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99F110D-404B-45AF-B384-DC1DFCF98B79}" xr6:coauthVersionLast="47" xr6:coauthVersionMax="47" xr10:uidLastSave="{00000000-0000-0000-0000-000000000000}"/>
  <workbookProtection workbookAlgorithmName="SHA-512" workbookHashValue="yG/f6FI5SQCHjL+ej6/M3NY0ZPwmNVTWv5c3iCtPfx/O2lrLCgc5yBqdkb6pzHSMapJ/pYJHL885iL7LrcCgSA==" workbookSaltValue="Y0Esm1cGKFNQj+QG0PeYD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E43" i="15" s="1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D82" i="15"/>
  <c r="E82" i="15"/>
  <c r="K43" i="15"/>
  <c r="I43" i="15" l="1"/>
  <c r="J43" i="15"/>
  <c r="L43" i="15"/>
  <c r="G43" i="15"/>
  <c r="D43" i="15"/>
  <c r="H43" i="15"/>
  <c r="F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E765064-FB3E-4F54-BD14-3E450DF07F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E412EA8-9343-4E9C-90F3-162CC301B7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0C981D9-EC07-4BA4-AA3B-C3479A79E3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E7DB306-44EE-4B8D-B854-FCE0067A29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3988D29-52D5-4036-8E1F-F6625BB32E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BEC4B97-C75E-483B-A62D-50A5CC80FC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A4A45A3-46F0-4421-9E6A-FFE6551CF0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266464F-61FF-46CA-806A-2516906A19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D026CBD-531E-49A9-8048-BC3F442A39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BBA2D04-8E9A-4430-9511-6F0F1700E9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9287206-A67B-4514-9CEC-3134A24897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7982249-1FD1-4E77-AE0B-A0F7B8DCF6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26CD59F-8685-4C47-854E-A4524BDD1A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9B1F99B-CB1A-48E7-B10F-925A326376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B1908DE-E5B2-4EAE-8DF2-29483A54F2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85ACB94-5AAC-4551-8959-499FB43703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B08030D-786B-4E97-B764-A82100919B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90809CB-A19A-44A4-AF84-CACF155B4B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FF77C92-23B5-4026-8C5D-3B58D614BC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79316CD-0EAF-4508-B7A7-8C9B26ACCE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3D4B10B-3319-4CFF-B7AF-0E9E1F0DB8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D154672-D4CC-474F-AA21-C5FBA5ABC1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B0AD01F-130E-4DDE-9B36-50C5E47835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28919A9-2DE0-4FFF-83ED-6F1153E58C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614E301-51F8-4072-BF75-A0891010A4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003EC91-D516-4030-8F2F-E461A0554E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C332B46-57E6-4975-94D2-1793811EA4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4E3E0B9-35A0-4263-BDF9-6F7DA9F5B6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6EDAC0F-2D44-4344-9BD6-040BB4CE6A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2094AB0-B73B-4EE0-B33A-DE7E01E956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F770F52-C986-4150-9661-B6EFC6C156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8BF5924-B40B-42E1-BC8C-6389A99582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<sst xmlns="http://schemas.openxmlformats.org/spreadsheetml/2006/main" count="2856" uniqueCount="1839">
  <si>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</si>
  <si>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</si>
  <si>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</si>
  <si>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</si>
  <si>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</si>
  <si>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</si>
  <si>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</si>
  <si>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Zamora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</si>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</sst>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FE25C0EA-4070-4429-8FC4-9D92DCD68583}"/>
    <cellStyle name="Normal" xfId="0" builtinId="0"/>
    <cellStyle name="Normal 2" xfId="1" xr:uid="{EE4E1FE1-6843-4D18-947A-F0887CE3DB5B}"/>
    <cellStyle name="Normal 3" xfId="3" xr:uid="{5177B056-3906-4DA3-9A92-3C509A3EF924}"/>
    <cellStyle name="Normal 3 2" xfId="4" xr:uid="{F1FBC136-3A7C-49D0-B9BB-9BD4D22DCF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4E-4A88-8A58-6D21D122A2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4E-4A88-8A58-6D21D122A2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1262</c:v>
                </c:pt>
                <c:pt idx="1">
                  <c:v>4687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4E-4A88-8A58-6D21D122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90-48E0-86A5-096AF3CE6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90-48E0-86A5-096AF3CE6A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90-48E0-86A5-096AF3CE6A2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104</c:v>
                </c:pt>
                <c:pt idx="2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90-48E0-86A5-096AF3CE6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CF-4110-B80E-8B6F967B06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CF-4110-B80E-8B6F967B06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CF-4110-B80E-8B6F967B06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37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CF-4110-B80E-8B6F967B0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A1-4C8E-90F8-57BAC20D7C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A1-4C8E-90F8-57BAC20D7C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A1-4C8E-90F8-57BAC20D7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D9-4460-95FB-E9197F94E2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D9-4460-95FB-E9197F94E2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883</c:v>
                </c:pt>
                <c:pt idx="1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D9-4460-95FB-E9197F94E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461</c:v>
              </c:pt>
              <c:pt idx="1">
                <c:v>713</c:v>
              </c:pt>
              <c:pt idx="2">
                <c:v>5</c:v>
              </c:pt>
              <c:pt idx="3">
                <c:v>1</c:v>
              </c:pt>
              <c:pt idx="4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1-4BDA-4914-84E8-BC42ED3A5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679415073115857E-3"/>
          <c:y val="0.21583307086614173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404</c:v>
              </c:pt>
              <c:pt idx="1">
                <c:v>467</c:v>
              </c:pt>
              <c:pt idx="2">
                <c:v>16</c:v>
              </c:pt>
              <c:pt idx="3">
                <c:v>6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62A-4631-9040-3BCCCC6EC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De oficio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9</c:v>
              </c:pt>
              <c:pt idx="2">
                <c:v>22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899-4A9B-9060-947E55BB5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0.23887795275590551"/>
          <c:w val="0.3001169853768279"/>
          <c:h val="0.5639107611548556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14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FA59-4CBB-A0A8-714686749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281</c:v>
              </c:pt>
              <c:pt idx="1">
                <c:v>5</c:v>
              </c:pt>
              <c:pt idx="2">
                <c:v>38</c:v>
              </c:pt>
              <c:pt idx="3">
                <c:v>2</c:v>
              </c:pt>
              <c:pt idx="4">
                <c:v>14</c:v>
              </c:pt>
              <c:pt idx="5">
                <c:v>4</c:v>
              </c:pt>
              <c:pt idx="6">
                <c:v>1</c:v>
              </c:pt>
              <c:pt idx="7">
                <c:v>291</c:v>
              </c:pt>
            </c:numLit>
          </c:val>
          <c:extLst>
            <c:ext xmlns:c16="http://schemas.microsoft.com/office/drawing/2014/chart" uri="{C3380CC4-5D6E-409C-BE32-E72D297353CC}">
              <c16:uniqueId val="{00000001-F74C-4247-BDA6-252BEA477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</c:v>
              </c:pt>
              <c:pt idx="1">
                <c:v>43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620A-442E-9A91-0CA4F4C2C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82-4E8F-822D-86F1B0BFB2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82-4E8F-822D-86F1B0BFB2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82-4E8F-822D-86F1B0BFB2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</c:v>
                </c:pt>
                <c:pt idx="1">
                  <c:v>14</c:v>
                </c:pt>
                <c:pt idx="2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82-4E8F-822D-86F1B0BFB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1713</c:v>
              </c:pt>
              <c:pt idx="1">
                <c:v>455</c:v>
              </c:pt>
              <c:pt idx="2">
                <c:v>374</c:v>
              </c:pt>
              <c:pt idx="3">
                <c:v>1123</c:v>
              </c:pt>
              <c:pt idx="4">
                <c:v>141</c:v>
              </c:pt>
              <c:pt idx="5">
                <c:v>265</c:v>
              </c:pt>
              <c:pt idx="6">
                <c:v>1491</c:v>
              </c:pt>
              <c:pt idx="7">
                <c:v>451</c:v>
              </c:pt>
            </c:numLit>
          </c:val>
          <c:extLst>
            <c:ext xmlns:c16="http://schemas.microsoft.com/office/drawing/2014/chart" uri="{C3380CC4-5D6E-409C-BE32-E72D297353CC}">
              <c16:uniqueId val="{00000001-F7F5-4172-B794-1A6206382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356</c:v>
              </c:pt>
              <c:pt idx="1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1-4798-4253-B421-1CB29146D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Aux!$H$2:$H$6</c:f>
              <c:strCache>
                <c:ptCount val="5"/>
                <c:pt idx="0">
                  <c:v>Patrimonio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54</c:v>
              </c:pt>
              <c:pt idx="2">
                <c:v>352</c:v>
              </c:pt>
              <c:pt idx="3">
                <c:v>23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7427-46FC-A74B-2C02FFE82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93</c:v>
              </c:pt>
              <c:pt idx="1">
                <c:v>94</c:v>
              </c:pt>
              <c:pt idx="2">
                <c:v>455</c:v>
              </c:pt>
              <c:pt idx="3">
                <c:v>54</c:v>
              </c:pt>
              <c:pt idx="4">
                <c:v>82</c:v>
              </c:pt>
              <c:pt idx="5">
                <c:v>133</c:v>
              </c:pt>
              <c:pt idx="6">
                <c:v>66</c:v>
              </c:pt>
              <c:pt idx="7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1-2447-4DCD-9FA0-8DCA5BCDC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Patrimonio</c:v>
                </c:pt>
                <c:pt idx="1">
                  <c:v>Administración Justicia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189</c:v>
              </c:pt>
              <c:pt idx="1">
                <c:v>65</c:v>
              </c:pt>
              <c:pt idx="2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1-8811-46E9-8140-481CC5968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E9E-440B-AD75-C5C576C98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042-4050-91E8-0DE75C8D5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Administración Pública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439-4AA7-968B-A15CE2298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Falsedades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B74-4590-AA97-3B76C2595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1-91C7-44CD-8D84-2D12BEE00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F6-47FF-8580-7C0B03EE4E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F6-47FF-8580-7C0B03EE4E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335</c:v>
                </c:pt>
                <c:pt idx="1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F6-47FF-8580-7C0B03EE4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</c:v>
              </c:pt>
              <c:pt idx="2">
                <c:v>19</c:v>
              </c:pt>
              <c:pt idx="3">
                <c:v>9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D20-48DA-8687-D326E4308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64</c:v>
              </c:pt>
              <c:pt idx="1">
                <c:v>112</c:v>
              </c:pt>
              <c:pt idx="2">
                <c:v>249</c:v>
              </c:pt>
              <c:pt idx="3">
                <c:v>60</c:v>
              </c:pt>
              <c:pt idx="4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1-3605-48D7-AB33-271C9775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0B-44BD-B6A6-777F0FB091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0B-44BD-B6A6-777F0FB091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0B-44BD-B6A6-777F0FB091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0B-44BD-B6A6-777F0FB091A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B-44BD-B6A6-777F0FB09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0B-44BD-B6A6-777F0FB09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DA-401C-8B1E-8FCB766A18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DA-401C-8B1E-8FCB766A18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8DA-401C-8B1E-8FCB766A18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8DA-401C-8B1E-8FCB766A18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8DA-401C-8B1E-8FCB766A188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DA-401C-8B1E-8FCB766A188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DA-401C-8B1E-8FCB766A188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DA-401C-8B1E-8FCB766A1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10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DA-401C-8B1E-8FCB766A1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276</c:v>
                </c:pt>
                <c:pt idx="1">
                  <c:v>46</c:v>
                </c:pt>
                <c:pt idx="2">
                  <c:v>6</c:v>
                </c:pt>
                <c:pt idx="3">
                  <c:v>4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B-4787-906D-56B2CC233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18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6-404D-84EA-63AD94781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86</c:v>
                </c:pt>
                <c:pt idx="1">
                  <c:v>2</c:v>
                </c:pt>
                <c:pt idx="2">
                  <c:v>4</c:v>
                </c:pt>
                <c:pt idx="3">
                  <c:v>60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9-4DC5-8C19-7746CA6F2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20</c:v>
                </c:pt>
                <c:pt idx="1">
                  <c:v>28</c:v>
                </c:pt>
                <c:pt idx="2">
                  <c:v>14</c:v>
                </c:pt>
                <c:pt idx="3">
                  <c:v>11</c:v>
                </c:pt>
                <c:pt idx="4">
                  <c:v>15</c:v>
                </c:pt>
                <c:pt idx="5">
                  <c:v>81</c:v>
                </c:pt>
                <c:pt idx="6">
                  <c:v>0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24</c:v>
                </c:pt>
                <c:pt idx="11">
                  <c:v>11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7-4200-8381-762C9F1E7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7-4104-A926-99C702919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1-DD80-404C-8E69-0B47286D0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A3-4D0A-84C3-CE2724E21B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A3-4D0A-84C3-CE2724E21B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339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A3-4D0A-84C3-CE2724E21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6</c:v>
              </c:pt>
              <c:pt idx="2">
                <c:v>25</c:v>
              </c:pt>
              <c:pt idx="3">
                <c:v>26</c:v>
              </c:pt>
              <c:pt idx="4">
                <c:v>6</c:v>
              </c:pt>
              <c:pt idx="5">
                <c:v>6</c:v>
              </c:pt>
              <c:pt idx="6">
                <c:v>6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240-412C-8625-8B78A9605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Conducción sin permiso</c:v>
                </c:pt>
                <c:pt idx="7">
                  <c:v>Violencia doméstica</c:v>
                </c:pt>
                <c:pt idx="8">
                  <c:v>Violencia de género</c:v>
                </c:pt>
                <c:pt idx="9">
                  <c:v>Acoso escolar</c:v>
                </c:pt>
                <c:pt idx="10">
                  <c:v>Contra la integridad moral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57</c:v>
              </c:pt>
              <c:pt idx="1">
                <c:v>20</c:v>
              </c:pt>
              <c:pt idx="2">
                <c:v>4</c:v>
              </c:pt>
              <c:pt idx="3">
                <c:v>5</c:v>
              </c:pt>
              <c:pt idx="4">
                <c:v>14</c:v>
              </c:pt>
              <c:pt idx="5">
                <c:v>16</c:v>
              </c:pt>
              <c:pt idx="6">
                <c:v>10</c:v>
              </c:pt>
              <c:pt idx="7">
                <c:v>14</c:v>
              </c:pt>
              <c:pt idx="8">
                <c:v>1</c:v>
              </c:pt>
              <c:pt idx="9">
                <c:v>15</c:v>
              </c:pt>
              <c:pt idx="10">
                <c:v>2</c:v>
              </c:pt>
              <c:pt idx="11">
                <c:v>70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91DA-4687-9F03-493E4AF83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30-4630-9785-C7D98A099B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30-4630-9785-C7D98A099B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30-4630-9785-C7D98A099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8B-4078-8371-B2DB11AD79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8B-4078-8371-B2DB11AD79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8B-4078-8371-B2DB11AD79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88B-4078-8371-B2DB11AD792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8B-4078-8371-B2DB11AD792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</c:v>
              </c:pt>
              <c:pt idx="1">
                <c:v>19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13CA-4CDB-9FDA-85E3BC7EC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9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EB01-4D5E-90A5-5E3379EFD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381-4D0E-8BEE-3DBF45454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C7-4B66-8D05-307102BC18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C7-4B66-8D05-307102BC18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35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C7-4B66-8D05-307102BC1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66-4FA4-8508-76C64F803D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66-4FA4-8508-76C64F803D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66-4FA4-8508-76C64F803D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F66-4FA4-8508-76C64F803DD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66-4FA4-8508-76C64F803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</c:v>
                </c:pt>
                <c:pt idx="1">
                  <c:v>21</c:v>
                </c:pt>
                <c:pt idx="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66-4FA4-8508-76C64F803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252</c:v>
              </c:pt>
              <c:pt idx="1">
                <c:v>1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1-E6C7-4B91-B418-865DF1EE6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A8-4CB6-914B-799CCCDF3F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A8-4CB6-914B-799CCCDF3F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224</c:v>
                </c:pt>
                <c:pt idx="1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A8-4CB6-914B-799CCCDF3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63</c:v>
              </c:pt>
              <c:pt idx="1">
                <c:v>7</c:v>
              </c:pt>
              <c:pt idx="2">
                <c:v>1</c:v>
              </c:pt>
              <c:pt idx="3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5D0B-465C-9C82-FA9A4FF1A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9F0B-4DDE-A83E-9A1F4F47F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AD8-4C94-A561-E9EAC24E9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571-4794-ADD3-70A3F8F40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FE2-41A9-BAC8-42A1274EE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Autos de archivo en base al art 324 Lecr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36E-4F98-BED6-2691BAB56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65</c:v>
              </c:pt>
              <c:pt idx="2">
                <c:v>8</c:v>
              </c:pt>
              <c:pt idx="3">
                <c:v>2</c:v>
              </c:pt>
              <c:pt idx="4">
                <c:v>62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D87-4354-9E99-C5C11C50D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135</c:v>
              </c:pt>
              <c:pt idx="2">
                <c:v>3</c:v>
              </c:pt>
              <c:pt idx="3">
                <c:v>1</c:v>
              </c:pt>
              <c:pt idx="4">
                <c:v>5</c:v>
              </c:pt>
              <c:pt idx="5">
                <c:v>209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63D-4D95-98E3-AC74792CA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6D-4EAF-B798-5A7C4F942D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6D-4EAF-B798-5A7C4F942D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6D-4EAF-B798-5A7C4F942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146</c:v>
              </c:pt>
              <c:pt idx="2">
                <c:v>1</c:v>
              </c:pt>
              <c:pt idx="3">
                <c:v>8</c:v>
              </c:pt>
              <c:pt idx="4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1-C2BB-4A38-AA3C-94E3F3AFF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36</c:v>
              </c:pt>
              <c:pt idx="2">
                <c:v>7</c:v>
              </c:pt>
              <c:pt idx="3">
                <c:v>1</c:v>
              </c:pt>
              <c:pt idx="4">
                <c:v>34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86F-49D7-B10A-49D48035F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Conducción con desprecio para la vida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AA27-4804-BDD7-99C070243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A2F-4F83-9444-CEDBF961F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56</c:v>
              </c:pt>
              <c:pt idx="2">
                <c:v>2</c:v>
              </c:pt>
              <c:pt idx="3">
                <c:v>1</c:v>
              </c:pt>
              <c:pt idx="4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1-99C7-4266-B9ED-2B135A173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A65-4568-B6C2-B82836512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38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5F9-41AE-9567-A402832DD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C97-466A-99B8-11E804F1A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B9A-45A5-B8BD-31FC5EF1A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6B-4B56-808D-1633B23A7A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6B-4B56-808D-1633B23A7A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20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6B-4B56-808D-1633B23A7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7D-4942-A2CD-C6228026B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7D-4942-A2CD-C6228026BC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7D-4942-A2CD-C6228026BC6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7D-4942-A2CD-C6228026B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B8-4A9C-A5B3-7A09329053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B8-4A9C-A5B3-7A09329053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72</c:v>
                </c:pt>
                <c:pt idx="1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B8-4A9C-A5B3-7A0932905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AB5636D-9013-4A8A-B70C-9CCD703B2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3CA317C-5E33-44B4-BFC5-CBD568932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54893F3-5912-417B-88B5-CFF9BCB54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89DA17F-1EFC-4F40-8E06-1BB2FE8DA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5D57C8D-21B8-43BA-B563-E88EE4376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C38BECD-F962-42DF-9CD0-0B3312CA5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188369F-7A52-4371-89F4-56E207134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67F5DF4-2CF4-4287-95B4-9A11BBE1E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892938A-EA52-4263-B3C4-127E9EC9C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0640D5A-5B55-482C-9892-F0CD3E5DD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7719400-EE8B-4AC3-BD7C-AE5275FAC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74A3A9A-41E7-4B62-BD7A-6913A1EE5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3DBA4AC-24EA-4A83-A503-DBA21A495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DAD16DB-65BF-F5B2-46B2-4E430565AD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136525</xdr:colOff>
      <xdr:row>5</xdr:row>
      <xdr:rowOff>161925</xdr:rowOff>
    </xdr:from>
    <xdr:to>
      <xdr:col>22</xdr:col>
      <xdr:colOff>581025</xdr:colOff>
      <xdr:row>17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05D2FD0-BFCC-C933-AD29-3108B38B51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307975</xdr:colOff>
      <xdr:row>7</xdr:row>
      <xdr:rowOff>95250</xdr:rowOff>
    </xdr:from>
    <xdr:to>
      <xdr:col>54</xdr:col>
      <xdr:colOff>69850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3389952-382A-365A-4570-1F3B5D31BE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390525</xdr:colOff>
      <xdr:row>6</xdr:row>
      <xdr:rowOff>165100</xdr:rowOff>
    </xdr:from>
    <xdr:to>
      <xdr:col>60</xdr:col>
      <xdr:colOff>285750</xdr:colOff>
      <xdr:row>15</xdr:row>
      <xdr:rowOff>127000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C45CBB7-E249-BB3A-7919-935B2A24EA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4B4FFFF-BD6E-03EB-C1ED-98060B171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E0D820D-C4B2-1856-184C-EBA38DA8E0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558757D-A2F2-0B94-44D7-E5F3A6A830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36275B9-8060-05D1-C485-D3B864449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C2A4B7E-3A0E-3526-3F2C-219B9DB04B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4E64DC3-DF9F-1C42-262F-0CE5886691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75784E1-97A9-1F52-52C9-441ADFD5F4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24AC048-D982-EEEB-690D-1E04CBA79E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4AC9FBF-9CD9-AAFF-0A66-C0DF388328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3658D38-04E0-6262-F545-274171FD25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BC74FF8-E869-CA89-912C-49566573E7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05AA70B-26F5-F9D8-A30A-E53FEEEEE5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F8CB9BD-911E-D948-861D-C66A65CD78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A8D6BDC-3E95-EF69-0739-060F0FE1F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EFF239-8862-4A53-AC37-92C1DD8D9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07740C-9ABF-4526-BF01-317D99C0F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13</xdr:row>
      <xdr:rowOff>8660</xdr:rowOff>
    </xdr:from>
    <xdr:to>
      <xdr:col>4</xdr:col>
      <xdr:colOff>1229591</xdr:colOff>
      <xdr:row>30</xdr:row>
      <xdr:rowOff>112568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5984AEB-8D2F-41C0-83B3-4BF2552CB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AC238D6-922F-4ED0-A82D-4257DB939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FB7444D-F143-4BEE-872D-98E3ADBB5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009EEF0-9BF3-468A-AA2C-A9357A8A4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2FA914C-8DBD-4D4D-89C9-C2EE6AFE2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FA11786D-BA49-E31E-E623-1608DFB2BE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B249BD5C-F68E-CB12-85F5-5E6A0F90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599497</xdr:colOff>
      <xdr:row>11</xdr:row>
      <xdr:rowOff>154709</xdr:rowOff>
    </xdr:from>
    <xdr:to>
      <xdr:col>43</xdr:col>
      <xdr:colOff>414193</xdr:colOff>
      <xdr:row>34</xdr:row>
      <xdr:rowOff>135659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542CA47-D57B-18F8-080C-85B6BC7F70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C0CBF95-378E-4C62-B120-7C3CE8E78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4F27C75-D7D9-40D2-8067-6C769ACB6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A2AABCA-8E3C-1057-F72C-98B8D0BEF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045C1F3-5BA3-EAA2-C070-0D8556D98B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ACF3D2A-266A-B995-6A5A-9103420567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DEE555A-8CAB-4C09-AFCC-8972F56C2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BB54D24-D776-46F2-8165-719EF29D8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BA14B2A-E396-7D9F-BD15-283220390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C0BA9B4-0EE6-1167-450E-9E5DF0E7CA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A4F2404-98AE-4FB6-B05D-ECBD6F24A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465F096-8496-47F2-A21E-5494D9D76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47D654E-7CD0-3F4A-CDB6-5CED95F806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839A1C1-E7CD-8C5B-2F41-ED758673DA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15F8EA1-0ED3-8F78-A68A-E8A175A7B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82B5AA6-65A2-9E7E-C852-A8551D5DD5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6049AD9-4BB7-292C-3EDA-BF474A6321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7F6E7E7-48D1-CE77-CB5B-2AD767EF7A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40E7620-3F20-DD2C-99E8-CA63AEA21B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551A3A8-DE67-34D1-D017-71E752816C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0E88F6A-96B9-8977-DAA0-68E6BB2EDC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2F9868A-7DFA-0F06-3B1B-78C8535B52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4975C040-C4DB-C647-B083-C1FEE6DF4B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2A90FD4-4A2E-3FF9-1095-5E2AD228E1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373AEC9-99E4-1047-6187-CCBF19504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55D81C3-2B2B-DBCC-B7A9-212C71C9A1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87637A4-896C-5035-DAA1-73A80C1611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E862A9A-BE09-8BC6-17EB-C50CE74D3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4qtcR5lf6RyerF5lMNLXbQJxsMPeSxN6R9RGLwjwER+lb7dNhJT7hqK/mVGlJlcuT8Had7AXnn6uk2QWIiVXoQ==" saltValue="LzF9QQFJz/ZFY7l6STwRB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5"/>
      <c r="C5" s="12">
        <v>0</v>
      </c>
      <c r="D5" s="12">
        <v>0</v>
      </c>
      <c r="E5" s="19">
        <v>0</v>
      </c>
    </row>
    <row r="6" spans="1:5" x14ac:dyDescent="0.25">
      <c r="A6" s="18" t="s">
        <v>1195</v>
      </c>
      <c r="B6" s="15"/>
      <c r="C6" s="12">
        <v>1</v>
      </c>
      <c r="D6" s="12">
        <v>0</v>
      </c>
      <c r="E6" s="19">
        <v>1</v>
      </c>
    </row>
    <row r="7" spans="1:5" x14ac:dyDescent="0.25">
      <c r="A7" s="18" t="s">
        <v>1196</v>
      </c>
      <c r="B7" s="15"/>
      <c r="C7" s="14"/>
      <c r="D7" s="14"/>
      <c r="E7" s="31"/>
    </row>
    <row r="8" spans="1:5" x14ac:dyDescent="0.25">
      <c r="A8" s="18" t="s">
        <v>1197</v>
      </c>
      <c r="B8" s="15"/>
      <c r="C8" s="14"/>
      <c r="D8" s="14"/>
      <c r="E8" s="31"/>
    </row>
    <row r="9" spans="1:5" x14ac:dyDescent="0.25">
      <c r="A9" s="18" t="s">
        <v>615</v>
      </c>
      <c r="B9" s="15"/>
      <c r="C9" s="14"/>
      <c r="D9" s="14"/>
      <c r="E9" s="31"/>
    </row>
    <row r="10" spans="1:5" x14ac:dyDescent="0.25">
      <c r="A10" s="18" t="s">
        <v>1198</v>
      </c>
      <c r="B10" s="15"/>
      <c r="C10" s="14"/>
      <c r="D10" s="14"/>
      <c r="E10" s="31"/>
    </row>
    <row r="11" spans="1:5" x14ac:dyDescent="0.25">
      <c r="A11" s="201" t="s">
        <v>956</v>
      </c>
      <c r="B11" s="202"/>
      <c r="C11" s="26">
        <v>1</v>
      </c>
      <c r="D11" s="26">
        <v>0</v>
      </c>
      <c r="E11" s="26">
        <v>1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5"/>
      <c r="C14" s="31"/>
    </row>
    <row r="15" spans="1:5" x14ac:dyDescent="0.25">
      <c r="A15" s="18" t="s">
        <v>1201</v>
      </c>
      <c r="B15" s="15"/>
      <c r="C15" s="31"/>
    </row>
    <row r="16" spans="1:5" x14ac:dyDescent="0.25">
      <c r="A16" s="18" t="s">
        <v>1202</v>
      </c>
      <c r="B16" s="15"/>
      <c r="C16" s="31"/>
    </row>
    <row r="17" spans="1:3" x14ac:dyDescent="0.25">
      <c r="A17" s="201" t="s">
        <v>956</v>
      </c>
      <c r="B17" s="202"/>
      <c r="C17" s="32"/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5"/>
      <c r="C21" s="19">
        <v>5</v>
      </c>
    </row>
    <row r="22" spans="1:3" x14ac:dyDescent="0.25">
      <c r="A22" s="18" t="s">
        <v>1195</v>
      </c>
      <c r="B22" s="15"/>
      <c r="C22" s="19">
        <v>2</v>
      </c>
    </row>
    <row r="23" spans="1:3" x14ac:dyDescent="0.25">
      <c r="A23" s="18" t="s">
        <v>1196</v>
      </c>
      <c r="B23" s="15"/>
      <c r="C23" s="19">
        <v>1</v>
      </c>
    </row>
    <row r="24" spans="1:3" x14ac:dyDescent="0.25">
      <c r="A24" s="18" t="s">
        <v>1197</v>
      </c>
      <c r="B24" s="15"/>
      <c r="C24" s="19">
        <v>3</v>
      </c>
    </row>
    <row r="25" spans="1:3" x14ac:dyDescent="0.25">
      <c r="A25" s="18" t="s">
        <v>615</v>
      </c>
      <c r="B25" s="15"/>
      <c r="C25" s="19">
        <v>15</v>
      </c>
    </row>
    <row r="26" spans="1:3" x14ac:dyDescent="0.25">
      <c r="A26" s="18" t="s">
        <v>1198</v>
      </c>
      <c r="B26" s="15"/>
      <c r="C26" s="19">
        <v>7</v>
      </c>
    </row>
    <row r="27" spans="1:3" x14ac:dyDescent="0.25">
      <c r="A27" s="201" t="s">
        <v>956</v>
      </c>
      <c r="B27" s="202"/>
      <c r="C27" s="26">
        <v>33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5"/>
      <c r="C31" s="19">
        <v>1</v>
      </c>
    </row>
    <row r="32" spans="1:3" x14ac:dyDescent="0.25">
      <c r="A32" s="18" t="s">
        <v>1049</v>
      </c>
      <c r="B32" s="15"/>
      <c r="C32" s="31"/>
    </row>
    <row r="33" spans="1:3" x14ac:dyDescent="0.25">
      <c r="A33" s="18" t="s">
        <v>1204</v>
      </c>
      <c r="B33" s="15"/>
      <c r="C33" s="19">
        <v>38</v>
      </c>
    </row>
    <row r="34" spans="1:3" x14ac:dyDescent="0.25">
      <c r="A34" s="18" t="s">
        <v>1147</v>
      </c>
      <c r="B34" s="15"/>
      <c r="C34" s="19">
        <v>1</v>
      </c>
    </row>
    <row r="35" spans="1:3" x14ac:dyDescent="0.25">
      <c r="A35" s="18" t="s">
        <v>1205</v>
      </c>
      <c r="B35" s="15"/>
      <c r="C35" s="19">
        <v>2</v>
      </c>
    </row>
    <row r="36" spans="1:3" x14ac:dyDescent="0.25">
      <c r="A36" s="18" t="s">
        <v>1051</v>
      </c>
      <c r="B36" s="15"/>
      <c r="C36" s="31"/>
    </row>
    <row r="37" spans="1:3" x14ac:dyDescent="0.25">
      <c r="A37" s="18" t="s">
        <v>1052</v>
      </c>
      <c r="B37" s="15"/>
      <c r="C37" s="31"/>
    </row>
    <row r="38" spans="1:3" x14ac:dyDescent="0.25">
      <c r="A38" s="18" t="s">
        <v>1110</v>
      </c>
      <c r="B38" s="15"/>
      <c r="C38" s="31"/>
    </row>
    <row r="39" spans="1:3" x14ac:dyDescent="0.25">
      <c r="A39" s="18" t="s">
        <v>1111</v>
      </c>
      <c r="B39" s="15"/>
      <c r="C39" s="31"/>
    </row>
    <row r="40" spans="1:3" x14ac:dyDescent="0.25">
      <c r="A40" s="201" t="s">
        <v>956</v>
      </c>
      <c r="B40" s="202"/>
      <c r="C40" s="26">
        <v>42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5"/>
      <c r="C44" s="31"/>
    </row>
    <row r="45" spans="1:3" x14ac:dyDescent="0.25">
      <c r="A45" s="18" t="s">
        <v>1195</v>
      </c>
      <c r="B45" s="15"/>
      <c r="C45" s="31"/>
    </row>
    <row r="46" spans="1:3" x14ac:dyDescent="0.25">
      <c r="A46" s="18" t="s">
        <v>1196</v>
      </c>
      <c r="B46" s="15"/>
      <c r="C46" s="31"/>
    </row>
    <row r="47" spans="1:3" x14ac:dyDescent="0.25">
      <c r="A47" s="18" t="s">
        <v>1197</v>
      </c>
      <c r="B47" s="15"/>
      <c r="C47" s="31"/>
    </row>
    <row r="48" spans="1:3" x14ac:dyDescent="0.25">
      <c r="A48" s="18" t="s">
        <v>615</v>
      </c>
      <c r="B48" s="15"/>
      <c r="C48" s="19">
        <v>1</v>
      </c>
    </row>
    <row r="49" spans="1:3" x14ac:dyDescent="0.25">
      <c r="A49" s="18" t="s">
        <v>1198</v>
      </c>
      <c r="B49" s="15"/>
      <c r="C49" s="19">
        <v>3</v>
      </c>
    </row>
    <row r="50" spans="1:3" x14ac:dyDescent="0.25">
      <c r="A50" s="201" t="s">
        <v>956</v>
      </c>
      <c r="B50" s="202"/>
      <c r="C50" s="26">
        <v>4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19">
        <v>0</v>
      </c>
    </row>
    <row r="54" spans="1:3" x14ac:dyDescent="0.25">
      <c r="A54" s="189"/>
      <c r="B54" s="11" t="s">
        <v>82</v>
      </c>
      <c r="C54" s="19">
        <v>0</v>
      </c>
    </row>
    <row r="55" spans="1:3" x14ac:dyDescent="0.25">
      <c r="A55" s="187" t="s">
        <v>1195</v>
      </c>
      <c r="B55" s="11" t="s">
        <v>79</v>
      </c>
      <c r="C55" s="19">
        <v>0</v>
      </c>
    </row>
    <row r="56" spans="1:3" x14ac:dyDescent="0.25">
      <c r="A56" s="189"/>
      <c r="B56" s="11" t="s">
        <v>82</v>
      </c>
      <c r="C56" s="19">
        <v>1</v>
      </c>
    </row>
    <row r="57" spans="1:3" x14ac:dyDescent="0.25">
      <c r="A57" s="187" t="s">
        <v>1196</v>
      </c>
      <c r="B57" s="11" t="s">
        <v>79</v>
      </c>
      <c r="C57" s="19">
        <v>2</v>
      </c>
    </row>
    <row r="58" spans="1:3" x14ac:dyDescent="0.25">
      <c r="A58" s="189"/>
      <c r="B58" s="11" t="s">
        <v>82</v>
      </c>
      <c r="C58" s="19">
        <v>0</v>
      </c>
    </row>
    <row r="59" spans="1:3" x14ac:dyDescent="0.25">
      <c r="A59" s="187" t="s">
        <v>1197</v>
      </c>
      <c r="B59" s="11" t="s">
        <v>79</v>
      </c>
      <c r="C59" s="19">
        <v>3</v>
      </c>
    </row>
    <row r="60" spans="1:3" x14ac:dyDescent="0.25">
      <c r="A60" s="189"/>
      <c r="B60" s="11" t="s">
        <v>82</v>
      </c>
      <c r="C60" s="19">
        <v>0</v>
      </c>
    </row>
    <row r="61" spans="1:3" x14ac:dyDescent="0.25">
      <c r="A61" s="187" t="s">
        <v>615</v>
      </c>
      <c r="B61" s="11" t="s">
        <v>79</v>
      </c>
      <c r="C61" s="19">
        <v>2</v>
      </c>
    </row>
    <row r="62" spans="1:3" x14ac:dyDescent="0.25">
      <c r="A62" s="189"/>
      <c r="B62" s="11" t="s">
        <v>82</v>
      </c>
      <c r="C62" s="19">
        <v>0</v>
      </c>
    </row>
    <row r="63" spans="1:3" x14ac:dyDescent="0.25">
      <c r="A63" s="187" t="s">
        <v>1198</v>
      </c>
      <c r="B63" s="11" t="s">
        <v>79</v>
      </c>
      <c r="C63" s="19">
        <v>1</v>
      </c>
    </row>
    <row r="64" spans="1:3" x14ac:dyDescent="0.25">
      <c r="A64" s="189"/>
      <c r="B64" s="11" t="s">
        <v>82</v>
      </c>
      <c r="C64" s="19">
        <v>1</v>
      </c>
    </row>
    <row r="65" spans="1:3" x14ac:dyDescent="0.25">
      <c r="A65" s="201" t="s">
        <v>956</v>
      </c>
      <c r="B65" s="202"/>
      <c r="C65" s="26">
        <v>10</v>
      </c>
    </row>
    <row r="66" spans="1:3" x14ac:dyDescent="0.25">
      <c r="A66" s="4"/>
    </row>
  </sheetData>
  <sheetProtection algorithmName="SHA-512" hashValue="RR+gPRf46dVs7jcTnznZ7dX+4Hi8GXUji2xvaedIfPW5qsZ+dcc8KffIk6ttycBHEIG+S6HTHcVgsKoIER1w3Q==" saltValue="b/sUZRbxTXAwt1L1fWO7T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0" t="s">
        <v>1210</v>
      </c>
      <c r="D4" s="20" t="s">
        <v>65</v>
      </c>
      <c r="E4" s="20" t="s">
        <v>1057</v>
      </c>
      <c r="F4" s="20" t="s">
        <v>1211</v>
      </c>
      <c r="G4" s="35" t="s">
        <v>1210</v>
      </c>
    </row>
    <row r="5" spans="1:7" ht="22.5" x14ac:dyDescent="0.25">
      <c r="A5" s="190" t="s">
        <v>1212</v>
      </c>
      <c r="B5" s="29" t="s">
        <v>1213</v>
      </c>
      <c r="C5" s="12">
        <v>0</v>
      </c>
      <c r="D5" s="12">
        <v>1</v>
      </c>
      <c r="E5" s="12">
        <v>0</v>
      </c>
      <c r="F5" s="12">
        <v>0</v>
      </c>
      <c r="G5" s="36">
        <v>0</v>
      </c>
    </row>
    <row r="6" spans="1:7" x14ac:dyDescent="0.25">
      <c r="A6" s="192"/>
      <c r="B6" s="29" t="s">
        <v>1214</v>
      </c>
      <c r="C6" s="14"/>
      <c r="D6" s="14"/>
      <c r="E6" s="14"/>
      <c r="F6" s="14"/>
      <c r="G6" s="31"/>
    </row>
    <row r="7" spans="1:7" x14ac:dyDescent="0.25">
      <c r="A7" s="10" t="s">
        <v>1215</v>
      </c>
      <c r="B7" s="29" t="s">
        <v>1216</v>
      </c>
      <c r="C7" s="14"/>
      <c r="D7" s="14"/>
      <c r="E7" s="14"/>
      <c r="F7" s="14"/>
      <c r="G7" s="31"/>
    </row>
    <row r="8" spans="1:7" ht="22.5" x14ac:dyDescent="0.25">
      <c r="A8" s="190" t="s">
        <v>1217</v>
      </c>
      <c r="B8" s="29" t="s">
        <v>1218</v>
      </c>
      <c r="C8" s="12">
        <v>0</v>
      </c>
      <c r="D8" s="12">
        <v>3</v>
      </c>
      <c r="E8" s="12">
        <v>0</v>
      </c>
      <c r="F8" s="12">
        <v>0</v>
      </c>
      <c r="G8" s="36">
        <v>0</v>
      </c>
    </row>
    <row r="9" spans="1:7" x14ac:dyDescent="0.25">
      <c r="A9" s="191"/>
      <c r="B9" s="29" t="s">
        <v>1219</v>
      </c>
      <c r="C9" s="14"/>
      <c r="D9" s="14"/>
      <c r="E9" s="14"/>
      <c r="F9" s="14"/>
      <c r="G9" s="31"/>
    </row>
    <row r="10" spans="1:7" ht="22.5" x14ac:dyDescent="0.25">
      <c r="A10" s="192"/>
      <c r="B10" s="29" t="s">
        <v>1220</v>
      </c>
      <c r="C10" s="12">
        <v>3</v>
      </c>
      <c r="D10" s="12">
        <v>19</v>
      </c>
      <c r="E10" s="12">
        <v>8</v>
      </c>
      <c r="F10" s="12">
        <v>0</v>
      </c>
      <c r="G10" s="36">
        <v>3</v>
      </c>
    </row>
    <row r="11" spans="1:7" ht="22.5" x14ac:dyDescent="0.25">
      <c r="A11" s="190" t="s">
        <v>1221</v>
      </c>
      <c r="B11" s="29" t="s">
        <v>1222</v>
      </c>
      <c r="C11" s="14"/>
      <c r="D11" s="14"/>
      <c r="E11" s="14"/>
      <c r="F11" s="14"/>
      <c r="G11" s="31"/>
    </row>
    <row r="12" spans="1:7" x14ac:dyDescent="0.25">
      <c r="A12" s="191"/>
      <c r="B12" s="29" t="s">
        <v>1223</v>
      </c>
      <c r="C12" s="14"/>
      <c r="D12" s="14"/>
      <c r="E12" s="14"/>
      <c r="F12" s="14"/>
      <c r="G12" s="31"/>
    </row>
    <row r="13" spans="1:7" ht="22.5" x14ac:dyDescent="0.25">
      <c r="A13" s="192"/>
      <c r="B13" s="29" t="s">
        <v>1224</v>
      </c>
      <c r="C13" s="14"/>
      <c r="D13" s="14"/>
      <c r="E13" s="14"/>
      <c r="F13" s="14"/>
      <c r="G13" s="31"/>
    </row>
    <row r="14" spans="1:7" ht="22.5" x14ac:dyDescent="0.25">
      <c r="A14" s="10" t="s">
        <v>1225</v>
      </c>
      <c r="B14" s="29" t="s">
        <v>1226</v>
      </c>
      <c r="C14" s="14"/>
      <c r="D14" s="14"/>
      <c r="E14" s="14"/>
      <c r="F14" s="14"/>
      <c r="G14" s="31"/>
    </row>
    <row r="15" spans="1:7" x14ac:dyDescent="0.25">
      <c r="A15" s="190" t="s">
        <v>1227</v>
      </c>
      <c r="B15" s="29" t="s">
        <v>1228</v>
      </c>
      <c r="C15" s="12">
        <v>2</v>
      </c>
      <c r="D15" s="12">
        <v>14</v>
      </c>
      <c r="E15" s="12">
        <v>6</v>
      </c>
      <c r="F15" s="12">
        <v>0</v>
      </c>
      <c r="G15" s="36">
        <v>2</v>
      </c>
    </row>
    <row r="16" spans="1:7" x14ac:dyDescent="0.25">
      <c r="A16" s="191"/>
      <c r="B16" s="29" t="s">
        <v>1229</v>
      </c>
      <c r="C16" s="14"/>
      <c r="D16" s="14"/>
      <c r="E16" s="14"/>
      <c r="F16" s="14"/>
      <c r="G16" s="31"/>
    </row>
    <row r="17" spans="1:7" x14ac:dyDescent="0.25">
      <c r="A17" s="191"/>
      <c r="B17" s="29" t="s">
        <v>1230</v>
      </c>
      <c r="C17" s="14"/>
      <c r="D17" s="14"/>
      <c r="E17" s="14"/>
      <c r="F17" s="14"/>
      <c r="G17" s="31"/>
    </row>
    <row r="18" spans="1:7" x14ac:dyDescent="0.25">
      <c r="A18" s="191"/>
      <c r="B18" s="29" t="s">
        <v>1231</v>
      </c>
      <c r="C18" s="14"/>
      <c r="D18" s="14"/>
      <c r="E18" s="14"/>
      <c r="F18" s="14"/>
      <c r="G18" s="31"/>
    </row>
    <row r="19" spans="1:7" ht="22.5" x14ac:dyDescent="0.25">
      <c r="A19" s="192"/>
      <c r="B19" s="29" t="s">
        <v>1232</v>
      </c>
      <c r="C19" s="14"/>
      <c r="D19" s="14"/>
      <c r="E19" s="14"/>
      <c r="F19" s="14"/>
      <c r="G19" s="31"/>
    </row>
    <row r="20" spans="1:7" x14ac:dyDescent="0.25">
      <c r="A20" s="10" t="s">
        <v>1233</v>
      </c>
      <c r="B20" s="29" t="s">
        <v>1234</v>
      </c>
      <c r="C20" s="14"/>
      <c r="D20" s="14"/>
      <c r="E20" s="14"/>
      <c r="F20" s="14"/>
      <c r="G20" s="31"/>
    </row>
    <row r="21" spans="1:7" x14ac:dyDescent="0.25">
      <c r="A21" s="10" t="s">
        <v>1235</v>
      </c>
      <c r="B21" s="29" t="s">
        <v>1236</v>
      </c>
      <c r="C21" s="14"/>
      <c r="D21" s="14"/>
      <c r="E21" s="14"/>
      <c r="F21" s="14"/>
      <c r="G21" s="31"/>
    </row>
    <row r="22" spans="1:7" x14ac:dyDescent="0.25">
      <c r="A22" s="201" t="s">
        <v>956</v>
      </c>
      <c r="B22" s="202"/>
      <c r="C22" s="26">
        <v>5</v>
      </c>
      <c r="D22" s="26">
        <v>37</v>
      </c>
      <c r="E22" s="26">
        <v>14</v>
      </c>
      <c r="F22" s="26">
        <v>0</v>
      </c>
      <c r="G22" s="37">
        <v>5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5"/>
      <c r="C25" s="19">
        <v>0</v>
      </c>
    </row>
    <row r="26" spans="1:7" x14ac:dyDescent="0.25">
      <c r="A26" s="18" t="s">
        <v>114</v>
      </c>
      <c r="B26" s="15"/>
      <c r="C26" s="19">
        <v>0</v>
      </c>
    </row>
    <row r="27" spans="1:7" x14ac:dyDescent="0.25">
      <c r="A27" s="18" t="s">
        <v>1080</v>
      </c>
      <c r="B27" s="15"/>
      <c r="C27" s="19">
        <v>0</v>
      </c>
    </row>
    <row r="28" spans="1:7" x14ac:dyDescent="0.25">
      <c r="A28" s="201" t="s">
        <v>956</v>
      </c>
      <c r="B28" s="202"/>
      <c r="C28" s="26">
        <v>0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5"/>
      <c r="C32" s="19">
        <v>14</v>
      </c>
    </row>
    <row r="33" spans="1:3" x14ac:dyDescent="0.25">
      <c r="A33" s="18" t="s">
        <v>1239</v>
      </c>
      <c r="B33" s="15"/>
      <c r="C33" s="19">
        <v>0</v>
      </c>
    </row>
    <row r="34" spans="1:3" x14ac:dyDescent="0.25">
      <c r="A34" s="18" t="s">
        <v>82</v>
      </c>
      <c r="B34" s="15"/>
      <c r="C34" s="19">
        <v>2</v>
      </c>
    </row>
    <row r="35" spans="1:3" x14ac:dyDescent="0.25">
      <c r="A35" s="201" t="s">
        <v>956</v>
      </c>
      <c r="B35" s="202"/>
      <c r="C35" s="26">
        <v>16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5"/>
      <c r="C39" s="19">
        <v>98</v>
      </c>
    </row>
    <row r="40" spans="1:3" x14ac:dyDescent="0.25">
      <c r="A40" s="18" t="s">
        <v>1242</v>
      </c>
      <c r="B40" s="15"/>
      <c r="C40" s="19">
        <v>14</v>
      </c>
    </row>
    <row r="41" spans="1:3" x14ac:dyDescent="0.25">
      <c r="A41" s="201" t="s">
        <v>956</v>
      </c>
      <c r="B41" s="202"/>
      <c r="C41" s="26">
        <v>112</v>
      </c>
    </row>
    <row r="42" spans="1:3" x14ac:dyDescent="0.25">
      <c r="A42" s="4"/>
    </row>
  </sheetData>
  <sheetProtection algorithmName="SHA-512" hashValue="miPiLk4Vbyo0g1oKpenp6+/RUiQUovCYTu7Uv7vE4PvYk32qy0YIi00Icq2FFfDN7MGvH5iHZssER81kv0KSxQ==" saltValue="X0ss0sb2xVjgt1fjQFCyr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8"/>
      <c r="B5" s="39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29" t="s">
        <v>1255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1</v>
      </c>
      <c r="I6" s="40">
        <v>0</v>
      </c>
      <c r="J6" s="40">
        <v>0</v>
      </c>
      <c r="K6" s="40">
        <v>0</v>
      </c>
      <c r="L6" s="36">
        <v>0</v>
      </c>
    </row>
    <row r="7" spans="1:12" x14ac:dyDescent="0.25">
      <c r="A7" s="191"/>
      <c r="B7" s="29" t="s">
        <v>1048</v>
      </c>
      <c r="C7" s="40">
        <v>3</v>
      </c>
      <c r="D7" s="40">
        <v>0</v>
      </c>
      <c r="E7" s="40">
        <v>2</v>
      </c>
      <c r="F7" s="40">
        <v>0</v>
      </c>
      <c r="G7" s="40">
        <v>0</v>
      </c>
      <c r="H7" s="40">
        <v>2</v>
      </c>
      <c r="I7" s="40">
        <v>0</v>
      </c>
      <c r="J7" s="40">
        <v>1</v>
      </c>
      <c r="K7" s="40">
        <v>0</v>
      </c>
      <c r="L7" s="36">
        <v>0</v>
      </c>
    </row>
    <row r="8" spans="1:12" x14ac:dyDescent="0.25">
      <c r="A8" s="191"/>
      <c r="B8" s="29" t="s">
        <v>1256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3</v>
      </c>
      <c r="I8" s="40">
        <v>0</v>
      </c>
      <c r="J8" s="40">
        <v>0</v>
      </c>
      <c r="K8" s="40">
        <v>0</v>
      </c>
      <c r="L8" s="36">
        <v>0</v>
      </c>
    </row>
    <row r="9" spans="1:12" x14ac:dyDescent="0.25">
      <c r="A9" s="192"/>
      <c r="B9" s="29" t="s">
        <v>1257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36">
        <v>0</v>
      </c>
    </row>
    <row r="10" spans="1:12" x14ac:dyDescent="0.25">
      <c r="A10" s="190" t="s">
        <v>1258</v>
      </c>
      <c r="B10" s="29" t="s">
        <v>1259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6">
        <v>0</v>
      </c>
    </row>
    <row r="11" spans="1:12" x14ac:dyDescent="0.25">
      <c r="A11" s="191"/>
      <c r="B11" s="29" t="s">
        <v>1260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6">
        <v>0</v>
      </c>
    </row>
    <row r="12" spans="1:12" x14ac:dyDescent="0.25">
      <c r="A12" s="191"/>
      <c r="B12" s="29" t="s">
        <v>1261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1</v>
      </c>
      <c r="I12" s="40">
        <v>0</v>
      </c>
      <c r="J12" s="40">
        <v>0</v>
      </c>
      <c r="K12" s="40">
        <v>0</v>
      </c>
      <c r="L12" s="36">
        <v>0</v>
      </c>
    </row>
    <row r="13" spans="1:12" x14ac:dyDescent="0.25">
      <c r="A13" s="191"/>
      <c r="B13" s="29" t="s">
        <v>1262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6">
        <v>0</v>
      </c>
    </row>
    <row r="14" spans="1:12" x14ac:dyDescent="0.25">
      <c r="A14" s="191"/>
      <c r="B14" s="29" t="s">
        <v>1263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6">
        <v>0</v>
      </c>
    </row>
    <row r="15" spans="1:12" x14ac:dyDescent="0.25">
      <c r="A15" s="191"/>
      <c r="B15" s="29" t="s">
        <v>1264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6">
        <v>0</v>
      </c>
    </row>
    <row r="16" spans="1:12" x14ac:dyDescent="0.25">
      <c r="A16" s="191"/>
      <c r="B16" s="29" t="s">
        <v>1265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6">
        <v>0</v>
      </c>
    </row>
    <row r="17" spans="1:12" x14ac:dyDescent="0.25">
      <c r="A17" s="191"/>
      <c r="B17" s="29" t="s">
        <v>1266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6">
        <v>0</v>
      </c>
    </row>
    <row r="18" spans="1:12" x14ac:dyDescent="0.25">
      <c r="A18" s="191"/>
      <c r="B18" s="29" t="s">
        <v>1267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6">
        <v>0</v>
      </c>
    </row>
    <row r="19" spans="1:12" x14ac:dyDescent="0.25">
      <c r="A19" s="191"/>
      <c r="B19" s="29" t="s">
        <v>1268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6">
        <v>0</v>
      </c>
    </row>
    <row r="20" spans="1:12" x14ac:dyDescent="0.25">
      <c r="A20" s="191"/>
      <c r="B20" s="29" t="s">
        <v>1269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6">
        <v>0</v>
      </c>
    </row>
    <row r="21" spans="1:12" x14ac:dyDescent="0.25">
      <c r="A21" s="191"/>
      <c r="B21" s="29" t="s">
        <v>1270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6">
        <v>0</v>
      </c>
    </row>
    <row r="22" spans="1:12" x14ac:dyDescent="0.25">
      <c r="A22" s="191"/>
      <c r="B22" s="29" t="s">
        <v>1271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6">
        <v>0</v>
      </c>
    </row>
    <row r="23" spans="1:12" x14ac:dyDescent="0.25">
      <c r="A23" s="191"/>
      <c r="B23" s="29" t="s">
        <v>1272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6">
        <v>0</v>
      </c>
    </row>
    <row r="24" spans="1:12" x14ac:dyDescent="0.25">
      <c r="A24" s="191"/>
      <c r="B24" s="29" t="s">
        <v>1273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6">
        <v>0</v>
      </c>
    </row>
    <row r="25" spans="1:12" x14ac:dyDescent="0.25">
      <c r="A25" s="191"/>
      <c r="B25" s="29" t="s">
        <v>1274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6">
        <v>0</v>
      </c>
    </row>
    <row r="26" spans="1:12" x14ac:dyDescent="0.25">
      <c r="A26" s="191"/>
      <c r="B26" s="29" t="s">
        <v>1275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36">
        <v>0</v>
      </c>
    </row>
    <row r="27" spans="1:12" x14ac:dyDescent="0.25">
      <c r="A27" s="191"/>
      <c r="B27" s="29" t="s">
        <v>1276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6">
        <v>0</v>
      </c>
    </row>
    <row r="28" spans="1:12" x14ac:dyDescent="0.25">
      <c r="A28" s="191"/>
      <c r="B28" s="29" t="s">
        <v>1277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6">
        <v>0</v>
      </c>
    </row>
    <row r="29" spans="1:12" x14ac:dyDescent="0.25">
      <c r="A29" s="191"/>
      <c r="B29" s="29" t="s">
        <v>1278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6">
        <v>0</v>
      </c>
    </row>
    <row r="30" spans="1:12" x14ac:dyDescent="0.25">
      <c r="A30" s="191"/>
      <c r="B30" s="29" t="s">
        <v>1279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6">
        <v>0</v>
      </c>
    </row>
    <row r="31" spans="1:12" x14ac:dyDescent="0.25">
      <c r="A31" s="191"/>
      <c r="B31" s="29" t="s">
        <v>1280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6">
        <v>0</v>
      </c>
    </row>
    <row r="32" spans="1:12" x14ac:dyDescent="0.25">
      <c r="A32" s="191"/>
      <c r="B32" s="29" t="s">
        <v>1281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36">
        <v>0</v>
      </c>
    </row>
    <row r="33" spans="1:12" x14ac:dyDescent="0.25">
      <c r="A33" s="191"/>
      <c r="B33" s="29" t="s">
        <v>1282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6">
        <v>0</v>
      </c>
    </row>
    <row r="34" spans="1:12" x14ac:dyDescent="0.25">
      <c r="A34" s="191"/>
      <c r="B34" s="29" t="s">
        <v>1283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6">
        <v>0</v>
      </c>
    </row>
    <row r="35" spans="1:12" x14ac:dyDescent="0.25">
      <c r="A35" s="191"/>
      <c r="B35" s="29" t="s">
        <v>1284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6">
        <v>0</v>
      </c>
    </row>
    <row r="36" spans="1:12" x14ac:dyDescent="0.25">
      <c r="A36" s="191"/>
      <c r="B36" s="29" t="s">
        <v>1285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6">
        <v>0</v>
      </c>
    </row>
    <row r="37" spans="1:12" x14ac:dyDescent="0.25">
      <c r="A37" s="191"/>
      <c r="B37" s="29" t="s">
        <v>1286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6">
        <v>0</v>
      </c>
    </row>
    <row r="38" spans="1:12" x14ac:dyDescent="0.25">
      <c r="A38" s="191"/>
      <c r="B38" s="29" t="s">
        <v>1287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6">
        <v>0</v>
      </c>
    </row>
    <row r="39" spans="1:12" x14ac:dyDescent="0.25">
      <c r="A39" s="191"/>
      <c r="B39" s="29" t="s">
        <v>1288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6">
        <v>0</v>
      </c>
    </row>
    <row r="40" spans="1:12" x14ac:dyDescent="0.25">
      <c r="A40" s="191"/>
      <c r="B40" s="29" t="s">
        <v>1289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6">
        <v>0</v>
      </c>
    </row>
    <row r="41" spans="1:12" x14ac:dyDescent="0.25">
      <c r="A41" s="191"/>
      <c r="B41" s="29" t="s">
        <v>1290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6">
        <v>0</v>
      </c>
    </row>
    <row r="42" spans="1:12" x14ac:dyDescent="0.25">
      <c r="A42" s="191"/>
      <c r="B42" s="29" t="s">
        <v>1291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6">
        <v>0</v>
      </c>
    </row>
    <row r="43" spans="1:12" x14ac:dyDescent="0.25">
      <c r="A43" s="191"/>
      <c r="B43" s="29" t="s">
        <v>1292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6">
        <v>0</v>
      </c>
    </row>
    <row r="44" spans="1:12" x14ac:dyDescent="0.25">
      <c r="A44" s="191"/>
      <c r="B44" s="29" t="s">
        <v>1293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0</v>
      </c>
      <c r="K44" s="40">
        <v>0</v>
      </c>
      <c r="L44" s="36">
        <v>0</v>
      </c>
    </row>
    <row r="45" spans="1:12" x14ac:dyDescent="0.25">
      <c r="A45" s="191"/>
      <c r="B45" s="29" t="s">
        <v>1294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6">
        <v>0</v>
      </c>
    </row>
    <row r="46" spans="1:12" x14ac:dyDescent="0.25">
      <c r="A46" s="191"/>
      <c r="B46" s="29" t="s">
        <v>1295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6">
        <v>0</v>
      </c>
    </row>
    <row r="47" spans="1:12" x14ac:dyDescent="0.25">
      <c r="A47" s="191"/>
      <c r="B47" s="29" t="s">
        <v>1296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6">
        <v>0</v>
      </c>
    </row>
    <row r="48" spans="1:12" x14ac:dyDescent="0.25">
      <c r="A48" s="191"/>
      <c r="B48" s="29" t="s">
        <v>1297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6">
        <v>0</v>
      </c>
    </row>
    <row r="49" spans="1:12" x14ac:dyDescent="0.25">
      <c r="A49" s="191"/>
      <c r="B49" s="29" t="s">
        <v>1298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6">
        <v>0</v>
      </c>
    </row>
    <row r="50" spans="1:12" x14ac:dyDescent="0.25">
      <c r="A50" s="191"/>
      <c r="B50" s="29" t="s">
        <v>1299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6">
        <v>0</v>
      </c>
    </row>
    <row r="51" spans="1:12" x14ac:dyDescent="0.25">
      <c r="A51" s="191"/>
      <c r="B51" s="29" t="s">
        <v>1300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6">
        <v>0</v>
      </c>
    </row>
    <row r="52" spans="1:12" x14ac:dyDescent="0.25">
      <c r="A52" s="191"/>
      <c r="B52" s="29" t="s">
        <v>1301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6">
        <v>0</v>
      </c>
    </row>
    <row r="53" spans="1:12" x14ac:dyDescent="0.25">
      <c r="A53" s="191"/>
      <c r="B53" s="29" t="s">
        <v>1302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6">
        <v>0</v>
      </c>
    </row>
    <row r="54" spans="1:12" x14ac:dyDescent="0.25">
      <c r="A54" s="191"/>
      <c r="B54" s="29" t="s">
        <v>1303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36">
        <v>0</v>
      </c>
    </row>
    <row r="55" spans="1:12" x14ac:dyDescent="0.25">
      <c r="A55" s="191"/>
      <c r="B55" s="29" t="s">
        <v>1304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6">
        <v>0</v>
      </c>
    </row>
    <row r="56" spans="1:12" x14ac:dyDescent="0.25">
      <c r="A56" s="191"/>
      <c r="B56" s="29" t="s">
        <v>1305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6">
        <v>0</v>
      </c>
    </row>
    <row r="57" spans="1:12" x14ac:dyDescent="0.25">
      <c r="A57" s="191"/>
      <c r="B57" s="29" t="s">
        <v>1306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6">
        <v>0</v>
      </c>
    </row>
    <row r="58" spans="1:12" x14ac:dyDescent="0.25">
      <c r="A58" s="191"/>
      <c r="B58" s="29" t="s">
        <v>1307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6">
        <v>0</v>
      </c>
    </row>
    <row r="59" spans="1:12" x14ac:dyDescent="0.25">
      <c r="A59" s="191"/>
      <c r="B59" s="29" t="s">
        <v>1308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6">
        <v>0</v>
      </c>
    </row>
    <row r="60" spans="1:12" x14ac:dyDescent="0.25">
      <c r="A60" s="191"/>
      <c r="B60" s="29" t="s">
        <v>1309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36">
        <v>0</v>
      </c>
    </row>
    <row r="61" spans="1:12" x14ac:dyDescent="0.25">
      <c r="A61" s="191"/>
      <c r="B61" s="29" t="s">
        <v>1310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6">
        <v>0</v>
      </c>
    </row>
    <row r="62" spans="1:12" x14ac:dyDescent="0.25">
      <c r="A62" s="191"/>
      <c r="B62" s="29" t="s">
        <v>1311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6">
        <v>0</v>
      </c>
    </row>
    <row r="63" spans="1:12" x14ac:dyDescent="0.25">
      <c r="A63" s="191"/>
      <c r="B63" s="29" t="s">
        <v>1312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6">
        <v>0</v>
      </c>
    </row>
    <row r="64" spans="1:12" x14ac:dyDescent="0.25">
      <c r="A64" s="191"/>
      <c r="B64" s="29" t="s">
        <v>1313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6">
        <v>0</v>
      </c>
    </row>
    <row r="65" spans="1:12" x14ac:dyDescent="0.25">
      <c r="A65" s="191"/>
      <c r="B65" s="29" t="s">
        <v>1314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6">
        <v>0</v>
      </c>
    </row>
    <row r="66" spans="1:12" x14ac:dyDescent="0.25">
      <c r="A66" s="191"/>
      <c r="B66" s="29" t="s">
        <v>1315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6">
        <v>0</v>
      </c>
    </row>
    <row r="67" spans="1:12" x14ac:dyDescent="0.25">
      <c r="A67" s="191"/>
      <c r="B67" s="29" t="s">
        <v>1316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6">
        <v>0</v>
      </c>
    </row>
    <row r="68" spans="1:12" x14ac:dyDescent="0.25">
      <c r="A68" s="191"/>
      <c r="B68" s="29" t="s">
        <v>1317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6">
        <v>0</v>
      </c>
    </row>
    <row r="69" spans="1:12" x14ac:dyDescent="0.25">
      <c r="A69" s="191"/>
      <c r="B69" s="29" t="s">
        <v>1318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6">
        <v>0</v>
      </c>
    </row>
    <row r="70" spans="1:12" x14ac:dyDescent="0.25">
      <c r="A70" s="191"/>
      <c r="B70" s="29" t="s">
        <v>1319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6">
        <v>0</v>
      </c>
    </row>
    <row r="71" spans="1:12" x14ac:dyDescent="0.25">
      <c r="A71" s="191"/>
      <c r="B71" s="29" t="s">
        <v>1320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6">
        <v>0</v>
      </c>
    </row>
    <row r="72" spans="1:12" x14ac:dyDescent="0.25">
      <c r="A72" s="191"/>
      <c r="B72" s="29" t="s">
        <v>1321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36">
        <v>0</v>
      </c>
    </row>
    <row r="73" spans="1:12" x14ac:dyDescent="0.25">
      <c r="A73" s="191"/>
      <c r="B73" s="29" t="s">
        <v>1322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1</v>
      </c>
      <c r="K73" s="40">
        <v>0</v>
      </c>
      <c r="L73" s="36">
        <v>0</v>
      </c>
    </row>
    <row r="74" spans="1:12" x14ac:dyDescent="0.25">
      <c r="A74" s="191"/>
      <c r="B74" s="29" t="s">
        <v>1323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6">
        <v>0</v>
      </c>
    </row>
    <row r="75" spans="1:12" x14ac:dyDescent="0.25">
      <c r="A75" s="191"/>
      <c r="B75" s="29" t="s">
        <v>1324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6">
        <v>0</v>
      </c>
    </row>
    <row r="76" spans="1:12" x14ac:dyDescent="0.25">
      <c r="A76" s="191"/>
      <c r="B76" s="29" t="s">
        <v>1325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6">
        <v>0</v>
      </c>
    </row>
    <row r="77" spans="1:12" x14ac:dyDescent="0.25">
      <c r="A77" s="191"/>
      <c r="B77" s="29" t="s">
        <v>1326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36">
        <v>0</v>
      </c>
    </row>
    <row r="78" spans="1:12" x14ac:dyDescent="0.25">
      <c r="A78" s="191"/>
      <c r="B78" s="29" t="s">
        <v>1327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6">
        <v>0</v>
      </c>
    </row>
    <row r="79" spans="1:12" x14ac:dyDescent="0.25">
      <c r="A79" s="191"/>
      <c r="B79" s="29" t="s">
        <v>1328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6">
        <v>0</v>
      </c>
    </row>
    <row r="80" spans="1:12" x14ac:dyDescent="0.25">
      <c r="A80" s="191"/>
      <c r="B80" s="29" t="s">
        <v>1329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6">
        <v>0</v>
      </c>
    </row>
    <row r="81" spans="1:12" x14ac:dyDescent="0.25">
      <c r="A81" s="191"/>
      <c r="B81" s="29" t="s">
        <v>1330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36">
        <v>0</v>
      </c>
    </row>
    <row r="82" spans="1:12" x14ac:dyDescent="0.25">
      <c r="A82" s="191"/>
      <c r="B82" s="29" t="s">
        <v>1331</v>
      </c>
      <c r="C82" s="40">
        <v>0</v>
      </c>
      <c r="D82" s="40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36">
        <v>0</v>
      </c>
    </row>
    <row r="83" spans="1:12" x14ac:dyDescent="0.25">
      <c r="A83" s="191"/>
      <c r="B83" s="29" t="s">
        <v>1332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6">
        <v>0</v>
      </c>
    </row>
    <row r="84" spans="1:12" x14ac:dyDescent="0.25">
      <c r="A84" s="191"/>
      <c r="B84" s="29" t="s">
        <v>1333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6">
        <v>0</v>
      </c>
    </row>
    <row r="85" spans="1:12" x14ac:dyDescent="0.25">
      <c r="A85" s="191"/>
      <c r="B85" s="29" t="s">
        <v>1334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6">
        <v>0</v>
      </c>
    </row>
    <row r="86" spans="1:12" x14ac:dyDescent="0.25">
      <c r="A86" s="191"/>
      <c r="B86" s="29" t="s">
        <v>1335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6">
        <v>0</v>
      </c>
    </row>
    <row r="87" spans="1:12" x14ac:dyDescent="0.25">
      <c r="A87" s="191"/>
      <c r="B87" s="29" t="s">
        <v>1336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6">
        <v>0</v>
      </c>
    </row>
    <row r="88" spans="1:12" x14ac:dyDescent="0.25">
      <c r="A88" s="191"/>
      <c r="B88" s="29" t="s">
        <v>1337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6">
        <v>0</v>
      </c>
    </row>
    <row r="89" spans="1:12" x14ac:dyDescent="0.25">
      <c r="A89" s="191"/>
      <c r="B89" s="29" t="s">
        <v>1338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6">
        <v>0</v>
      </c>
    </row>
    <row r="90" spans="1:12" x14ac:dyDescent="0.25">
      <c r="A90" s="191"/>
      <c r="B90" s="29" t="s">
        <v>1339</v>
      </c>
      <c r="C90" s="40">
        <v>0</v>
      </c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36">
        <v>0</v>
      </c>
    </row>
    <row r="91" spans="1:12" x14ac:dyDescent="0.25">
      <c r="A91" s="191"/>
      <c r="B91" s="29" t="s">
        <v>1340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6">
        <v>0</v>
      </c>
    </row>
    <row r="92" spans="1:12" x14ac:dyDescent="0.25">
      <c r="A92" s="191"/>
      <c r="B92" s="29" t="s">
        <v>1341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6">
        <v>0</v>
      </c>
    </row>
    <row r="93" spans="1:12" x14ac:dyDescent="0.25">
      <c r="A93" s="191"/>
      <c r="B93" s="29" t="s">
        <v>1342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6">
        <v>0</v>
      </c>
    </row>
    <row r="94" spans="1:12" x14ac:dyDescent="0.25">
      <c r="A94" s="191"/>
      <c r="B94" s="29" t="s">
        <v>1343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6">
        <v>0</v>
      </c>
    </row>
    <row r="95" spans="1:12" x14ac:dyDescent="0.25">
      <c r="A95" s="191"/>
      <c r="B95" s="29" t="s">
        <v>1344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6">
        <v>0</v>
      </c>
    </row>
    <row r="96" spans="1:12" x14ac:dyDescent="0.25">
      <c r="A96" s="191"/>
      <c r="B96" s="29" t="s">
        <v>1345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6">
        <v>0</v>
      </c>
    </row>
    <row r="97" spans="1:12" x14ac:dyDescent="0.25">
      <c r="A97" s="191"/>
      <c r="B97" s="29" t="s">
        <v>1346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6">
        <v>0</v>
      </c>
    </row>
    <row r="98" spans="1:12" x14ac:dyDescent="0.25">
      <c r="A98" s="191"/>
      <c r="B98" s="29" t="s">
        <v>1347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6">
        <v>0</v>
      </c>
    </row>
    <row r="99" spans="1:12" x14ac:dyDescent="0.25">
      <c r="A99" s="191"/>
      <c r="B99" s="29" t="s">
        <v>1348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6">
        <v>0</v>
      </c>
    </row>
    <row r="100" spans="1:12" x14ac:dyDescent="0.25">
      <c r="A100" s="191"/>
      <c r="B100" s="29" t="s">
        <v>1349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6">
        <v>0</v>
      </c>
    </row>
    <row r="101" spans="1:12" x14ac:dyDescent="0.25">
      <c r="A101" s="191"/>
      <c r="B101" s="29" t="s">
        <v>1350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6">
        <v>0</v>
      </c>
    </row>
    <row r="102" spans="1:12" x14ac:dyDescent="0.25">
      <c r="A102" s="191"/>
      <c r="B102" s="29" t="s">
        <v>1351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6">
        <v>0</v>
      </c>
    </row>
    <row r="103" spans="1:12" x14ac:dyDescent="0.25">
      <c r="A103" s="191"/>
      <c r="B103" s="29" t="s">
        <v>1352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6">
        <v>0</v>
      </c>
    </row>
    <row r="104" spans="1:12" x14ac:dyDescent="0.25">
      <c r="A104" s="191"/>
      <c r="B104" s="29" t="s">
        <v>1353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36">
        <v>0</v>
      </c>
    </row>
    <row r="105" spans="1:12" x14ac:dyDescent="0.25">
      <c r="A105" s="191"/>
      <c r="B105" s="29" t="s">
        <v>1354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6">
        <v>0</v>
      </c>
    </row>
    <row r="106" spans="1:12" x14ac:dyDescent="0.25">
      <c r="A106" s="191"/>
      <c r="B106" s="29" t="s">
        <v>1355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6">
        <v>0</v>
      </c>
    </row>
    <row r="107" spans="1:12" x14ac:dyDescent="0.25">
      <c r="A107" s="191"/>
      <c r="B107" s="29" t="s">
        <v>1356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6">
        <v>0</v>
      </c>
    </row>
    <row r="108" spans="1:12" x14ac:dyDescent="0.25">
      <c r="A108" s="191"/>
      <c r="B108" s="29" t="s">
        <v>1357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6">
        <v>0</v>
      </c>
    </row>
    <row r="109" spans="1:12" x14ac:dyDescent="0.25">
      <c r="A109" s="191"/>
      <c r="B109" s="29" t="s">
        <v>1358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6">
        <v>0</v>
      </c>
    </row>
    <row r="110" spans="1:12" x14ac:dyDescent="0.25">
      <c r="A110" s="191"/>
      <c r="B110" s="29" t="s">
        <v>1359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6">
        <v>0</v>
      </c>
    </row>
    <row r="111" spans="1:12" x14ac:dyDescent="0.25">
      <c r="A111" s="191"/>
      <c r="B111" s="29" t="s">
        <v>1360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6">
        <v>0</v>
      </c>
    </row>
    <row r="112" spans="1:12" x14ac:dyDescent="0.25">
      <c r="A112" s="191"/>
      <c r="B112" s="29" t="s">
        <v>1361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6">
        <v>0</v>
      </c>
    </row>
    <row r="113" spans="1:12" x14ac:dyDescent="0.25">
      <c r="A113" s="191"/>
      <c r="B113" s="29" t="s">
        <v>1362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6">
        <v>0</v>
      </c>
    </row>
    <row r="114" spans="1:12" x14ac:dyDescent="0.25">
      <c r="A114" s="191"/>
      <c r="B114" s="29" t="s">
        <v>1363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6">
        <v>0</v>
      </c>
    </row>
    <row r="115" spans="1:12" x14ac:dyDescent="0.25">
      <c r="A115" s="191"/>
      <c r="B115" s="29" t="s">
        <v>1364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6">
        <v>0</v>
      </c>
    </row>
    <row r="116" spans="1:12" x14ac:dyDescent="0.25">
      <c r="A116" s="191"/>
      <c r="B116" s="29" t="s">
        <v>1365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6">
        <v>0</v>
      </c>
    </row>
    <row r="117" spans="1:12" x14ac:dyDescent="0.25">
      <c r="A117" s="191"/>
      <c r="B117" s="29" t="s">
        <v>1366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6">
        <v>0</v>
      </c>
    </row>
    <row r="118" spans="1:12" x14ac:dyDescent="0.25">
      <c r="A118" s="191"/>
      <c r="B118" s="29" t="s">
        <v>1367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6">
        <v>0</v>
      </c>
    </row>
    <row r="119" spans="1:12" x14ac:dyDescent="0.25">
      <c r="A119" s="191"/>
      <c r="B119" s="29" t="s">
        <v>1368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6">
        <v>0</v>
      </c>
    </row>
    <row r="120" spans="1:12" x14ac:dyDescent="0.25">
      <c r="A120" s="191"/>
      <c r="B120" s="29" t="s">
        <v>1369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6">
        <v>0</v>
      </c>
    </row>
    <row r="121" spans="1:12" x14ac:dyDescent="0.25">
      <c r="A121" s="191"/>
      <c r="B121" s="29" t="s">
        <v>1370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6">
        <v>0</v>
      </c>
    </row>
    <row r="122" spans="1:12" x14ac:dyDescent="0.25">
      <c r="A122" s="191"/>
      <c r="B122" s="29" t="s">
        <v>1371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6">
        <v>0</v>
      </c>
    </row>
    <row r="123" spans="1:12" x14ac:dyDescent="0.25">
      <c r="A123" s="191"/>
      <c r="B123" s="29" t="s">
        <v>1372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6">
        <v>0</v>
      </c>
    </row>
    <row r="124" spans="1:12" x14ac:dyDescent="0.25">
      <c r="A124" s="191"/>
      <c r="B124" s="29" t="s">
        <v>1373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6">
        <v>0</v>
      </c>
    </row>
    <row r="125" spans="1:12" x14ac:dyDescent="0.25">
      <c r="A125" s="191"/>
      <c r="B125" s="29" t="s">
        <v>1374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6">
        <v>0</v>
      </c>
    </row>
    <row r="126" spans="1:12" x14ac:dyDescent="0.25">
      <c r="A126" s="191"/>
      <c r="B126" s="29" t="s">
        <v>1375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6">
        <v>0</v>
      </c>
    </row>
    <row r="127" spans="1:12" x14ac:dyDescent="0.25">
      <c r="A127" s="191"/>
      <c r="B127" s="29" t="s">
        <v>1376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6">
        <v>0</v>
      </c>
    </row>
    <row r="128" spans="1:12" x14ac:dyDescent="0.25">
      <c r="A128" s="191"/>
      <c r="B128" s="29" t="s">
        <v>1377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6">
        <v>0</v>
      </c>
    </row>
    <row r="129" spans="1:12" x14ac:dyDescent="0.25">
      <c r="A129" s="191"/>
      <c r="B129" s="29" t="s">
        <v>1378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6">
        <v>0</v>
      </c>
    </row>
    <row r="130" spans="1:12" x14ac:dyDescent="0.25">
      <c r="A130" s="191"/>
      <c r="B130" s="29" t="s">
        <v>1379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6">
        <v>0</v>
      </c>
    </row>
    <row r="131" spans="1:12" x14ac:dyDescent="0.25">
      <c r="A131" s="191"/>
      <c r="B131" s="29" t="s">
        <v>1380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36">
        <v>0</v>
      </c>
    </row>
    <row r="132" spans="1:12" x14ac:dyDescent="0.25">
      <c r="A132" s="191"/>
      <c r="B132" s="29" t="s">
        <v>1381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6">
        <v>0</v>
      </c>
    </row>
    <row r="133" spans="1:12" x14ac:dyDescent="0.25">
      <c r="A133" s="191"/>
      <c r="B133" s="29" t="s">
        <v>1382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6">
        <v>0</v>
      </c>
    </row>
    <row r="134" spans="1:12" x14ac:dyDescent="0.25">
      <c r="A134" s="191"/>
      <c r="B134" s="29" t="s">
        <v>1383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6">
        <v>0</v>
      </c>
    </row>
    <row r="135" spans="1:12" x14ac:dyDescent="0.25">
      <c r="A135" s="191"/>
      <c r="B135" s="29" t="s">
        <v>1384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6">
        <v>0</v>
      </c>
    </row>
    <row r="136" spans="1:12" x14ac:dyDescent="0.25">
      <c r="A136" s="191"/>
      <c r="B136" s="29" t="s">
        <v>1385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6">
        <v>0</v>
      </c>
    </row>
    <row r="137" spans="1:12" x14ac:dyDescent="0.25">
      <c r="A137" s="191"/>
      <c r="B137" s="29" t="s">
        <v>1386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6">
        <v>0</v>
      </c>
    </row>
    <row r="138" spans="1:12" x14ac:dyDescent="0.25">
      <c r="A138" s="191"/>
      <c r="B138" s="29" t="s">
        <v>1387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6">
        <v>0</v>
      </c>
    </row>
    <row r="139" spans="1:12" x14ac:dyDescent="0.25">
      <c r="A139" s="191"/>
      <c r="B139" s="29" t="s">
        <v>1388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6">
        <v>0</v>
      </c>
    </row>
    <row r="140" spans="1:12" x14ac:dyDescent="0.25">
      <c r="A140" s="191"/>
      <c r="B140" s="29" t="s">
        <v>1389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6">
        <v>0</v>
      </c>
    </row>
    <row r="141" spans="1:12" x14ac:dyDescent="0.25">
      <c r="A141" s="191"/>
      <c r="B141" s="29" t="s">
        <v>1390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6">
        <v>0</v>
      </c>
    </row>
    <row r="142" spans="1:12" x14ac:dyDescent="0.25">
      <c r="A142" s="191"/>
      <c r="B142" s="29" t="s">
        <v>1391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36">
        <v>0</v>
      </c>
    </row>
    <row r="143" spans="1:12" x14ac:dyDescent="0.25">
      <c r="A143" s="191"/>
      <c r="B143" s="29" t="s">
        <v>1392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6">
        <v>0</v>
      </c>
    </row>
    <row r="144" spans="1:12" x14ac:dyDescent="0.25">
      <c r="A144" s="191"/>
      <c r="B144" s="29" t="s">
        <v>1393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6">
        <v>0</v>
      </c>
    </row>
    <row r="145" spans="1:12" x14ac:dyDescent="0.25">
      <c r="A145" s="191"/>
      <c r="B145" s="29" t="s">
        <v>1394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6">
        <v>0</v>
      </c>
    </row>
    <row r="146" spans="1:12" x14ac:dyDescent="0.25">
      <c r="A146" s="191"/>
      <c r="B146" s="29" t="s">
        <v>1395</v>
      </c>
      <c r="C146" s="40">
        <v>0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6">
        <v>0</v>
      </c>
    </row>
    <row r="147" spans="1:12" x14ac:dyDescent="0.25">
      <c r="A147" s="191"/>
      <c r="B147" s="29" t="s">
        <v>1396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36">
        <v>0</v>
      </c>
    </row>
    <row r="148" spans="1:12" x14ac:dyDescent="0.25">
      <c r="A148" s="191"/>
      <c r="B148" s="29" t="s">
        <v>1397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36">
        <v>0</v>
      </c>
    </row>
    <row r="149" spans="1:12" x14ac:dyDescent="0.25">
      <c r="A149" s="191"/>
      <c r="B149" s="29" t="s">
        <v>1398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6">
        <v>0</v>
      </c>
    </row>
    <row r="150" spans="1:12" x14ac:dyDescent="0.25">
      <c r="A150" s="191"/>
      <c r="B150" s="29" t="s">
        <v>1399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6">
        <v>0</v>
      </c>
    </row>
    <row r="151" spans="1:12" x14ac:dyDescent="0.25">
      <c r="A151" s="191"/>
      <c r="B151" s="29" t="s">
        <v>1400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6">
        <v>0</v>
      </c>
    </row>
    <row r="152" spans="1:12" x14ac:dyDescent="0.25">
      <c r="A152" s="191"/>
      <c r="B152" s="29" t="s">
        <v>1401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6">
        <v>0</v>
      </c>
    </row>
    <row r="153" spans="1:12" x14ac:dyDescent="0.25">
      <c r="A153" s="191"/>
      <c r="B153" s="29" t="s">
        <v>1402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6">
        <v>0</v>
      </c>
    </row>
    <row r="154" spans="1:12" x14ac:dyDescent="0.25">
      <c r="A154" s="191"/>
      <c r="B154" s="29" t="s">
        <v>1403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6">
        <v>0</v>
      </c>
    </row>
    <row r="155" spans="1:12" x14ac:dyDescent="0.25">
      <c r="A155" s="191"/>
      <c r="B155" s="29" t="s">
        <v>1404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6">
        <v>0</v>
      </c>
    </row>
    <row r="156" spans="1:12" x14ac:dyDescent="0.25">
      <c r="A156" s="191"/>
      <c r="B156" s="29" t="s">
        <v>1405</v>
      </c>
      <c r="C156" s="40">
        <v>0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6">
        <v>0</v>
      </c>
    </row>
    <row r="157" spans="1:12" x14ac:dyDescent="0.25">
      <c r="A157" s="191"/>
      <c r="B157" s="29" t="s">
        <v>1406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6">
        <v>0</v>
      </c>
    </row>
    <row r="158" spans="1:12" x14ac:dyDescent="0.25">
      <c r="A158" s="191"/>
      <c r="B158" s="29" t="s">
        <v>1407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6">
        <v>0</v>
      </c>
    </row>
    <row r="159" spans="1:12" x14ac:dyDescent="0.25">
      <c r="A159" s="191"/>
      <c r="B159" s="29" t="s">
        <v>1408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6">
        <v>0</v>
      </c>
    </row>
    <row r="160" spans="1:12" x14ac:dyDescent="0.25">
      <c r="A160" s="191"/>
      <c r="B160" s="29" t="s">
        <v>1409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6">
        <v>0</v>
      </c>
    </row>
    <row r="161" spans="1:12" x14ac:dyDescent="0.25">
      <c r="A161" s="191"/>
      <c r="B161" s="29" t="s">
        <v>1410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6">
        <v>0</v>
      </c>
    </row>
    <row r="162" spans="1:12" x14ac:dyDescent="0.25">
      <c r="A162" s="191"/>
      <c r="B162" s="29" t="s">
        <v>1411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6">
        <v>0</v>
      </c>
    </row>
    <row r="163" spans="1:12" x14ac:dyDescent="0.25">
      <c r="A163" s="191"/>
      <c r="B163" s="29" t="s">
        <v>1412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6">
        <v>0</v>
      </c>
    </row>
    <row r="164" spans="1:12" x14ac:dyDescent="0.25">
      <c r="A164" s="191"/>
      <c r="B164" s="29" t="s">
        <v>1413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6">
        <v>0</v>
      </c>
    </row>
    <row r="165" spans="1:12" x14ac:dyDescent="0.25">
      <c r="A165" s="191"/>
      <c r="B165" s="29" t="s">
        <v>1414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6">
        <v>0</v>
      </c>
    </row>
    <row r="166" spans="1:12" x14ac:dyDescent="0.25">
      <c r="A166" s="191"/>
      <c r="B166" s="29" t="s">
        <v>1415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6">
        <v>0</v>
      </c>
    </row>
    <row r="167" spans="1:12" x14ac:dyDescent="0.25">
      <c r="A167" s="191"/>
      <c r="B167" s="29" t="s">
        <v>1416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6">
        <v>0</v>
      </c>
    </row>
    <row r="168" spans="1:12" x14ac:dyDescent="0.25">
      <c r="A168" s="191"/>
      <c r="B168" s="29" t="s">
        <v>1417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6">
        <v>0</v>
      </c>
    </row>
    <row r="169" spans="1:12" x14ac:dyDescent="0.25">
      <c r="A169" s="191"/>
      <c r="B169" s="29" t="s">
        <v>1418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6">
        <v>0</v>
      </c>
    </row>
    <row r="170" spans="1:12" x14ac:dyDescent="0.25">
      <c r="A170" s="191"/>
      <c r="B170" s="29" t="s">
        <v>1419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6">
        <v>0</v>
      </c>
    </row>
    <row r="171" spans="1:12" x14ac:dyDescent="0.25">
      <c r="A171" s="191"/>
      <c r="B171" s="29" t="s">
        <v>1420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6">
        <v>0</v>
      </c>
    </row>
    <row r="172" spans="1:12" x14ac:dyDescent="0.25">
      <c r="A172" s="191"/>
      <c r="B172" s="29" t="s">
        <v>1421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6">
        <v>0</v>
      </c>
    </row>
    <row r="173" spans="1:12" x14ac:dyDescent="0.25">
      <c r="A173" s="191"/>
      <c r="B173" s="29" t="s">
        <v>1422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6">
        <v>0</v>
      </c>
    </row>
    <row r="174" spans="1:12" x14ac:dyDescent="0.25">
      <c r="A174" s="191"/>
      <c r="B174" s="29" t="s">
        <v>1423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6">
        <v>0</v>
      </c>
    </row>
    <row r="175" spans="1:12" x14ac:dyDescent="0.25">
      <c r="A175" s="191"/>
      <c r="B175" s="29" t="s">
        <v>1424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6">
        <v>0</v>
      </c>
    </row>
    <row r="176" spans="1:12" x14ac:dyDescent="0.25">
      <c r="A176" s="191"/>
      <c r="B176" s="29" t="s">
        <v>1425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6">
        <v>0</v>
      </c>
    </row>
    <row r="177" spans="1:12" x14ac:dyDescent="0.25">
      <c r="A177" s="191"/>
      <c r="B177" s="29" t="s">
        <v>1426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6">
        <v>0</v>
      </c>
    </row>
    <row r="178" spans="1:12" x14ac:dyDescent="0.25">
      <c r="A178" s="191"/>
      <c r="B178" s="29" t="s">
        <v>1427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6">
        <v>0</v>
      </c>
    </row>
    <row r="179" spans="1:12" x14ac:dyDescent="0.25">
      <c r="A179" s="191"/>
      <c r="B179" s="29" t="s">
        <v>1428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6">
        <v>0</v>
      </c>
    </row>
    <row r="180" spans="1:12" x14ac:dyDescent="0.25">
      <c r="A180" s="191"/>
      <c r="B180" s="29" t="s">
        <v>1429</v>
      </c>
      <c r="C180" s="40">
        <v>0</v>
      </c>
      <c r="D180" s="40">
        <v>0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36">
        <v>0</v>
      </c>
    </row>
    <row r="181" spans="1:12" x14ac:dyDescent="0.25">
      <c r="A181" s="191"/>
      <c r="B181" s="29" t="s">
        <v>1430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6">
        <v>0</v>
      </c>
    </row>
    <row r="182" spans="1:12" x14ac:dyDescent="0.25">
      <c r="A182" s="191"/>
      <c r="B182" s="29" t="s">
        <v>1431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6">
        <v>0</v>
      </c>
    </row>
    <row r="183" spans="1:12" x14ac:dyDescent="0.25">
      <c r="A183" s="191"/>
      <c r="B183" s="29" t="s">
        <v>1432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6">
        <v>0</v>
      </c>
    </row>
    <row r="184" spans="1:12" x14ac:dyDescent="0.25">
      <c r="A184" s="191"/>
      <c r="B184" s="29" t="s">
        <v>1433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6">
        <v>0</v>
      </c>
    </row>
    <row r="185" spans="1:12" x14ac:dyDescent="0.25">
      <c r="A185" s="191"/>
      <c r="B185" s="29" t="s">
        <v>1434</v>
      </c>
      <c r="C185" s="40">
        <v>0</v>
      </c>
      <c r="D185" s="40">
        <v>0</v>
      </c>
      <c r="E185" s="40">
        <v>1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6">
        <v>0</v>
      </c>
    </row>
    <row r="186" spans="1:12" x14ac:dyDescent="0.25">
      <c r="A186" s="191"/>
      <c r="B186" s="29" t="s">
        <v>1435</v>
      </c>
      <c r="C186" s="40">
        <v>0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6">
        <v>0</v>
      </c>
    </row>
    <row r="187" spans="1:12" x14ac:dyDescent="0.25">
      <c r="A187" s="191"/>
      <c r="B187" s="29" t="s">
        <v>1436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6">
        <v>0</v>
      </c>
    </row>
    <row r="188" spans="1:12" x14ac:dyDescent="0.25">
      <c r="A188" s="191"/>
      <c r="B188" s="29" t="s">
        <v>1437</v>
      </c>
      <c r="C188" s="40">
        <v>0</v>
      </c>
      <c r="D188" s="40">
        <v>0</v>
      </c>
      <c r="E188" s="40">
        <v>0</v>
      </c>
      <c r="F188" s="40">
        <v>0</v>
      </c>
      <c r="G188" s="40">
        <v>0</v>
      </c>
      <c r="H188" s="40">
        <v>1</v>
      </c>
      <c r="I188" s="40">
        <v>0</v>
      </c>
      <c r="J188" s="40">
        <v>0</v>
      </c>
      <c r="K188" s="40">
        <v>0</v>
      </c>
      <c r="L188" s="36">
        <v>0</v>
      </c>
    </row>
    <row r="189" spans="1:12" x14ac:dyDescent="0.25">
      <c r="A189" s="191"/>
      <c r="B189" s="29" t="s">
        <v>1438</v>
      </c>
      <c r="C189" s="40">
        <v>2</v>
      </c>
      <c r="D189" s="40">
        <v>0</v>
      </c>
      <c r="E189" s="40">
        <v>1</v>
      </c>
      <c r="F189" s="40">
        <v>0</v>
      </c>
      <c r="G189" s="40">
        <v>0</v>
      </c>
      <c r="H189" s="40">
        <v>1</v>
      </c>
      <c r="I189" s="40">
        <v>0</v>
      </c>
      <c r="J189" s="40">
        <v>0</v>
      </c>
      <c r="K189" s="40">
        <v>0</v>
      </c>
      <c r="L189" s="36">
        <v>0</v>
      </c>
    </row>
    <row r="190" spans="1:12" x14ac:dyDescent="0.25">
      <c r="A190" s="191"/>
      <c r="B190" s="29" t="s">
        <v>1439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6">
        <v>0</v>
      </c>
    </row>
    <row r="191" spans="1:12" x14ac:dyDescent="0.25">
      <c r="A191" s="191"/>
      <c r="B191" s="29" t="s">
        <v>1440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6">
        <v>0</v>
      </c>
    </row>
    <row r="192" spans="1:12" x14ac:dyDescent="0.25">
      <c r="A192" s="191"/>
      <c r="B192" s="29" t="s">
        <v>1441</v>
      </c>
      <c r="C192" s="40">
        <v>0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36">
        <v>0</v>
      </c>
    </row>
    <row r="193" spans="1:12" x14ac:dyDescent="0.25">
      <c r="A193" s="191"/>
      <c r="B193" s="29" t="s">
        <v>1442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6">
        <v>0</v>
      </c>
    </row>
    <row r="194" spans="1:12" x14ac:dyDescent="0.25">
      <c r="A194" s="191"/>
      <c r="B194" s="29" t="s">
        <v>1443</v>
      </c>
      <c r="C194" s="40">
        <v>0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36">
        <v>0</v>
      </c>
    </row>
    <row r="195" spans="1:12" x14ac:dyDescent="0.25">
      <c r="A195" s="191"/>
      <c r="B195" s="29" t="s">
        <v>1444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6">
        <v>0</v>
      </c>
    </row>
    <row r="196" spans="1:12" x14ac:dyDescent="0.25">
      <c r="A196" s="191"/>
      <c r="B196" s="29" t="s">
        <v>1445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6">
        <v>0</v>
      </c>
    </row>
    <row r="197" spans="1:12" x14ac:dyDescent="0.25">
      <c r="A197" s="191"/>
      <c r="B197" s="29" t="s">
        <v>1446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6">
        <v>0</v>
      </c>
    </row>
    <row r="198" spans="1:12" x14ac:dyDescent="0.25">
      <c r="A198" s="191"/>
      <c r="B198" s="29" t="s">
        <v>1447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6">
        <v>0</v>
      </c>
    </row>
    <row r="199" spans="1:12" x14ac:dyDescent="0.25">
      <c r="A199" s="191"/>
      <c r="B199" s="29" t="s">
        <v>1448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6">
        <v>0</v>
      </c>
    </row>
    <row r="200" spans="1:12" x14ac:dyDescent="0.25">
      <c r="A200" s="191"/>
      <c r="B200" s="29" t="s">
        <v>1449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6">
        <v>0</v>
      </c>
    </row>
    <row r="201" spans="1:12" x14ac:dyDescent="0.25">
      <c r="A201" s="191"/>
      <c r="B201" s="29" t="s">
        <v>1450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6">
        <v>0</v>
      </c>
    </row>
    <row r="202" spans="1:12" x14ac:dyDescent="0.25">
      <c r="A202" s="191"/>
      <c r="B202" s="29" t="s">
        <v>1451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6">
        <v>0</v>
      </c>
    </row>
    <row r="203" spans="1:12" x14ac:dyDescent="0.25">
      <c r="A203" s="191"/>
      <c r="B203" s="29" t="s">
        <v>1452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6">
        <v>0</v>
      </c>
    </row>
    <row r="204" spans="1:12" x14ac:dyDescent="0.25">
      <c r="A204" s="191"/>
      <c r="B204" s="29" t="s">
        <v>1453</v>
      </c>
      <c r="C204" s="40">
        <v>0</v>
      </c>
      <c r="D204" s="40">
        <v>0</v>
      </c>
      <c r="E204" s="40">
        <v>0</v>
      </c>
      <c r="F204" s="40">
        <v>0</v>
      </c>
      <c r="G204" s="40">
        <v>0</v>
      </c>
      <c r="H204" s="40">
        <v>0</v>
      </c>
      <c r="I204" s="40">
        <v>0</v>
      </c>
      <c r="J204" s="40">
        <v>0</v>
      </c>
      <c r="K204" s="40">
        <v>0</v>
      </c>
      <c r="L204" s="36">
        <v>0</v>
      </c>
    </row>
    <row r="205" spans="1:12" x14ac:dyDescent="0.25">
      <c r="A205" s="191"/>
      <c r="B205" s="29" t="s">
        <v>1454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6">
        <v>0</v>
      </c>
    </row>
    <row r="206" spans="1:12" x14ac:dyDescent="0.25">
      <c r="A206" s="191"/>
      <c r="B206" s="29" t="s">
        <v>1455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6">
        <v>0</v>
      </c>
    </row>
    <row r="207" spans="1:12" x14ac:dyDescent="0.25">
      <c r="A207" s="191"/>
      <c r="B207" s="29" t="s">
        <v>1456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6">
        <v>0</v>
      </c>
    </row>
    <row r="208" spans="1:12" x14ac:dyDescent="0.25">
      <c r="A208" s="191"/>
      <c r="B208" s="29" t="s">
        <v>1457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6">
        <v>0</v>
      </c>
    </row>
    <row r="209" spans="1:12" x14ac:dyDescent="0.25">
      <c r="A209" s="191"/>
      <c r="B209" s="29" t="s">
        <v>1458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6">
        <v>0</v>
      </c>
    </row>
    <row r="210" spans="1:12" x14ac:dyDescent="0.25">
      <c r="A210" s="191"/>
      <c r="B210" s="29" t="s">
        <v>1459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6">
        <v>0</v>
      </c>
    </row>
    <row r="211" spans="1:12" x14ac:dyDescent="0.25">
      <c r="A211" s="191"/>
      <c r="B211" s="29" t="s">
        <v>1460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6">
        <v>0</v>
      </c>
    </row>
    <row r="212" spans="1:12" x14ac:dyDescent="0.25">
      <c r="A212" s="191"/>
      <c r="B212" s="29" t="s">
        <v>1461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6">
        <v>0</v>
      </c>
    </row>
    <row r="213" spans="1:12" x14ac:dyDescent="0.25">
      <c r="A213" s="191"/>
      <c r="B213" s="29" t="s">
        <v>1462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6">
        <v>0</v>
      </c>
    </row>
    <row r="214" spans="1:12" x14ac:dyDescent="0.25">
      <c r="A214" s="191"/>
      <c r="B214" s="29" t="s">
        <v>1463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6">
        <v>0</v>
      </c>
    </row>
    <row r="215" spans="1:12" x14ac:dyDescent="0.25">
      <c r="A215" s="191"/>
      <c r="B215" s="29" t="s">
        <v>1464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6">
        <v>0</v>
      </c>
    </row>
    <row r="216" spans="1:12" x14ac:dyDescent="0.25">
      <c r="A216" s="191"/>
      <c r="B216" s="29" t="s">
        <v>1465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6">
        <v>0</v>
      </c>
    </row>
    <row r="217" spans="1:12" x14ac:dyDescent="0.25">
      <c r="A217" s="191"/>
      <c r="B217" s="29" t="s">
        <v>1466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6">
        <v>0</v>
      </c>
    </row>
    <row r="218" spans="1:12" x14ac:dyDescent="0.25">
      <c r="A218" s="191"/>
      <c r="B218" s="29" t="s">
        <v>1467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6">
        <v>0</v>
      </c>
    </row>
    <row r="219" spans="1:12" x14ac:dyDescent="0.25">
      <c r="A219" s="191"/>
      <c r="B219" s="29" t="s">
        <v>1468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6">
        <v>0</v>
      </c>
    </row>
    <row r="220" spans="1:12" x14ac:dyDescent="0.25">
      <c r="A220" s="191"/>
      <c r="B220" s="29" t="s">
        <v>1469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6">
        <v>0</v>
      </c>
    </row>
    <row r="221" spans="1:12" x14ac:dyDescent="0.25">
      <c r="A221" s="191"/>
      <c r="B221" s="29" t="s">
        <v>1470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6">
        <v>0</v>
      </c>
    </row>
    <row r="222" spans="1:12" x14ac:dyDescent="0.25">
      <c r="A222" s="191"/>
      <c r="B222" s="29" t="s">
        <v>1471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6">
        <v>0</v>
      </c>
    </row>
    <row r="223" spans="1:12" x14ac:dyDescent="0.25">
      <c r="A223" s="191"/>
      <c r="B223" s="29" t="s">
        <v>1472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6">
        <v>0</v>
      </c>
    </row>
    <row r="224" spans="1:12" x14ac:dyDescent="0.25">
      <c r="A224" s="191"/>
      <c r="B224" s="29" t="s">
        <v>1473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6">
        <v>0</v>
      </c>
    </row>
    <row r="225" spans="1:12" x14ac:dyDescent="0.25">
      <c r="A225" s="191"/>
      <c r="B225" s="29" t="s">
        <v>1474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6">
        <v>0</v>
      </c>
    </row>
    <row r="226" spans="1:12" x14ac:dyDescent="0.25">
      <c r="A226" s="191"/>
      <c r="B226" s="29" t="s">
        <v>1475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6">
        <v>0</v>
      </c>
    </row>
    <row r="227" spans="1:12" x14ac:dyDescent="0.25">
      <c r="A227" s="191"/>
      <c r="B227" s="29" t="s">
        <v>1476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6">
        <v>0</v>
      </c>
    </row>
    <row r="228" spans="1:12" x14ac:dyDescent="0.25">
      <c r="A228" s="191"/>
      <c r="B228" s="29" t="s">
        <v>1477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6">
        <v>0</v>
      </c>
    </row>
    <row r="229" spans="1:12" x14ac:dyDescent="0.25">
      <c r="A229" s="191"/>
      <c r="B229" s="29" t="s">
        <v>1478</v>
      </c>
      <c r="C229" s="40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0</v>
      </c>
      <c r="K229" s="40">
        <v>0</v>
      </c>
      <c r="L229" s="36">
        <v>0</v>
      </c>
    </row>
    <row r="230" spans="1:12" x14ac:dyDescent="0.25">
      <c r="A230" s="191"/>
      <c r="B230" s="29" t="s">
        <v>1479</v>
      </c>
      <c r="C230" s="40">
        <v>0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6">
        <v>0</v>
      </c>
    </row>
    <row r="231" spans="1:12" x14ac:dyDescent="0.25">
      <c r="A231" s="191"/>
      <c r="B231" s="29" t="s">
        <v>1480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6">
        <v>0</v>
      </c>
    </row>
    <row r="232" spans="1:12" x14ac:dyDescent="0.25">
      <c r="A232" s="191"/>
      <c r="B232" s="29" t="s">
        <v>1481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6">
        <v>0</v>
      </c>
    </row>
    <row r="233" spans="1:12" x14ac:dyDescent="0.25">
      <c r="A233" s="191"/>
      <c r="B233" s="29" t="s">
        <v>1482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6">
        <v>0</v>
      </c>
    </row>
    <row r="234" spans="1:12" x14ac:dyDescent="0.25">
      <c r="A234" s="191"/>
      <c r="B234" s="29" t="s">
        <v>1483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6">
        <v>0</v>
      </c>
    </row>
    <row r="235" spans="1:12" x14ac:dyDescent="0.25">
      <c r="A235" s="191"/>
      <c r="B235" s="29" t="s">
        <v>1484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6">
        <v>0</v>
      </c>
    </row>
    <row r="236" spans="1:12" x14ac:dyDescent="0.25">
      <c r="A236" s="191"/>
      <c r="B236" s="29" t="s">
        <v>1485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6">
        <v>0</v>
      </c>
    </row>
    <row r="237" spans="1:12" x14ac:dyDescent="0.25">
      <c r="A237" s="191"/>
      <c r="B237" s="29" t="s">
        <v>1486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6">
        <v>0</v>
      </c>
    </row>
    <row r="238" spans="1:12" x14ac:dyDescent="0.25">
      <c r="A238" s="191"/>
      <c r="B238" s="29" t="s">
        <v>1487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6">
        <v>0</v>
      </c>
    </row>
    <row r="239" spans="1:12" x14ac:dyDescent="0.25">
      <c r="A239" s="191"/>
      <c r="B239" s="29" t="s">
        <v>1488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6">
        <v>0</v>
      </c>
    </row>
    <row r="240" spans="1:12" x14ac:dyDescent="0.25">
      <c r="A240" s="191"/>
      <c r="B240" s="29" t="s">
        <v>1489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6">
        <v>0</v>
      </c>
    </row>
    <row r="241" spans="1:12" x14ac:dyDescent="0.25">
      <c r="A241" s="191"/>
      <c r="B241" s="29" t="s">
        <v>1490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6">
        <v>0</v>
      </c>
    </row>
    <row r="242" spans="1:12" x14ac:dyDescent="0.25">
      <c r="A242" s="191"/>
      <c r="B242" s="29" t="s">
        <v>1491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6">
        <v>0</v>
      </c>
    </row>
    <row r="243" spans="1:12" x14ac:dyDescent="0.25">
      <c r="A243" s="191"/>
      <c r="B243" s="29" t="s">
        <v>1492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6">
        <v>0</v>
      </c>
    </row>
    <row r="244" spans="1:12" x14ac:dyDescent="0.25">
      <c r="A244" s="191"/>
      <c r="B244" s="29" t="s">
        <v>1493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6">
        <v>0</v>
      </c>
    </row>
    <row r="245" spans="1:12" x14ac:dyDescent="0.25">
      <c r="A245" s="191"/>
      <c r="B245" s="29" t="s">
        <v>1494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6">
        <v>0</v>
      </c>
    </row>
    <row r="246" spans="1:12" x14ac:dyDescent="0.25">
      <c r="A246" s="191"/>
      <c r="B246" s="29" t="s">
        <v>1495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6">
        <v>0</v>
      </c>
    </row>
    <row r="247" spans="1:12" x14ac:dyDescent="0.25">
      <c r="A247" s="191"/>
      <c r="B247" s="29" t="s">
        <v>1496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6">
        <v>0</v>
      </c>
    </row>
    <row r="248" spans="1:12" x14ac:dyDescent="0.25">
      <c r="A248" s="191"/>
      <c r="B248" s="29" t="s">
        <v>1497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6">
        <v>0</v>
      </c>
    </row>
    <row r="249" spans="1:12" x14ac:dyDescent="0.25">
      <c r="A249" s="191"/>
      <c r="B249" s="29" t="s">
        <v>1498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6">
        <v>0</v>
      </c>
    </row>
    <row r="250" spans="1:12" x14ac:dyDescent="0.25">
      <c r="A250" s="191"/>
      <c r="B250" s="29" t="s">
        <v>1499</v>
      </c>
      <c r="C250" s="40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6">
        <v>0</v>
      </c>
    </row>
    <row r="251" spans="1:12" x14ac:dyDescent="0.25">
      <c r="A251" s="191"/>
      <c r="B251" s="29" t="s">
        <v>1500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6">
        <v>0</v>
      </c>
    </row>
    <row r="252" spans="1:12" x14ac:dyDescent="0.25">
      <c r="A252" s="191"/>
      <c r="B252" s="29" t="s">
        <v>1501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6">
        <v>0</v>
      </c>
    </row>
    <row r="253" spans="1:12" x14ac:dyDescent="0.25">
      <c r="A253" s="191"/>
      <c r="B253" s="29" t="s">
        <v>1502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6">
        <v>0</v>
      </c>
    </row>
    <row r="254" spans="1:12" x14ac:dyDescent="0.25">
      <c r="A254" s="191"/>
      <c r="B254" s="29" t="s">
        <v>1503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6">
        <v>0</v>
      </c>
    </row>
    <row r="255" spans="1:12" x14ac:dyDescent="0.25">
      <c r="A255" s="191"/>
      <c r="B255" s="29" t="s">
        <v>1504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6">
        <v>0</v>
      </c>
    </row>
    <row r="256" spans="1:12" x14ac:dyDescent="0.25">
      <c r="A256" s="191"/>
      <c r="B256" s="29" t="s">
        <v>1505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6">
        <v>0</v>
      </c>
    </row>
    <row r="257" spans="1:12" x14ac:dyDescent="0.25">
      <c r="A257" s="191"/>
      <c r="B257" s="29" t="s">
        <v>1506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6">
        <v>0</v>
      </c>
    </row>
    <row r="258" spans="1:12" x14ac:dyDescent="0.25">
      <c r="A258" s="191"/>
      <c r="B258" s="29" t="s">
        <v>1507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6">
        <v>0</v>
      </c>
    </row>
    <row r="259" spans="1:12" x14ac:dyDescent="0.25">
      <c r="A259" s="191"/>
      <c r="B259" s="29" t="s">
        <v>1508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6">
        <v>0</v>
      </c>
    </row>
    <row r="260" spans="1:12" x14ac:dyDescent="0.25">
      <c r="A260" s="191"/>
      <c r="B260" s="29" t="s">
        <v>1509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6">
        <v>0</v>
      </c>
    </row>
    <row r="261" spans="1:12" x14ac:dyDescent="0.25">
      <c r="A261" s="192"/>
      <c r="B261" s="29" t="s">
        <v>1510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6">
        <v>0</v>
      </c>
    </row>
    <row r="262" spans="1:12" x14ac:dyDescent="0.25">
      <c r="A262" s="190" t="s">
        <v>1511</v>
      </c>
      <c r="B262" s="29" t="s">
        <v>1512</v>
      </c>
      <c r="C262" s="40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6">
        <v>0</v>
      </c>
    </row>
    <row r="263" spans="1:12" x14ac:dyDescent="0.25">
      <c r="A263" s="191"/>
      <c r="B263" s="29" t="s">
        <v>1513</v>
      </c>
      <c r="C263" s="40">
        <v>0</v>
      </c>
      <c r="D263" s="40">
        <v>0</v>
      </c>
      <c r="E263" s="40">
        <v>0</v>
      </c>
      <c r="F263" s="40">
        <v>0</v>
      </c>
      <c r="G263" s="40">
        <v>0</v>
      </c>
      <c r="H263" s="40">
        <v>2</v>
      </c>
      <c r="I263" s="40">
        <v>0</v>
      </c>
      <c r="J263" s="40">
        <v>0</v>
      </c>
      <c r="K263" s="40">
        <v>0</v>
      </c>
      <c r="L263" s="36">
        <v>0</v>
      </c>
    </row>
    <row r="264" spans="1:12" x14ac:dyDescent="0.25">
      <c r="A264" s="191"/>
      <c r="B264" s="29" t="s">
        <v>1514</v>
      </c>
      <c r="C264" s="40">
        <v>1</v>
      </c>
      <c r="D264" s="40">
        <v>0</v>
      </c>
      <c r="E264" s="40">
        <v>1</v>
      </c>
      <c r="F264" s="40">
        <v>0</v>
      </c>
      <c r="G264" s="40">
        <v>0</v>
      </c>
      <c r="H264" s="40">
        <v>1</v>
      </c>
      <c r="I264" s="40">
        <v>0</v>
      </c>
      <c r="J264" s="40">
        <v>0</v>
      </c>
      <c r="K264" s="40">
        <v>0</v>
      </c>
      <c r="L264" s="36">
        <v>0</v>
      </c>
    </row>
    <row r="265" spans="1:12" x14ac:dyDescent="0.25">
      <c r="A265" s="191"/>
      <c r="B265" s="29" t="s">
        <v>1515</v>
      </c>
      <c r="C265" s="40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36">
        <v>0</v>
      </c>
    </row>
    <row r="266" spans="1:12" x14ac:dyDescent="0.25">
      <c r="A266" s="191"/>
      <c r="B266" s="29" t="s">
        <v>1516</v>
      </c>
      <c r="C266" s="40">
        <v>0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36">
        <v>0</v>
      </c>
    </row>
    <row r="267" spans="1:12" x14ac:dyDescent="0.25">
      <c r="A267" s="191"/>
      <c r="B267" s="29" t="s">
        <v>1517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6">
        <v>0</v>
      </c>
    </row>
    <row r="268" spans="1:12" x14ac:dyDescent="0.25">
      <c r="A268" s="191"/>
      <c r="B268" s="29" t="s">
        <v>1518</v>
      </c>
      <c r="C268" s="40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36">
        <v>0</v>
      </c>
    </row>
    <row r="269" spans="1:12" x14ac:dyDescent="0.25">
      <c r="A269" s="191"/>
      <c r="B269" s="29" t="s">
        <v>1519</v>
      </c>
      <c r="C269" s="40">
        <v>2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36">
        <v>0</v>
      </c>
    </row>
    <row r="270" spans="1:12" x14ac:dyDescent="0.25">
      <c r="A270" s="191"/>
      <c r="B270" s="29" t="s">
        <v>1520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6">
        <v>0</v>
      </c>
    </row>
    <row r="271" spans="1:12" x14ac:dyDescent="0.25">
      <c r="A271" s="191"/>
      <c r="B271" s="29" t="s">
        <v>1521</v>
      </c>
      <c r="C271" s="40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36">
        <v>0</v>
      </c>
    </row>
    <row r="272" spans="1:12" x14ac:dyDescent="0.25">
      <c r="A272" s="191"/>
      <c r="B272" s="29" t="s">
        <v>1522</v>
      </c>
      <c r="C272" s="40">
        <v>0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36">
        <v>0</v>
      </c>
    </row>
    <row r="273" spans="1:12" x14ac:dyDescent="0.25">
      <c r="A273" s="191"/>
      <c r="B273" s="29" t="s">
        <v>967</v>
      </c>
      <c r="C273" s="40">
        <v>0</v>
      </c>
      <c r="D273" s="40">
        <v>0</v>
      </c>
      <c r="E273" s="40">
        <v>0</v>
      </c>
      <c r="F273" s="40">
        <v>0</v>
      </c>
      <c r="G273" s="40">
        <v>0</v>
      </c>
      <c r="H273" s="40">
        <v>0</v>
      </c>
      <c r="I273" s="40">
        <v>0</v>
      </c>
      <c r="J273" s="40">
        <v>0</v>
      </c>
      <c r="K273" s="40">
        <v>0</v>
      </c>
      <c r="L273" s="36">
        <v>0</v>
      </c>
    </row>
    <row r="274" spans="1:12" x14ac:dyDescent="0.25">
      <c r="A274" s="191"/>
      <c r="B274" s="29" t="s">
        <v>1523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6">
        <v>0</v>
      </c>
    </row>
    <row r="275" spans="1:12" x14ac:dyDescent="0.25">
      <c r="A275" s="191"/>
      <c r="B275" s="29" t="s">
        <v>1524</v>
      </c>
      <c r="C275" s="40">
        <v>0</v>
      </c>
      <c r="D275" s="40">
        <v>0</v>
      </c>
      <c r="E275" s="40">
        <v>0</v>
      </c>
      <c r="F275" s="40">
        <v>0</v>
      </c>
      <c r="G275" s="40">
        <v>0</v>
      </c>
      <c r="H275" s="40">
        <v>1</v>
      </c>
      <c r="I275" s="40">
        <v>0</v>
      </c>
      <c r="J275" s="40">
        <v>0</v>
      </c>
      <c r="K275" s="40">
        <v>0</v>
      </c>
      <c r="L275" s="36">
        <v>0</v>
      </c>
    </row>
    <row r="276" spans="1:12" x14ac:dyDescent="0.25">
      <c r="A276" s="191"/>
      <c r="B276" s="29" t="s">
        <v>1525</v>
      </c>
      <c r="C276" s="40">
        <v>0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40">
        <v>0</v>
      </c>
      <c r="K276" s="40">
        <v>0</v>
      </c>
      <c r="L276" s="36">
        <v>0</v>
      </c>
    </row>
    <row r="277" spans="1:12" x14ac:dyDescent="0.25">
      <c r="A277" s="191"/>
      <c r="B277" s="29" t="s">
        <v>1526</v>
      </c>
      <c r="C277" s="40">
        <v>0</v>
      </c>
      <c r="D277" s="40">
        <v>0</v>
      </c>
      <c r="E277" s="40">
        <v>1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6">
        <v>0</v>
      </c>
    </row>
    <row r="278" spans="1:12" x14ac:dyDescent="0.25">
      <c r="A278" s="191"/>
      <c r="B278" s="29" t="s">
        <v>1527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6">
        <v>0</v>
      </c>
    </row>
    <row r="279" spans="1:12" x14ac:dyDescent="0.25">
      <c r="A279" s="191"/>
      <c r="B279" s="29" t="s">
        <v>1528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6">
        <v>0</v>
      </c>
    </row>
    <row r="280" spans="1:12" x14ac:dyDescent="0.25">
      <c r="A280" s="191"/>
      <c r="B280" s="29" t="s">
        <v>1529</v>
      </c>
      <c r="C280" s="40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36">
        <v>0</v>
      </c>
    </row>
    <row r="281" spans="1:12" x14ac:dyDescent="0.25">
      <c r="A281" s="191"/>
      <c r="B281" s="29" t="s">
        <v>1530</v>
      </c>
      <c r="C281" s="40">
        <v>0</v>
      </c>
      <c r="D281" s="40">
        <v>0</v>
      </c>
      <c r="E281" s="40">
        <v>0</v>
      </c>
      <c r="F281" s="40">
        <v>0</v>
      </c>
      <c r="G281" s="40">
        <v>0</v>
      </c>
      <c r="H281" s="40">
        <v>0</v>
      </c>
      <c r="I281" s="40">
        <v>0</v>
      </c>
      <c r="J281" s="40">
        <v>0</v>
      </c>
      <c r="K281" s="40">
        <v>0</v>
      </c>
      <c r="L281" s="36">
        <v>0</v>
      </c>
    </row>
    <row r="282" spans="1:12" x14ac:dyDescent="0.25">
      <c r="A282" s="191"/>
      <c r="B282" s="29" t="s">
        <v>1531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6">
        <v>0</v>
      </c>
    </row>
    <row r="283" spans="1:12" x14ac:dyDescent="0.25">
      <c r="A283" s="191"/>
      <c r="B283" s="29" t="s">
        <v>1532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36">
        <v>0</v>
      </c>
    </row>
    <row r="284" spans="1:12" x14ac:dyDescent="0.25">
      <c r="A284" s="191"/>
      <c r="B284" s="29" t="s">
        <v>1533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6">
        <v>0</v>
      </c>
    </row>
    <row r="285" spans="1:12" x14ac:dyDescent="0.25">
      <c r="A285" s="191"/>
      <c r="B285" s="29" t="s">
        <v>1534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6">
        <v>0</v>
      </c>
    </row>
    <row r="286" spans="1:12" x14ac:dyDescent="0.25">
      <c r="A286" s="191"/>
      <c r="B286" s="29" t="s">
        <v>1535</v>
      </c>
      <c r="C286" s="40">
        <v>0</v>
      </c>
      <c r="D286" s="40">
        <v>0</v>
      </c>
      <c r="E286" s="40">
        <v>0</v>
      </c>
      <c r="F286" s="40">
        <v>0</v>
      </c>
      <c r="G286" s="40">
        <v>0</v>
      </c>
      <c r="H286" s="40">
        <v>0</v>
      </c>
      <c r="I286" s="40">
        <v>0</v>
      </c>
      <c r="J286" s="40">
        <v>0</v>
      </c>
      <c r="K286" s="40">
        <v>0</v>
      </c>
      <c r="L286" s="36">
        <v>0</v>
      </c>
    </row>
    <row r="287" spans="1:12" x14ac:dyDescent="0.25">
      <c r="A287" s="191"/>
      <c r="B287" s="29" t="s">
        <v>926</v>
      </c>
      <c r="C287" s="40">
        <v>0</v>
      </c>
      <c r="D287" s="40">
        <v>0</v>
      </c>
      <c r="E287" s="40">
        <v>0</v>
      </c>
      <c r="F287" s="40">
        <v>0</v>
      </c>
      <c r="G287" s="40">
        <v>0</v>
      </c>
      <c r="H287" s="40">
        <v>0</v>
      </c>
      <c r="I287" s="40">
        <v>0</v>
      </c>
      <c r="J287" s="40">
        <v>0</v>
      </c>
      <c r="K287" s="40">
        <v>0</v>
      </c>
      <c r="L287" s="36">
        <v>0</v>
      </c>
    </row>
    <row r="288" spans="1:12" x14ac:dyDescent="0.25">
      <c r="A288" s="191"/>
      <c r="B288" s="29" t="s">
        <v>952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6">
        <v>0</v>
      </c>
    </row>
    <row r="289" spans="1:12" x14ac:dyDescent="0.25">
      <c r="A289" s="191"/>
      <c r="B289" s="29" t="s">
        <v>1536</v>
      </c>
      <c r="C289" s="40">
        <v>0</v>
      </c>
      <c r="D289" s="40">
        <v>0</v>
      </c>
      <c r="E289" s="40">
        <v>0</v>
      </c>
      <c r="F289" s="40">
        <v>0</v>
      </c>
      <c r="G289" s="40">
        <v>0</v>
      </c>
      <c r="H289" s="40">
        <v>0</v>
      </c>
      <c r="I289" s="40">
        <v>0</v>
      </c>
      <c r="J289" s="40">
        <v>1</v>
      </c>
      <c r="K289" s="40">
        <v>0</v>
      </c>
      <c r="L289" s="36">
        <v>0</v>
      </c>
    </row>
    <row r="290" spans="1:12" x14ac:dyDescent="0.25">
      <c r="A290" s="191"/>
      <c r="B290" s="29" t="s">
        <v>1537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6">
        <v>0</v>
      </c>
    </row>
    <row r="291" spans="1:12" x14ac:dyDescent="0.25">
      <c r="A291" s="191"/>
      <c r="B291" s="29" t="s">
        <v>1538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6">
        <v>0</v>
      </c>
    </row>
    <row r="292" spans="1:12" x14ac:dyDescent="0.25">
      <c r="A292" s="191"/>
      <c r="B292" s="29" t="s">
        <v>1539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6">
        <v>0</v>
      </c>
    </row>
    <row r="293" spans="1:12" ht="22.5" x14ac:dyDescent="0.25">
      <c r="A293" s="191"/>
      <c r="B293" s="29" t="s">
        <v>1540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36">
        <v>0</v>
      </c>
    </row>
    <row r="294" spans="1:12" x14ac:dyDescent="0.25">
      <c r="A294" s="192"/>
      <c r="B294" s="29" t="s">
        <v>1541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6">
        <v>0</v>
      </c>
    </row>
    <row r="295" spans="1:12" x14ac:dyDescent="0.25">
      <c r="A295" s="190" t="s">
        <v>1542</v>
      </c>
      <c r="B295" s="29" t="s">
        <v>1543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6">
        <v>0</v>
      </c>
    </row>
    <row r="296" spans="1:12" x14ac:dyDescent="0.25">
      <c r="A296" s="191"/>
      <c r="B296" s="29" t="s">
        <v>1544</v>
      </c>
      <c r="C296" s="40">
        <v>3</v>
      </c>
      <c r="D296" s="40">
        <v>0</v>
      </c>
      <c r="E296" s="40">
        <v>0</v>
      </c>
      <c r="F296" s="40">
        <v>0</v>
      </c>
      <c r="G296" s="40">
        <v>0</v>
      </c>
      <c r="H296" s="40">
        <v>4</v>
      </c>
      <c r="I296" s="40">
        <v>0</v>
      </c>
      <c r="J296" s="40">
        <v>0</v>
      </c>
      <c r="K296" s="40">
        <v>0</v>
      </c>
      <c r="L296" s="36">
        <v>0</v>
      </c>
    </row>
    <row r="297" spans="1:12" ht="22.5" x14ac:dyDescent="0.25">
      <c r="A297" s="191"/>
      <c r="B297" s="29" t="s">
        <v>1545</v>
      </c>
      <c r="C297" s="40">
        <v>0</v>
      </c>
      <c r="D297" s="40">
        <v>0</v>
      </c>
      <c r="E297" s="40">
        <v>1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36">
        <v>0</v>
      </c>
    </row>
    <row r="298" spans="1:12" ht="22.5" x14ac:dyDescent="0.25">
      <c r="A298" s="191"/>
      <c r="B298" s="29" t="s">
        <v>1546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0</v>
      </c>
      <c r="I298" s="40">
        <v>0</v>
      </c>
      <c r="J298" s="40">
        <v>0</v>
      </c>
      <c r="K298" s="40">
        <v>0</v>
      </c>
      <c r="L298" s="36">
        <v>0</v>
      </c>
    </row>
    <row r="299" spans="1:12" ht="22.5" x14ac:dyDescent="0.25">
      <c r="A299" s="191"/>
      <c r="B299" s="29" t="s">
        <v>1547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0</v>
      </c>
      <c r="I299" s="40">
        <v>0</v>
      </c>
      <c r="J299" s="40">
        <v>0</v>
      </c>
      <c r="K299" s="40">
        <v>0</v>
      </c>
      <c r="L299" s="36">
        <v>0</v>
      </c>
    </row>
    <row r="300" spans="1:12" ht="22.5" x14ac:dyDescent="0.25">
      <c r="A300" s="191"/>
      <c r="B300" s="29" t="s">
        <v>1548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0</v>
      </c>
      <c r="I300" s="40">
        <v>0</v>
      </c>
      <c r="J300" s="40">
        <v>0</v>
      </c>
      <c r="K300" s="40">
        <v>0</v>
      </c>
      <c r="L300" s="36">
        <v>0</v>
      </c>
    </row>
    <row r="301" spans="1:12" x14ac:dyDescent="0.25">
      <c r="A301" s="191"/>
      <c r="B301" s="29" t="s">
        <v>1549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36">
        <v>0</v>
      </c>
    </row>
    <row r="302" spans="1:12" x14ac:dyDescent="0.25">
      <c r="A302" s="191"/>
      <c r="B302" s="29" t="s">
        <v>1550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36">
        <v>0</v>
      </c>
    </row>
    <row r="303" spans="1:12" ht="45" x14ac:dyDescent="0.25">
      <c r="A303" s="191"/>
      <c r="B303" s="29" t="s">
        <v>1551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6">
        <v>0</v>
      </c>
    </row>
    <row r="304" spans="1:12" ht="33.75" x14ac:dyDescent="0.25">
      <c r="A304" s="191"/>
      <c r="B304" s="29" t="s">
        <v>1552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36">
        <v>0</v>
      </c>
    </row>
    <row r="305" spans="1:12" ht="22.5" x14ac:dyDescent="0.25">
      <c r="A305" s="191"/>
      <c r="B305" s="29" t="s">
        <v>1553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0</v>
      </c>
      <c r="I305" s="40">
        <v>0</v>
      </c>
      <c r="J305" s="40">
        <v>0</v>
      </c>
      <c r="K305" s="40">
        <v>0</v>
      </c>
      <c r="L305" s="36">
        <v>0</v>
      </c>
    </row>
    <row r="306" spans="1:12" ht="22.5" x14ac:dyDescent="0.25">
      <c r="A306" s="191"/>
      <c r="B306" s="29" t="s">
        <v>1554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36">
        <v>0</v>
      </c>
    </row>
    <row r="307" spans="1:12" x14ac:dyDescent="0.25">
      <c r="A307" s="191"/>
      <c r="B307" s="29" t="s">
        <v>980</v>
      </c>
      <c r="C307" s="40">
        <v>0</v>
      </c>
      <c r="D307" s="40">
        <v>0</v>
      </c>
      <c r="E307" s="40">
        <v>1</v>
      </c>
      <c r="F307" s="40">
        <v>0</v>
      </c>
      <c r="G307" s="40">
        <v>0</v>
      </c>
      <c r="H307" s="40">
        <v>0</v>
      </c>
      <c r="I307" s="40">
        <v>0</v>
      </c>
      <c r="J307" s="40">
        <v>1</v>
      </c>
      <c r="K307" s="40">
        <v>0</v>
      </c>
      <c r="L307" s="36">
        <v>0</v>
      </c>
    </row>
    <row r="308" spans="1:12" x14ac:dyDescent="0.25">
      <c r="A308" s="191"/>
      <c r="B308" s="29" t="s">
        <v>1555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36">
        <v>0</v>
      </c>
    </row>
    <row r="309" spans="1:12" x14ac:dyDescent="0.25">
      <c r="A309" s="191"/>
      <c r="B309" s="29" t="s">
        <v>1556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36">
        <v>0</v>
      </c>
    </row>
    <row r="310" spans="1:12" x14ac:dyDescent="0.25">
      <c r="A310" s="191"/>
      <c r="B310" s="29" t="s">
        <v>1557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6">
        <v>0</v>
      </c>
    </row>
    <row r="311" spans="1:12" x14ac:dyDescent="0.25">
      <c r="A311" s="192"/>
      <c r="B311" s="29" t="s">
        <v>1558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6">
        <v>0</v>
      </c>
    </row>
    <row r="312" spans="1:12" x14ac:dyDescent="0.25">
      <c r="A312" s="4"/>
    </row>
  </sheetData>
  <sheetProtection algorithmName="SHA-512" hashValue="SYsP9NSG4bjSbhiXy+UOaAG5AjKqjvdgTkPeTs2KqLExiwDK3J85KI3Y+m19txFol/uu/AdlFe0Wi6fi1zGEyw==" saltValue="ftw6MVNafRsvXYN47LGa2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1" t="s">
        <v>1560</v>
      </c>
    </row>
    <row r="4" spans="1:5" x14ac:dyDescent="0.25">
      <c r="A4" s="33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0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1564</v>
      </c>
      <c r="C7" s="12">
        <v>1</v>
      </c>
      <c r="D7" s="12">
        <v>0</v>
      </c>
      <c r="E7" s="13">
        <v>1</v>
      </c>
    </row>
    <row r="8" spans="1:5" x14ac:dyDescent="0.25">
      <c r="A8" s="191"/>
      <c r="B8" s="11" t="s">
        <v>1565</v>
      </c>
      <c r="C8" s="12">
        <v>4</v>
      </c>
      <c r="D8" s="12">
        <v>11</v>
      </c>
      <c r="E8" s="13">
        <v>-0.63636363636363602</v>
      </c>
    </row>
    <row r="9" spans="1:5" x14ac:dyDescent="0.25">
      <c r="A9" s="191"/>
      <c r="B9" s="11" t="s">
        <v>1566</v>
      </c>
      <c r="C9" s="12">
        <v>0</v>
      </c>
      <c r="D9" s="12">
        <v>0</v>
      </c>
      <c r="E9" s="13">
        <v>0</v>
      </c>
    </row>
    <row r="10" spans="1:5" x14ac:dyDescent="0.25">
      <c r="A10" s="191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1"/>
      <c r="B11" s="11" t="s">
        <v>1568</v>
      </c>
      <c r="C11" s="12">
        <v>1</v>
      </c>
      <c r="D11" s="12">
        <v>0</v>
      </c>
      <c r="E11" s="13">
        <v>1</v>
      </c>
    </row>
    <row r="12" spans="1:5" x14ac:dyDescent="0.25">
      <c r="A12" s="191"/>
      <c r="B12" s="11" t="s">
        <v>1569</v>
      </c>
      <c r="C12" s="12">
        <v>1</v>
      </c>
      <c r="D12" s="12">
        <v>0</v>
      </c>
      <c r="E12" s="13">
        <v>1</v>
      </c>
    </row>
    <row r="13" spans="1:5" x14ac:dyDescent="0.25">
      <c r="A13" s="191"/>
      <c r="B13" s="11" t="s">
        <v>1570</v>
      </c>
      <c r="C13" s="12">
        <v>1</v>
      </c>
      <c r="D13" s="12">
        <v>0</v>
      </c>
      <c r="E13" s="13">
        <v>1</v>
      </c>
    </row>
    <row r="14" spans="1:5" x14ac:dyDescent="0.25">
      <c r="A14" s="191"/>
      <c r="B14" s="11" t="s">
        <v>1571</v>
      </c>
      <c r="C14" s="12">
        <v>0</v>
      </c>
      <c r="D14" s="12">
        <v>0</v>
      </c>
      <c r="E14" s="13">
        <v>0</v>
      </c>
    </row>
    <row r="15" spans="1:5" x14ac:dyDescent="0.25">
      <c r="A15" s="191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2"/>
      <c r="B16" s="11" t="s">
        <v>111</v>
      </c>
      <c r="C16" s="12">
        <v>45</v>
      </c>
      <c r="D16" s="12">
        <v>3</v>
      </c>
      <c r="E16" s="13">
        <v>14</v>
      </c>
    </row>
    <row r="17" spans="1:1" x14ac:dyDescent="0.25">
      <c r="A17" s="4"/>
    </row>
  </sheetData>
  <sheetProtection algorithmName="SHA-512" hashValue="4bwSumQLw6efD2ZCr7nolitFqnJNASYOgMfsYWxwU9I8zoZxRbatvhP6wa/KO7gkZpQ+NF/nyEJPOyb0g2mTzw==" saltValue="cGebeKqqlUWpAkrhh6nZL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2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170</v>
      </c>
      <c r="D6" s="12">
        <v>179</v>
      </c>
      <c r="E6" s="13">
        <v>-5.0279329608938501E-2</v>
      </c>
    </row>
    <row r="7" spans="1:5" ht="22.5" x14ac:dyDescent="0.25">
      <c r="A7" s="10" t="s">
        <v>1579</v>
      </c>
      <c r="B7" s="11" t="s">
        <v>1580</v>
      </c>
      <c r="C7" s="12">
        <v>75</v>
      </c>
      <c r="D7" s="12">
        <v>61</v>
      </c>
      <c r="E7" s="13">
        <v>0.22950819672131101</v>
      </c>
    </row>
    <row r="8" spans="1:5" ht="22.5" x14ac:dyDescent="0.25">
      <c r="A8" s="10" t="s">
        <v>1581</v>
      </c>
      <c r="B8" s="11" t="s">
        <v>1582</v>
      </c>
      <c r="C8" s="12">
        <v>0</v>
      </c>
      <c r="D8" s="12">
        <v>0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31</v>
      </c>
      <c r="D9" s="12">
        <v>9</v>
      </c>
      <c r="E9" s="13">
        <v>2.4444444444444402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5"/>
      <c r="C11" s="12">
        <v>33</v>
      </c>
      <c r="D11" s="12">
        <v>31</v>
      </c>
      <c r="E11" s="13">
        <v>6.4516129032258104E-2</v>
      </c>
    </row>
    <row r="12" spans="1:5" x14ac:dyDescent="0.25">
      <c r="A12" s="10" t="s">
        <v>1588</v>
      </c>
      <c r="B12" s="15"/>
      <c r="C12" s="12">
        <v>37</v>
      </c>
      <c r="D12" s="12">
        <v>70</v>
      </c>
      <c r="E12" s="13">
        <v>-0.47142857142857097</v>
      </c>
    </row>
    <row r="13" spans="1:5" x14ac:dyDescent="0.25">
      <c r="A13" s="190" t="s">
        <v>1589</v>
      </c>
      <c r="B13" s="11" t="s">
        <v>1590</v>
      </c>
      <c r="C13" s="12">
        <v>0</v>
      </c>
      <c r="D13" s="12">
        <v>0</v>
      </c>
      <c r="E13" s="13">
        <v>0</v>
      </c>
    </row>
    <row r="14" spans="1:5" x14ac:dyDescent="0.25">
      <c r="A14" s="192"/>
      <c r="B14" s="11" t="s">
        <v>1591</v>
      </c>
      <c r="C14" s="12">
        <v>0</v>
      </c>
      <c r="D14" s="12">
        <v>2</v>
      </c>
      <c r="E14" s="13">
        <v>-1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7" t="s">
        <v>1593</v>
      </c>
      <c r="B17" s="11" t="s">
        <v>1594</v>
      </c>
      <c r="C17" s="12">
        <v>0</v>
      </c>
      <c r="D17" s="12">
        <v>0</v>
      </c>
      <c r="E17" s="19">
        <v>0</v>
      </c>
    </row>
    <row r="18" spans="1:5" x14ac:dyDescent="0.25">
      <c r="A18" s="188"/>
      <c r="B18" s="11" t="s">
        <v>1595</v>
      </c>
      <c r="C18" s="12">
        <v>93</v>
      </c>
      <c r="D18" s="12">
        <v>105</v>
      </c>
      <c r="E18" s="19">
        <v>0</v>
      </c>
    </row>
    <row r="19" spans="1:5" x14ac:dyDescent="0.25">
      <c r="A19" s="188"/>
      <c r="B19" s="11" t="s">
        <v>1596</v>
      </c>
      <c r="C19" s="12">
        <v>0</v>
      </c>
      <c r="D19" s="12">
        <v>0</v>
      </c>
      <c r="E19" s="19">
        <v>0</v>
      </c>
    </row>
    <row r="20" spans="1:5" x14ac:dyDescent="0.25">
      <c r="A20" s="188"/>
      <c r="B20" s="11" t="s">
        <v>1597</v>
      </c>
      <c r="C20" s="12">
        <v>0</v>
      </c>
      <c r="D20" s="12">
        <v>0</v>
      </c>
      <c r="E20" s="19">
        <v>0</v>
      </c>
    </row>
    <row r="21" spans="1:5" x14ac:dyDescent="0.25">
      <c r="A21" s="188"/>
      <c r="B21" s="11" t="s">
        <v>1598</v>
      </c>
      <c r="C21" s="12">
        <v>0</v>
      </c>
      <c r="D21" s="12">
        <v>0</v>
      </c>
      <c r="E21" s="19">
        <v>0</v>
      </c>
    </row>
    <row r="22" spans="1:5" x14ac:dyDescent="0.25">
      <c r="A22" s="188"/>
      <c r="B22" s="11" t="s">
        <v>983</v>
      </c>
      <c r="C22" s="12">
        <v>87</v>
      </c>
      <c r="D22" s="12">
        <v>78</v>
      </c>
      <c r="E22" s="19">
        <v>0</v>
      </c>
    </row>
    <row r="23" spans="1:5" x14ac:dyDescent="0.25">
      <c r="A23" s="188"/>
      <c r="B23" s="11" t="s">
        <v>1599</v>
      </c>
      <c r="C23" s="12">
        <v>0</v>
      </c>
      <c r="D23" s="12">
        <v>0</v>
      </c>
      <c r="E23" s="19">
        <v>0</v>
      </c>
    </row>
    <row r="24" spans="1:5" x14ac:dyDescent="0.25">
      <c r="A24" s="188"/>
      <c r="B24" s="11" t="s">
        <v>1600</v>
      </c>
      <c r="C24" s="12">
        <v>0</v>
      </c>
      <c r="D24" s="12">
        <v>0</v>
      </c>
      <c r="E24" s="19">
        <v>0</v>
      </c>
    </row>
    <row r="25" spans="1:5" x14ac:dyDescent="0.25">
      <c r="A25" s="188"/>
      <c r="B25" s="11" t="s">
        <v>1601</v>
      </c>
      <c r="C25" s="12">
        <v>0</v>
      </c>
      <c r="D25" s="12">
        <v>1</v>
      </c>
      <c r="E25" s="19">
        <v>0</v>
      </c>
    </row>
    <row r="26" spans="1:5" x14ac:dyDescent="0.25">
      <c r="A26" s="188"/>
      <c r="B26" s="11" t="s">
        <v>1602</v>
      </c>
      <c r="C26" s="12">
        <v>172</v>
      </c>
      <c r="D26" s="12">
        <v>453</v>
      </c>
      <c r="E26" s="19">
        <v>0</v>
      </c>
    </row>
    <row r="27" spans="1:5" x14ac:dyDescent="0.25">
      <c r="A27" s="188"/>
      <c r="B27" s="11" t="s">
        <v>1603</v>
      </c>
      <c r="C27" s="12">
        <v>8</v>
      </c>
      <c r="D27" s="12">
        <v>12</v>
      </c>
      <c r="E27" s="19">
        <v>0</v>
      </c>
    </row>
    <row r="28" spans="1:5" x14ac:dyDescent="0.25">
      <c r="A28" s="188"/>
      <c r="B28" s="11" t="s">
        <v>1604</v>
      </c>
      <c r="C28" s="12">
        <v>31</v>
      </c>
      <c r="D28" s="12">
        <v>63</v>
      </c>
      <c r="E28" s="19">
        <v>1</v>
      </c>
    </row>
    <row r="29" spans="1:5" x14ac:dyDescent="0.25">
      <c r="A29" s="188"/>
      <c r="B29" s="11" t="s">
        <v>1605</v>
      </c>
      <c r="C29" s="12">
        <v>187</v>
      </c>
      <c r="D29" s="12">
        <v>250</v>
      </c>
      <c r="E29" s="19">
        <v>58</v>
      </c>
    </row>
    <row r="30" spans="1:5" x14ac:dyDescent="0.25">
      <c r="A30" s="189"/>
      <c r="B30" s="11" t="s">
        <v>1606</v>
      </c>
      <c r="C30" s="12">
        <v>0</v>
      </c>
      <c r="D30" s="12">
        <v>0</v>
      </c>
      <c r="E30" s="19">
        <v>0</v>
      </c>
    </row>
    <row r="31" spans="1:5" x14ac:dyDescent="0.25">
      <c r="A31" s="4"/>
    </row>
  </sheetData>
  <sheetProtection algorithmName="SHA-512" hashValue="d9jdbepqudGAP40CthuvG6vgrxEFIp2UIYDUQ1VVLuJ0KIquAInwPmHIn9SjBNRiQEvO/M6sne7/wQ1SZvNvUg==" saltValue="vtfHu+rdsiTRFXK1FZmBb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9117-FB49-4302-BDEF-6F04853C0241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7" t="s">
        <v>1735</v>
      </c>
      <c r="D1" s="207"/>
      <c r="E1" s="207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4"/>
    </row>
    <row r="3" spans="1:93" s="103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4"/>
    </row>
    <row r="4" spans="1:93" s="105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5" customFormat="1" ht="14.25" customHeight="1" x14ac:dyDescent="0.25">
      <c r="Z5" s="110" t="s">
        <v>1750</v>
      </c>
      <c r="AA5" s="111" t="s">
        <v>1751</v>
      </c>
      <c r="AB5" s="111" t="s">
        <v>79</v>
      </c>
      <c r="AC5" s="112" t="s">
        <v>79</v>
      </c>
      <c r="AH5" s="110" t="s">
        <v>1750</v>
      </c>
      <c r="AI5" s="111" t="s">
        <v>1751</v>
      </c>
      <c r="AJ5" s="111" t="s">
        <v>79</v>
      </c>
      <c r="AK5" s="112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5" customFormat="1" ht="14.25" customHeight="1" x14ac:dyDescent="0.25">
      <c r="C6" s="113" t="s">
        <v>20</v>
      </c>
      <c r="D6" s="114" t="s">
        <v>1755</v>
      </c>
      <c r="E6" s="113" t="s">
        <v>24</v>
      </c>
      <c r="I6" s="115" t="s">
        <v>49</v>
      </c>
      <c r="J6" s="114" t="s">
        <v>1756</v>
      </c>
      <c r="K6" s="114" t="s">
        <v>63</v>
      </c>
      <c r="L6" s="114" t="s">
        <v>65</v>
      </c>
      <c r="M6" s="116" t="s">
        <v>1757</v>
      </c>
      <c r="N6" s="117" t="s">
        <v>1758</v>
      </c>
      <c r="O6" s="117"/>
      <c r="Q6" s="115" t="s">
        <v>1257</v>
      </c>
      <c r="R6" s="114" t="s">
        <v>1759</v>
      </c>
      <c r="S6" s="114" t="s">
        <v>1760</v>
      </c>
      <c r="T6" s="114" t="s">
        <v>1051</v>
      </c>
      <c r="U6" s="114" t="s">
        <v>1761</v>
      </c>
      <c r="V6" s="116" t="s">
        <v>1650</v>
      </c>
      <c r="Z6" s="118" t="s">
        <v>1762</v>
      </c>
      <c r="AA6" s="119" t="s">
        <v>1762</v>
      </c>
      <c r="AB6" s="119" t="s">
        <v>1763</v>
      </c>
      <c r="AC6" s="120" t="s">
        <v>1764</v>
      </c>
      <c r="AH6" s="118" t="s">
        <v>1762</v>
      </c>
      <c r="AI6" s="119" t="s">
        <v>1762</v>
      </c>
      <c r="AJ6" s="119" t="s">
        <v>1763</v>
      </c>
      <c r="AK6" s="120" t="s">
        <v>1764</v>
      </c>
      <c r="AP6" s="115" t="s">
        <v>1765</v>
      </c>
      <c r="AQ6" s="114" t="s">
        <v>100</v>
      </c>
      <c r="AR6" s="116" t="s">
        <v>1766</v>
      </c>
      <c r="AV6" s="209"/>
      <c r="AW6" s="208"/>
      <c r="AX6" s="208"/>
      <c r="AY6" s="208"/>
      <c r="AZ6" s="208"/>
      <c r="BA6" s="210"/>
      <c r="BE6" s="115" t="s">
        <v>113</v>
      </c>
      <c r="BF6" s="114" t="s">
        <v>114</v>
      </c>
      <c r="BG6" s="116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5" t="s">
        <v>1741</v>
      </c>
      <c r="BZ6" s="114" t="s">
        <v>1768</v>
      </c>
      <c r="CA6" s="116" t="s">
        <v>111</v>
      </c>
      <c r="CF6" s="115" t="s">
        <v>1769</v>
      </c>
      <c r="CG6" s="116" t="s">
        <v>1770</v>
      </c>
      <c r="CM6" s="115" t="s">
        <v>49</v>
      </c>
      <c r="CN6" s="116" t="s">
        <v>50</v>
      </c>
    </row>
    <row r="7" spans="1:93" s="121" customFormat="1" ht="21" customHeight="1" x14ac:dyDescent="0.25">
      <c r="C7" s="122">
        <f>DatosGenerales!C8</f>
        <v>6130</v>
      </c>
      <c r="D7" s="123">
        <f>SUM(DatosGenerales!C15:C19)</f>
        <v>1262</v>
      </c>
      <c r="E7" s="122">
        <f>SUM(DatosGenerales!C12:C14)</f>
        <v>4687</v>
      </c>
      <c r="I7" s="124">
        <f>DatosGenerales!C31</f>
        <v>439</v>
      </c>
      <c r="J7" s="123">
        <f>DatosGenerales!C32</f>
        <v>10</v>
      </c>
      <c r="K7" s="122">
        <f>SUM(DatosGenerales!C33:C34)</f>
        <v>14</v>
      </c>
      <c r="L7" s="123">
        <f>DatosGenerales!C36</f>
        <v>404</v>
      </c>
      <c r="M7" s="122">
        <f>DatosGenerales!C95</f>
        <v>335</v>
      </c>
      <c r="N7" s="125">
        <f>L7-M7</f>
        <v>69</v>
      </c>
      <c r="O7" s="125"/>
      <c r="Q7" s="124">
        <f>DatosGenerales!C36</f>
        <v>404</v>
      </c>
      <c r="R7" s="123">
        <f>DatosGenerales!C49</f>
        <v>467</v>
      </c>
      <c r="S7" s="123">
        <f>DatosGenerales!C50</f>
        <v>16</v>
      </c>
      <c r="T7" s="123">
        <f>DatosGenerales!C62</f>
        <v>6</v>
      </c>
      <c r="U7" s="123">
        <f>DatosGenerales!C78</f>
        <v>1</v>
      </c>
      <c r="V7" s="126">
        <f>SUM(Q7:U7)</f>
        <v>894</v>
      </c>
      <c r="Z7" s="124">
        <f>SUM(DatosGenerales!C106,DatosGenerales!C107,DatosGenerales!C109)</f>
        <v>339</v>
      </c>
      <c r="AA7" s="123">
        <f>SUM(DatosGenerales!C108,DatosGenerales!C110)</f>
        <v>77</v>
      </c>
      <c r="AB7" s="123">
        <f>DatosGenerales!C106</f>
        <v>224</v>
      </c>
      <c r="AC7" s="126">
        <f>DatosGenerales!C107</f>
        <v>103</v>
      </c>
      <c r="AH7" s="124">
        <f>SUM(DatosGenerales!C115,DatosGenerales!C116,DatosGenerales!C118)</f>
        <v>20</v>
      </c>
      <c r="AI7" s="123">
        <f>SUM(DatosGenerales!C117,DatosGenerales!C119)</f>
        <v>8</v>
      </c>
      <c r="AJ7" s="123">
        <f>DatosGenerales!C115</f>
        <v>15</v>
      </c>
      <c r="AK7" s="126">
        <f>DatosGenerales!C116</f>
        <v>2</v>
      </c>
      <c r="AP7" s="124">
        <f>SUM(DatosGenerales!C135:C136)</f>
        <v>40</v>
      </c>
      <c r="AQ7" s="123">
        <f>SUM(DatosGenerales!C137:C138)</f>
        <v>1</v>
      </c>
      <c r="AR7" s="126">
        <f>SUM(DatosGenerales!C139:C140)</f>
        <v>0</v>
      </c>
      <c r="AV7" s="124">
        <f>DatosGenerales!C145</f>
        <v>0</v>
      </c>
      <c r="AW7" s="123">
        <f>DatosGenerales!C146</f>
        <v>11</v>
      </c>
      <c r="AX7" s="123">
        <f>DatosGenerales!C147</f>
        <v>0</v>
      </c>
      <c r="AY7" s="123">
        <f>DatosGenerales!C148</f>
        <v>9</v>
      </c>
      <c r="AZ7" s="123">
        <f>DatosGenerales!C149</f>
        <v>22</v>
      </c>
      <c r="BA7" s="126">
        <f>DatosGenerales!C150</f>
        <v>1</v>
      </c>
      <c r="BE7" s="124">
        <f>DatosGenerales!C151</f>
        <v>27</v>
      </c>
      <c r="BF7" s="123">
        <f>DatosGenerales!C152</f>
        <v>14</v>
      </c>
      <c r="BG7" s="126">
        <f>DatosGenerales!C154</f>
        <v>15</v>
      </c>
      <c r="BK7" s="124">
        <f>SUM(DatosGenerales!C297:C311)</f>
        <v>281</v>
      </c>
      <c r="BL7" s="123">
        <f>SUM(DatosGenerales!C294:C296)</f>
        <v>5</v>
      </c>
      <c r="BM7" s="123">
        <f>SUM(DatosGenerales!C312:C344)</f>
        <v>38</v>
      </c>
      <c r="BN7" s="123">
        <f>SUM(DatosGenerales!C289)</f>
        <v>2</v>
      </c>
      <c r="BO7" s="123">
        <f>SUM(DatosGenerales!C356:C364)</f>
        <v>14</v>
      </c>
      <c r="BP7" s="123">
        <f>SUM(DatosGenerales!C286:C288)</f>
        <v>4</v>
      </c>
      <c r="BQ7" s="123">
        <f>SUM(DatosGenerales!C345:C355)</f>
        <v>0</v>
      </c>
      <c r="BR7" s="123">
        <f>SUM(DatosGenerales!C290:C292)</f>
        <v>1</v>
      </c>
      <c r="BS7" s="126">
        <f>SUM(DatosGenerales!C283:C285)</f>
        <v>291</v>
      </c>
      <c r="BT7" s="126">
        <f>SUM(DatosGenerales!C293)</f>
        <v>0</v>
      </c>
      <c r="BU7" s="126">
        <f>SUM(DatosGenerales!C365:C377)</f>
        <v>0</v>
      </c>
      <c r="BY7" s="124">
        <f>DatosGenerales!C246</f>
        <v>0</v>
      </c>
      <c r="BZ7" s="123">
        <f>DatosGenerales!C247</f>
        <v>37</v>
      </c>
      <c r="CA7" s="126">
        <f>DatosGenerales!C248</f>
        <v>26</v>
      </c>
      <c r="CF7" s="124">
        <f>DatosDiscapacidad!C5</f>
        <v>2</v>
      </c>
      <c r="CG7" s="126">
        <f>DatosDiscapacidad!C11</f>
        <v>33</v>
      </c>
      <c r="CM7" s="124">
        <f>DatosGenerales!C40</f>
        <v>883</v>
      </c>
      <c r="CN7" s="126">
        <f>DatosGenerales!C41</f>
        <v>511</v>
      </c>
    </row>
    <row r="8" spans="1:93" x14ac:dyDescent="0.25">
      <c r="B8" s="127"/>
    </row>
    <row r="11" spans="1:93" x14ac:dyDescent="0.25">
      <c r="R11" s="101" t="s">
        <v>1771</v>
      </c>
    </row>
    <row r="16" spans="1:93" ht="12.75" customHeight="1" x14ac:dyDescent="0.25">
      <c r="AV16" s="128"/>
      <c r="AW16" s="128"/>
      <c r="AX16" s="128"/>
      <c r="AY16" s="128"/>
      <c r="AZ16" s="128"/>
      <c r="BA16" s="128"/>
    </row>
    <row r="17" spans="19:93" x14ac:dyDescent="0.25">
      <c r="AV17" s="128"/>
      <c r="AW17" s="128"/>
      <c r="AX17" s="128"/>
      <c r="AY17" s="128"/>
      <c r="AZ17" s="128"/>
      <c r="BA17" s="128"/>
    </row>
    <row r="19" spans="19:93" x14ac:dyDescent="0.25">
      <c r="CO19" s="101" t="s">
        <v>1772</v>
      </c>
    </row>
    <row r="22" spans="19:93" x14ac:dyDescent="0.2">
      <c r="BK22" s="129" t="s">
        <v>1773</v>
      </c>
      <c r="BO22" s="129"/>
    </row>
    <row r="23" spans="19:93" x14ac:dyDescent="0.25">
      <c r="S23" s="130"/>
      <c r="Z23" s="131"/>
      <c r="AH23" s="131"/>
    </row>
    <row r="30" spans="19:93" x14ac:dyDescent="0.25">
      <c r="BJ30" s="132"/>
    </row>
    <row r="31" spans="19:93" s="105" customFormat="1" ht="12.75" customHeight="1" x14ac:dyDescent="0.25">
      <c r="BJ31" s="133"/>
    </row>
    <row r="32" spans="19:93" s="121" customFormat="1" ht="12" x14ac:dyDescent="0.25">
      <c r="BJ32" s="134"/>
    </row>
    <row r="33" spans="62:67" x14ac:dyDescent="0.25">
      <c r="BJ33" s="132"/>
    </row>
    <row r="38" spans="62:67" ht="15.75" x14ac:dyDescent="0.25">
      <c r="BN38" s="135" t="s">
        <v>1774</v>
      </c>
      <c r="BO38" s="136">
        <v>13</v>
      </c>
    </row>
    <row r="41" spans="62:67" x14ac:dyDescent="0.2">
      <c r="BK41" s="129" t="s">
        <v>1775</v>
      </c>
    </row>
    <row r="51" spans="63:74" x14ac:dyDescent="0.25">
      <c r="BK51" s="133" t="s">
        <v>1776</v>
      </c>
      <c r="BL51" s="133" t="s">
        <v>1776</v>
      </c>
      <c r="BM51" s="132"/>
    </row>
    <row r="52" spans="63:74" x14ac:dyDescent="0.25">
      <c r="BK52" s="133" t="s">
        <v>1777</v>
      </c>
      <c r="BL52" s="133" t="s">
        <v>1778</v>
      </c>
      <c r="BM52" s="133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4">
        <f>SUM(DatosGenerales!C310,DatosGenerales!C299,DatosGenerales!C308)</f>
        <v>72</v>
      </c>
      <c r="BL53" s="134">
        <f>SUM(DatosGenerales!C311,DatosGenerales!C300,DatosGenerales!C309)</f>
        <v>116</v>
      </c>
      <c r="BM53" s="134"/>
      <c r="BN53" s="121"/>
      <c r="BO53" s="121"/>
      <c r="BP53" s="121"/>
      <c r="BQ53" s="121"/>
      <c r="BR53" s="121"/>
      <c r="BS53" s="121"/>
      <c r="BT53" s="121"/>
      <c r="BU53" s="121"/>
      <c r="BV53" s="121"/>
    </row>
    <row r="55" spans="63:74" x14ac:dyDescent="0.2">
      <c r="BK55" s="129" t="s">
        <v>1779</v>
      </c>
    </row>
    <row r="65" spans="63:71" x14ac:dyDescent="0.25">
      <c r="BK65" s="133" t="s">
        <v>1780</v>
      </c>
      <c r="BL65" s="133" t="s">
        <v>1781</v>
      </c>
      <c r="BM65" s="133" t="s">
        <v>1782</v>
      </c>
      <c r="BN65" s="133"/>
    </row>
    <row r="66" spans="63:71" x14ac:dyDescent="0.25">
      <c r="BK66" s="134">
        <f>SUM(DatosGenerales!C310:C311)</f>
        <v>5</v>
      </c>
      <c r="BL66" s="134">
        <f>SUM(DatosGenerales!C299:C300)</f>
        <v>104</v>
      </c>
      <c r="BM66" s="134">
        <f>SUM(DatosGenerales!C308:C309)</f>
        <v>79</v>
      </c>
      <c r="BN66" s="134"/>
      <c r="BO66" s="121"/>
      <c r="BP66" s="121"/>
      <c r="BQ66" s="121"/>
      <c r="BR66" s="121"/>
      <c r="BS66" s="121"/>
    </row>
  </sheetData>
  <sheetProtection algorithmName="SHA-512" hashValue="q0EuC7PSgKWhsMOyda4MIf4ttIqHEZbPRt3TRXbi1rjPEs/nBgqXKRtYXMGm9MbVgkAgEdEWq/vod0N9pnNpcg==" saltValue="etr0YIC79mTzCQdwysGAN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9CC4-6D89-48C3-87BA-427148A5A30C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8" customWidth="1"/>
    <col min="2" max="2" width="7.85546875" style="138" customWidth="1"/>
    <col min="3" max="3" width="11.42578125" style="138"/>
    <col min="4" max="4" width="12" style="138" customWidth="1"/>
    <col min="5" max="5" width="51.42578125" style="138" customWidth="1"/>
    <col min="6" max="6" width="2.5703125" style="138" customWidth="1"/>
    <col min="7" max="7" width="7.85546875" style="138" customWidth="1"/>
    <col min="8" max="9" width="11.42578125" style="138"/>
    <col min="10" max="10" width="51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1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1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1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1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1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1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1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1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1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1.42578125" style="138" customWidth="1"/>
    <col min="61" max="61" width="2.5703125" style="138" customWidth="1"/>
    <col min="62" max="16384" width="11.42578125" style="138"/>
  </cols>
  <sheetData>
    <row r="1" spans="1:61" ht="18.75" customHeight="1" x14ac:dyDescent="0.2">
      <c r="A1" s="137"/>
      <c r="C1" s="129" t="s">
        <v>1783</v>
      </c>
      <c r="F1" s="137"/>
      <c r="K1" s="137"/>
      <c r="P1" s="137"/>
      <c r="U1" s="137"/>
      <c r="Z1" s="137"/>
      <c r="AE1" s="137"/>
      <c r="AJ1" s="137"/>
      <c r="AO1" s="137"/>
      <c r="AT1" s="137"/>
      <c r="AY1" s="137"/>
      <c r="BD1" s="137"/>
      <c r="BI1" s="137"/>
    </row>
    <row r="2" spans="1:61" x14ac:dyDescent="0.2">
      <c r="BG2" s="139"/>
    </row>
    <row r="3" spans="1:61" s="129" customFormat="1" x14ac:dyDescent="0.2">
      <c r="C3" s="129" t="s">
        <v>1784</v>
      </c>
      <c r="H3" s="129" t="s">
        <v>1785</v>
      </c>
      <c r="M3" s="129" t="s">
        <v>1786</v>
      </c>
      <c r="R3" s="129" t="s">
        <v>1787</v>
      </c>
      <c r="W3" s="129" t="s">
        <v>1788</v>
      </c>
      <c r="AB3" s="129" t="s">
        <v>1789</v>
      </c>
      <c r="AG3" s="129" t="s">
        <v>1790</v>
      </c>
      <c r="AL3" s="129" t="s">
        <v>1791</v>
      </c>
      <c r="AQ3" s="129" t="s">
        <v>1792</v>
      </c>
      <c r="AV3" s="129" t="s">
        <v>1793</v>
      </c>
      <c r="BA3" s="129" t="s">
        <v>1794</v>
      </c>
      <c r="BF3" s="129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0" customFormat="1" ht="15.75" x14ac:dyDescent="0.25">
      <c r="C25" s="135" t="s">
        <v>1774</v>
      </c>
      <c r="D25" s="136">
        <v>100</v>
      </c>
      <c r="H25" s="135" t="s">
        <v>1774</v>
      </c>
      <c r="I25" s="136">
        <v>50</v>
      </c>
      <c r="M25" s="135" t="s">
        <v>1774</v>
      </c>
      <c r="N25" s="136">
        <v>10</v>
      </c>
      <c r="R25" s="135" t="s">
        <v>1774</v>
      </c>
      <c r="S25" s="136">
        <v>50</v>
      </c>
      <c r="W25" s="135" t="s">
        <v>1774</v>
      </c>
      <c r="X25" s="136">
        <v>50</v>
      </c>
      <c r="AB25" s="135" t="s">
        <v>1774</v>
      </c>
      <c r="AC25" s="136">
        <v>0</v>
      </c>
      <c r="AG25" s="135" t="s">
        <v>1774</v>
      </c>
      <c r="AH25" s="136">
        <v>0</v>
      </c>
      <c r="AL25" s="135" t="s">
        <v>1774</v>
      </c>
      <c r="AM25" s="136">
        <v>0</v>
      </c>
      <c r="AQ25" s="135" t="s">
        <v>1774</v>
      </c>
      <c r="AR25" s="136">
        <v>0</v>
      </c>
      <c r="AV25" s="135" t="s">
        <v>1774</v>
      </c>
      <c r="AW25" s="136">
        <v>10</v>
      </c>
      <c r="BA25" s="135" t="s">
        <v>1774</v>
      </c>
      <c r="BB25" s="136">
        <v>0</v>
      </c>
      <c r="BF25" s="135" t="s">
        <v>1774</v>
      </c>
      <c r="BG25" s="136">
        <v>50</v>
      </c>
    </row>
  </sheetData>
  <sheetProtection algorithmName="SHA-512" hashValue="Uv04QicJLR/tx9OHhZDstAV8PfZQWMmJE13eOpFz1kwENxrqg9/R3aSPU8qnVoG6HNVOlM9I3fXjyFftCw/LTQ==" saltValue="Zp/lC4P8MqLLm7wKg7bWK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C786-46C8-47A4-817C-FE6B171C02AF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1796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1797</v>
      </c>
      <c r="D4" s="103"/>
      <c r="E4" s="103"/>
      <c r="F4" s="103"/>
      <c r="G4" s="103"/>
      <c r="I4" s="101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41"/>
      <c r="BD4" s="141"/>
      <c r="BE4" s="205" t="s">
        <v>1801</v>
      </c>
      <c r="BF4" s="213"/>
      <c r="BG4" s="213"/>
      <c r="BH4" s="213"/>
      <c r="BI4" s="213"/>
      <c r="BJ4" s="141"/>
      <c r="BK4" s="141"/>
      <c r="BL4" s="141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6" t="s">
        <v>245</v>
      </c>
      <c r="D6" s="142" t="s">
        <v>20</v>
      </c>
      <c r="E6" s="229" t="s">
        <v>114</v>
      </c>
      <c r="F6" s="230"/>
      <c r="G6" s="231"/>
      <c r="H6" s="142" t="s">
        <v>1013</v>
      </c>
      <c r="I6" s="101"/>
      <c r="L6" s="232" t="s">
        <v>82</v>
      </c>
      <c r="M6" s="233" t="s">
        <v>1802</v>
      </c>
      <c r="N6" s="233" t="s">
        <v>1803</v>
      </c>
      <c r="O6" s="214" t="s">
        <v>1005</v>
      </c>
      <c r="P6" s="214"/>
      <c r="Q6" s="214" t="s">
        <v>1008</v>
      </c>
      <c r="R6" s="214"/>
      <c r="AF6" s="103"/>
      <c r="AQ6" s="103"/>
    </row>
    <row r="7" spans="1:65" s="105" customFormat="1" ht="35.25" customHeight="1" x14ac:dyDescent="0.25">
      <c r="C7" s="227"/>
      <c r="D7" s="143"/>
      <c r="E7" s="144" t="s">
        <v>1010</v>
      </c>
      <c r="F7" s="144" t="s">
        <v>1011</v>
      </c>
      <c r="G7" s="144" t="s">
        <v>1012</v>
      </c>
      <c r="H7" s="143"/>
      <c r="I7" s="101"/>
      <c r="L7" s="232"/>
      <c r="M7" s="233"/>
      <c r="N7" s="233"/>
      <c r="O7" s="114" t="s">
        <v>1006</v>
      </c>
      <c r="P7" s="116" t="s">
        <v>1007</v>
      </c>
      <c r="Q7" s="114" t="s">
        <v>1006</v>
      </c>
      <c r="R7" s="116" t="s">
        <v>1007</v>
      </c>
      <c r="U7" s="145" t="s">
        <v>982</v>
      </c>
      <c r="V7" s="107" t="s">
        <v>983</v>
      </c>
      <c r="W7" s="107" t="s">
        <v>1804</v>
      </c>
      <c r="X7" s="107" t="s">
        <v>989</v>
      </c>
      <c r="Y7" s="107" t="s">
        <v>990</v>
      </c>
      <c r="Z7" s="107" t="s">
        <v>991</v>
      </c>
      <c r="AA7" s="107" t="s">
        <v>992</v>
      </c>
      <c r="AB7" s="107" t="s">
        <v>993</v>
      </c>
      <c r="AC7" s="107" t="s">
        <v>1805</v>
      </c>
      <c r="AD7" s="107" t="s">
        <v>995</v>
      </c>
      <c r="AE7" s="145" t="s">
        <v>980</v>
      </c>
      <c r="AI7" s="106" t="s">
        <v>961</v>
      </c>
      <c r="AJ7" s="107" t="s">
        <v>334</v>
      </c>
      <c r="AK7" s="107" t="s">
        <v>962</v>
      </c>
      <c r="AL7" s="107" t="s">
        <v>963</v>
      </c>
      <c r="AM7" s="107" t="s">
        <v>964</v>
      </c>
      <c r="AN7" s="145" t="s">
        <v>965</v>
      </c>
      <c r="AO7" s="107" t="s">
        <v>966</v>
      </c>
      <c r="AP7" s="107" t="s">
        <v>518</v>
      </c>
      <c r="AQ7" s="145" t="s">
        <v>967</v>
      </c>
      <c r="AT7" s="215" t="s">
        <v>1656</v>
      </c>
      <c r="AU7" s="216"/>
      <c r="AV7" s="215" t="s">
        <v>1806</v>
      </c>
      <c r="AW7" s="216" t="s">
        <v>1806</v>
      </c>
      <c r="AX7" s="215" t="s">
        <v>1807</v>
      </c>
      <c r="AY7" s="216" t="s">
        <v>1807</v>
      </c>
      <c r="AZ7" s="215" t="s">
        <v>1808</v>
      </c>
      <c r="BA7" s="216" t="s">
        <v>1808</v>
      </c>
      <c r="BB7" s="215" t="s">
        <v>1809</v>
      </c>
      <c r="BC7" s="216" t="s">
        <v>1809</v>
      </c>
      <c r="BD7" s="109"/>
      <c r="BF7" s="106" t="s">
        <v>1657</v>
      </c>
      <c r="BG7" s="107" t="s">
        <v>1658</v>
      </c>
      <c r="BH7" s="107" t="s">
        <v>1660</v>
      </c>
      <c r="BI7" s="107" t="s">
        <v>1661</v>
      </c>
      <c r="BJ7" s="107" t="s">
        <v>1662</v>
      </c>
      <c r="BK7" s="107" t="s">
        <v>1663</v>
      </c>
      <c r="BL7" s="145" t="s">
        <v>1665</v>
      </c>
    </row>
    <row r="8" spans="1:65" s="121" customFormat="1" ht="21" x14ac:dyDescent="0.25">
      <c r="C8" s="228"/>
      <c r="D8" s="147">
        <f>DatosMenores!C65</f>
        <v>276</v>
      </c>
      <c r="E8" s="147">
        <f>DatosMenores!C66</f>
        <v>46</v>
      </c>
      <c r="F8" s="147">
        <f>DatosMenores!C67</f>
        <v>6</v>
      </c>
      <c r="G8" s="147">
        <f>DatosMenores!C68</f>
        <v>4</v>
      </c>
      <c r="H8" s="148">
        <f>DatosMenores!C69</f>
        <v>25</v>
      </c>
      <c r="I8" s="101"/>
      <c r="L8" s="122">
        <f>DatosMenores!C55</f>
        <v>2</v>
      </c>
      <c r="M8" s="123">
        <f>DatosMenores!C56</f>
        <v>2</v>
      </c>
      <c r="N8" s="123">
        <f>DatosMenores!C57</f>
        <v>57</v>
      </c>
      <c r="O8" s="123">
        <f>DatosMenores!C58</f>
        <v>1</v>
      </c>
      <c r="P8" s="122">
        <f>DatosMenores!C59</f>
        <v>0</v>
      </c>
      <c r="Q8" s="123">
        <f>DatosMenores!C60</f>
        <v>2</v>
      </c>
      <c r="R8" s="122">
        <f>DatosMenores!C61</f>
        <v>0</v>
      </c>
      <c r="U8" s="122">
        <f>DatosMenores!C33</f>
        <v>57</v>
      </c>
      <c r="V8" s="123">
        <f>SUM(DatosMenores!C34:C37)</f>
        <v>5</v>
      </c>
      <c r="W8" s="123">
        <f>DatosMenores!C38</f>
        <v>6</v>
      </c>
      <c r="X8" s="123">
        <f>DatosMenores!C39</f>
        <v>25</v>
      </c>
      <c r="Y8" s="123">
        <f>DatosMenores!C40</f>
        <v>26</v>
      </c>
      <c r="Z8" s="123">
        <f>DatosMenores!D41</f>
        <v>0</v>
      </c>
      <c r="AA8" s="123">
        <f>DatosMenores!C42</f>
        <v>0</v>
      </c>
      <c r="AB8" s="123">
        <f>DatosMenores!C43</f>
        <v>6</v>
      </c>
      <c r="AC8" s="123">
        <f>DatosMenores!C44</f>
        <v>6</v>
      </c>
      <c r="AD8" s="123">
        <f>DatosMenores!C45</f>
        <v>6</v>
      </c>
      <c r="AE8" s="122">
        <f>DatosMenores!C46</f>
        <v>4</v>
      </c>
      <c r="AG8" s="103"/>
      <c r="AI8" s="124">
        <f>DatosMenores!C7</f>
        <v>0</v>
      </c>
      <c r="AJ8" s="123">
        <f>DatosMenores!C8</f>
        <v>57</v>
      </c>
      <c r="AK8" s="123">
        <f>DatosMenores!C9</f>
        <v>20</v>
      </c>
      <c r="AL8" s="123">
        <f>DatosMenores!C10</f>
        <v>0</v>
      </c>
      <c r="AM8" s="123">
        <f>DatosMenores!C11</f>
        <v>4</v>
      </c>
      <c r="AN8" s="122">
        <f>DatosMenores!C12</f>
        <v>5</v>
      </c>
      <c r="AO8" s="123">
        <f>DatosMenores!C13</f>
        <v>14</v>
      </c>
      <c r="AP8" s="123">
        <f>DatosMenores!C14</f>
        <v>16</v>
      </c>
      <c r="AQ8" s="122">
        <f>DatosMenores!C15</f>
        <v>0</v>
      </c>
      <c r="AR8" s="103"/>
      <c r="AT8" s="146" t="s">
        <v>1018</v>
      </c>
      <c r="AU8" s="146" t="s">
        <v>1013</v>
      </c>
      <c r="AV8" s="146" t="s">
        <v>1018</v>
      </c>
      <c r="AW8" s="146" t="s">
        <v>1013</v>
      </c>
      <c r="AX8" s="146" t="s">
        <v>1018</v>
      </c>
      <c r="AY8" s="146" t="s">
        <v>1013</v>
      </c>
      <c r="AZ8" s="146" t="s">
        <v>1018</v>
      </c>
      <c r="BA8" s="146" t="s">
        <v>1013</v>
      </c>
      <c r="BB8" s="146" t="s">
        <v>1018</v>
      </c>
      <c r="BC8" s="146" t="s">
        <v>1013</v>
      </c>
      <c r="BE8" s="105"/>
      <c r="BF8" s="124">
        <f>DatosMenores!C105+DatosMenores!C106</f>
        <v>7</v>
      </c>
      <c r="BG8" s="123">
        <f>DatosMenores!C107</f>
        <v>4</v>
      </c>
      <c r="BH8" s="123">
        <f>DatosMenores!C108</f>
        <v>0</v>
      </c>
      <c r="BI8" s="123">
        <f>DatosMenores!C109</f>
        <v>0</v>
      </c>
      <c r="BJ8" s="122">
        <f>DatosMenores!C110</f>
        <v>0</v>
      </c>
      <c r="BK8" s="123">
        <f>DatosMenores!C111</f>
        <v>12</v>
      </c>
      <c r="BL8" s="123">
        <f>DatosMenores!C112</f>
        <v>0</v>
      </c>
      <c r="BM8" s="105"/>
    </row>
    <row r="9" spans="1:65" ht="21" x14ac:dyDescent="0.25">
      <c r="B9" s="127"/>
      <c r="C9" s="217" t="s">
        <v>1014</v>
      </c>
      <c r="D9" s="108" t="s">
        <v>1015</v>
      </c>
      <c r="E9" s="146" t="s">
        <v>1016</v>
      </c>
      <c r="F9" s="105"/>
      <c r="G9" s="105"/>
      <c r="H9" s="105"/>
      <c r="AF9" s="105"/>
      <c r="AH9" s="149"/>
      <c r="AQ9" s="105"/>
      <c r="AT9" s="148">
        <f>DatosMenores!C86</f>
        <v>20</v>
      </c>
      <c r="AU9" s="148">
        <f>DatosMenores!C87</f>
        <v>28</v>
      </c>
      <c r="AV9" s="148">
        <f>DatosMenores!C88</f>
        <v>14</v>
      </c>
      <c r="AW9" s="148">
        <f>DatosMenores!C89</f>
        <v>11</v>
      </c>
      <c r="AX9" s="148">
        <f>DatosMenores!C90</f>
        <v>15</v>
      </c>
      <c r="AY9" s="148">
        <f>DatosMenores!C91</f>
        <v>81</v>
      </c>
      <c r="AZ9" s="148">
        <f>DatosMenores!C92</f>
        <v>0</v>
      </c>
      <c r="BA9" s="148">
        <f>DatosMenores!C93</f>
        <v>0</v>
      </c>
      <c r="BB9" s="148">
        <f>DatosMenores!C94</f>
        <v>5</v>
      </c>
      <c r="BC9" s="148">
        <f>DatosMenores!C95</f>
        <v>1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8"/>
      <c r="D10" s="150">
        <f>DatosMenores!C70</f>
        <v>18</v>
      </c>
      <c r="E10" s="151">
        <f>DatosMenores!C71</f>
        <v>3</v>
      </c>
      <c r="F10" s="105"/>
      <c r="G10" s="105"/>
      <c r="H10" s="105"/>
      <c r="AI10" s="106" t="s">
        <v>1810</v>
      </c>
      <c r="AJ10" s="107" t="s">
        <v>651</v>
      </c>
      <c r="AK10" s="107" t="s">
        <v>969</v>
      </c>
      <c r="AL10" s="107" t="s">
        <v>1811</v>
      </c>
      <c r="AM10" s="107" t="s">
        <v>971</v>
      </c>
      <c r="AN10" s="107" t="s">
        <v>972</v>
      </c>
      <c r="AO10" s="107" t="s">
        <v>974</v>
      </c>
      <c r="AP10" s="107" t="s">
        <v>111</v>
      </c>
      <c r="AQ10" s="107" t="s">
        <v>975</v>
      </c>
      <c r="AR10" s="145" t="s">
        <v>976</v>
      </c>
    </row>
    <row r="11" spans="1:65" ht="18.75" customHeight="1" x14ac:dyDescent="0.25">
      <c r="C11" s="219" t="s">
        <v>1017</v>
      </c>
      <c r="D11" s="142" t="s">
        <v>1018</v>
      </c>
      <c r="E11" s="222" t="s">
        <v>1812</v>
      </c>
      <c r="F11" s="223"/>
      <c r="G11" s="223"/>
      <c r="H11" s="142" t="s">
        <v>1013</v>
      </c>
      <c r="AI11" s="124">
        <f>DatosMenores!C16</f>
        <v>0</v>
      </c>
      <c r="AJ11" s="123">
        <f>DatosMenores!C17</f>
        <v>0</v>
      </c>
      <c r="AK11" s="123">
        <f>DatosMenores!C18</f>
        <v>10</v>
      </c>
      <c r="AL11" s="123">
        <f>DatosMenores!C19</f>
        <v>14</v>
      </c>
      <c r="AM11" s="123">
        <f>DatosMenores!C20</f>
        <v>1</v>
      </c>
      <c r="AN11" s="123">
        <f>DatosMenores!C21</f>
        <v>15</v>
      </c>
      <c r="AO11" s="123">
        <f>DatosMenores!C23</f>
        <v>0</v>
      </c>
      <c r="AP11" s="123">
        <f>DatosMenores!C24</f>
        <v>70</v>
      </c>
      <c r="AQ11" s="123">
        <f>DatosMenores!C25</f>
        <v>6</v>
      </c>
      <c r="AR11" s="122">
        <f>DatosMenores!C26</f>
        <v>0</v>
      </c>
      <c r="AT11" s="215" t="s">
        <v>1667</v>
      </c>
      <c r="AU11" s="216" t="s">
        <v>1667</v>
      </c>
      <c r="AV11" s="215" t="s">
        <v>1668</v>
      </c>
      <c r="AW11" s="216" t="s">
        <v>1668</v>
      </c>
      <c r="AX11" s="224" t="s">
        <v>1669</v>
      </c>
      <c r="AY11" s="224" t="s">
        <v>1670</v>
      </c>
    </row>
    <row r="12" spans="1:65" ht="21" x14ac:dyDescent="0.25">
      <c r="C12" s="220"/>
      <c r="D12" s="143"/>
      <c r="E12" s="152" t="s">
        <v>1019</v>
      </c>
      <c r="F12" s="120" t="s">
        <v>1020</v>
      </c>
      <c r="G12" s="120" t="s">
        <v>1021</v>
      </c>
      <c r="H12" s="143"/>
      <c r="AT12" s="146" t="s">
        <v>1018</v>
      </c>
      <c r="AU12" s="146" t="s">
        <v>1013</v>
      </c>
      <c r="AV12" s="146" t="s">
        <v>1018</v>
      </c>
      <c r="AW12" s="146" t="s">
        <v>1013</v>
      </c>
      <c r="AX12" s="225"/>
      <c r="AY12" s="225"/>
    </row>
    <row r="13" spans="1:65" ht="12.75" customHeight="1" x14ac:dyDescent="0.25">
      <c r="C13" s="221"/>
      <c r="D13" s="153">
        <f>DatosMenores!C72</f>
        <v>86</v>
      </c>
      <c r="E13" s="154">
        <f>DatosMenores!C73</f>
        <v>2</v>
      </c>
      <c r="F13" s="126">
        <f>DatosMenores!C74</f>
        <v>4</v>
      </c>
      <c r="G13" s="126">
        <f>DatosMenores!C75</f>
        <v>60</v>
      </c>
      <c r="H13" s="155">
        <f>DatosMenores!C76</f>
        <v>20</v>
      </c>
      <c r="AT13" s="148">
        <f>DatosMenores!C96</f>
        <v>24</v>
      </c>
      <c r="AU13" s="148">
        <f>DatosMenores!C97</f>
        <v>11</v>
      </c>
      <c r="AV13" s="148">
        <f>DatosMenores!C98</f>
        <v>0</v>
      </c>
      <c r="AW13" s="148">
        <f>DatosMenores!C99</f>
        <v>0</v>
      </c>
      <c r="AX13" s="148">
        <f>DatosMenores!C100</f>
        <v>5</v>
      </c>
      <c r="AY13" s="148">
        <f>DatosMenores!C101</f>
        <v>0</v>
      </c>
    </row>
  </sheetData>
  <sheetProtection algorithmName="SHA-512" hashValue="ncpOScAc3BvT8nxKmt+Ch52GF0HGIJ6WCP3rERrx6RCl4+Hn+1KVQMrVvvqhiQbFuPHP72MQws3Cr9DchGbDQA==" saltValue="J1eeatwc140ALWgbk0RL5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63F42-B16C-4DB9-AA98-808B1AEBAA85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1813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1819</v>
      </c>
      <c r="D4" s="166">
        <f>DatosViolenciaDoméstica!C5</f>
        <v>4</v>
      </c>
      <c r="F4" s="165" t="s">
        <v>1820</v>
      </c>
      <c r="G4" s="167">
        <f>DatosViolenciaDoméstica!E67</f>
        <v>8</v>
      </c>
      <c r="H4" s="168"/>
    </row>
    <row r="5" spans="1:30" x14ac:dyDescent="0.2">
      <c r="C5" s="165" t="s">
        <v>13</v>
      </c>
      <c r="D5" s="166">
        <f>DatosViolenciaDoméstica!C6</f>
        <v>70</v>
      </c>
      <c r="F5" s="165" t="s">
        <v>1821</v>
      </c>
      <c r="G5" s="169">
        <f>DatosViolenciaDoméstica!F67</f>
        <v>15</v>
      </c>
      <c r="H5" s="168"/>
    </row>
    <row r="6" spans="1:30" x14ac:dyDescent="0.2">
      <c r="C6" s="165" t="s">
        <v>1822</v>
      </c>
      <c r="D6" s="166">
        <f>DatosViolenciaDoméstica!C7</f>
        <v>46</v>
      </c>
    </row>
    <row r="7" spans="1:30" x14ac:dyDescent="0.2">
      <c r="C7" s="165" t="s">
        <v>60</v>
      </c>
      <c r="D7" s="166">
        <f>DatosViolenciaDoméstica!C8</f>
        <v>0</v>
      </c>
    </row>
    <row r="8" spans="1:30" x14ac:dyDescent="0.2">
      <c r="C8" s="165" t="s">
        <v>1823</v>
      </c>
      <c r="D8" s="166">
        <f>DatosViolenciaDoméstica!C9</f>
        <v>0</v>
      </c>
    </row>
    <row r="9" spans="1:30" x14ac:dyDescent="0.2">
      <c r="C9" s="165" t="s">
        <v>1824</v>
      </c>
      <c r="D9" s="166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gJm4XNWrneFDaDvWptXLs4DipeSIuPIDgfOFSJW9RE7o5zS8ZLAtENj3l8bNs808LSBymdO2Eq69IbuqRoz0Ig==" saltValue="/FazaQLECcrIK6ZAZbDGE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523A-F393-4B4F-BE95-22F877B4EF04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1825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13</v>
      </c>
      <c r="D4" s="166">
        <f>DatosViolenciaGénero!C7</f>
        <v>286</v>
      </c>
      <c r="F4" s="165" t="s">
        <v>1820</v>
      </c>
      <c r="G4" s="167">
        <f>DatosViolenciaGénero!E82</f>
        <v>29</v>
      </c>
      <c r="H4" s="168"/>
    </row>
    <row r="5" spans="1:30" x14ac:dyDescent="0.2">
      <c r="C5" s="165" t="s">
        <v>40</v>
      </c>
      <c r="D5" s="166">
        <f>DatosViolenciaGénero!C5</f>
        <v>23</v>
      </c>
      <c r="F5" s="165" t="s">
        <v>1821</v>
      </c>
      <c r="G5" s="167">
        <f>DatosViolenciaGénero!F82</f>
        <v>16</v>
      </c>
      <c r="H5" s="168"/>
    </row>
    <row r="6" spans="1:30" x14ac:dyDescent="0.2">
      <c r="C6" s="165" t="s">
        <v>1822</v>
      </c>
      <c r="D6" s="175">
        <f>DatosViolenciaGénero!C8</f>
        <v>68</v>
      </c>
    </row>
    <row r="7" spans="1:30" x14ac:dyDescent="0.2">
      <c r="C7" s="165" t="s">
        <v>60</v>
      </c>
      <c r="D7" s="175">
        <f>DatosViolenciaGénero!C9</f>
        <v>0</v>
      </c>
    </row>
    <row r="8" spans="1:30" x14ac:dyDescent="0.2">
      <c r="C8" s="165" t="s">
        <v>1826</v>
      </c>
      <c r="D8" s="166">
        <f>DatosViolenciaGénero!C11</f>
        <v>0</v>
      </c>
    </row>
    <row r="9" spans="1:30" x14ac:dyDescent="0.2">
      <c r="C9" s="165" t="s">
        <v>1827</v>
      </c>
      <c r="D9" s="166">
        <f>DatosViolenciaGénero!C12</f>
        <v>0</v>
      </c>
    </row>
    <row r="10" spans="1:30" x14ac:dyDescent="0.2">
      <c r="C10" s="165" t="s">
        <v>1819</v>
      </c>
      <c r="D10" s="175">
        <f>DatosViolenciaGénero!C6</f>
        <v>12</v>
      </c>
    </row>
    <row r="11" spans="1:30" x14ac:dyDescent="0.2">
      <c r="C11" s="165" t="s">
        <v>1823</v>
      </c>
      <c r="D11" s="175">
        <f>DatosViolenciaGénero!C10</f>
        <v>0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gJnkjuUWl0ekWY99zXgl2Yf7yx/cd9TX1GZvyOqVxOL8eSbJzAmW4l8CqX6Cf8owgWgpos1c+UT4jwZM+xBWQQ==" saltValue="kkJIylwogNnI5fNCqnjdh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4526</v>
      </c>
      <c r="D7" s="12">
        <v>4409</v>
      </c>
      <c r="E7" s="13">
        <v>2.65366296212293E-2</v>
      </c>
    </row>
    <row r="8" spans="1:5" x14ac:dyDescent="0.25">
      <c r="A8" s="191"/>
      <c r="B8" s="11" t="s">
        <v>20</v>
      </c>
      <c r="C8" s="12">
        <v>6130</v>
      </c>
      <c r="D8" s="12">
        <v>6074</v>
      </c>
      <c r="E8" s="13">
        <v>9.2196246295686499E-3</v>
      </c>
    </row>
    <row r="9" spans="1:5" x14ac:dyDescent="0.25">
      <c r="A9" s="191"/>
      <c r="B9" s="11" t="s">
        <v>21</v>
      </c>
      <c r="C9" s="12">
        <v>5762</v>
      </c>
      <c r="D9" s="12">
        <v>5629</v>
      </c>
      <c r="E9" s="13">
        <v>2.3627642565286901E-2</v>
      </c>
    </row>
    <row r="10" spans="1:5" x14ac:dyDescent="0.25">
      <c r="A10" s="191"/>
      <c r="B10" s="11" t="s">
        <v>22</v>
      </c>
      <c r="C10" s="12">
        <v>83</v>
      </c>
      <c r="D10" s="12">
        <v>82</v>
      </c>
      <c r="E10" s="13">
        <v>1.21951219512195E-2</v>
      </c>
    </row>
    <row r="11" spans="1:5" x14ac:dyDescent="0.25">
      <c r="A11" s="192"/>
      <c r="B11" s="11" t="s">
        <v>23</v>
      </c>
      <c r="C11" s="12">
        <v>4750</v>
      </c>
      <c r="D11" s="12">
        <v>4181</v>
      </c>
      <c r="E11" s="13">
        <v>0.136091844056446</v>
      </c>
    </row>
    <row r="12" spans="1:5" x14ac:dyDescent="0.25">
      <c r="A12" s="190" t="s">
        <v>24</v>
      </c>
      <c r="B12" s="11" t="s">
        <v>25</v>
      </c>
      <c r="C12" s="12">
        <v>1388</v>
      </c>
      <c r="D12" s="12">
        <v>1332</v>
      </c>
      <c r="E12" s="13">
        <v>4.2042042042041997E-2</v>
      </c>
    </row>
    <row r="13" spans="1:5" x14ac:dyDescent="0.25">
      <c r="A13" s="191"/>
      <c r="B13" s="11" t="s">
        <v>26</v>
      </c>
      <c r="C13" s="12">
        <v>596</v>
      </c>
      <c r="D13" s="12">
        <v>770</v>
      </c>
      <c r="E13" s="13">
        <v>-0.22597402597402599</v>
      </c>
    </row>
    <row r="14" spans="1:5" x14ac:dyDescent="0.25">
      <c r="A14" s="192"/>
      <c r="B14" s="11" t="s">
        <v>27</v>
      </c>
      <c r="C14" s="12">
        <v>2703</v>
      </c>
      <c r="D14" s="12">
        <v>2745</v>
      </c>
      <c r="E14" s="13">
        <v>-1.53005464480874E-2</v>
      </c>
    </row>
    <row r="15" spans="1:5" x14ac:dyDescent="0.25">
      <c r="A15" s="190" t="s">
        <v>28</v>
      </c>
      <c r="B15" s="11" t="s">
        <v>29</v>
      </c>
      <c r="C15" s="12">
        <v>461</v>
      </c>
      <c r="D15" s="12">
        <v>556</v>
      </c>
      <c r="E15" s="13">
        <v>-0.17086330935251801</v>
      </c>
    </row>
    <row r="16" spans="1:5" x14ac:dyDescent="0.25">
      <c r="A16" s="191"/>
      <c r="B16" s="11" t="s">
        <v>30</v>
      </c>
      <c r="C16" s="12">
        <v>713</v>
      </c>
      <c r="D16" s="12">
        <v>812</v>
      </c>
      <c r="E16" s="13">
        <v>-0.12192118226600999</v>
      </c>
    </row>
    <row r="17" spans="1:5" x14ac:dyDescent="0.25">
      <c r="A17" s="191"/>
      <c r="B17" s="11" t="s">
        <v>31</v>
      </c>
      <c r="C17" s="12">
        <v>5</v>
      </c>
      <c r="D17" s="12">
        <v>11</v>
      </c>
      <c r="E17" s="13">
        <v>-0.54545454545454497</v>
      </c>
    </row>
    <row r="18" spans="1:5" x14ac:dyDescent="0.25">
      <c r="A18" s="191"/>
      <c r="B18" s="11" t="s">
        <v>32</v>
      </c>
      <c r="C18" s="12">
        <v>1</v>
      </c>
      <c r="D18" s="14"/>
      <c r="E18" s="13">
        <v>0</v>
      </c>
    </row>
    <row r="19" spans="1:5" x14ac:dyDescent="0.25">
      <c r="A19" s="192"/>
      <c r="B19" s="11" t="s">
        <v>33</v>
      </c>
      <c r="C19" s="12">
        <v>82</v>
      </c>
      <c r="D19" s="12">
        <v>56</v>
      </c>
      <c r="E19" s="13">
        <v>0.46428571428571402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4"/>
      <c r="D23" s="14"/>
      <c r="E23" s="13">
        <v>0</v>
      </c>
    </row>
    <row r="24" spans="1:5" x14ac:dyDescent="0.25">
      <c r="A24" s="10" t="s">
        <v>36</v>
      </c>
      <c r="B24" s="15"/>
      <c r="C24" s="14"/>
      <c r="D24" s="14"/>
      <c r="E24" s="13">
        <v>0</v>
      </c>
    </row>
    <row r="25" spans="1:5" x14ac:dyDescent="0.25">
      <c r="A25" s="10" t="s">
        <v>37</v>
      </c>
      <c r="B25" s="15"/>
      <c r="C25" s="12">
        <v>311</v>
      </c>
      <c r="D25" s="12">
        <v>246</v>
      </c>
      <c r="E25" s="13">
        <v>0.26422764227642298</v>
      </c>
    </row>
    <row r="26" spans="1:5" x14ac:dyDescent="0.25">
      <c r="A26" s="10" t="s">
        <v>38</v>
      </c>
      <c r="B26" s="15"/>
      <c r="C26" s="12">
        <v>415</v>
      </c>
      <c r="D26" s="12">
        <v>306</v>
      </c>
      <c r="E26" s="13">
        <v>0.35620915032679701</v>
      </c>
    </row>
    <row r="27" spans="1:5" x14ac:dyDescent="0.25">
      <c r="A27" s="10" t="s">
        <v>39</v>
      </c>
      <c r="B27" s="15"/>
      <c r="C27" s="12">
        <v>10</v>
      </c>
      <c r="D27" s="12">
        <v>16</v>
      </c>
      <c r="E27" s="13">
        <v>-0.375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439</v>
      </c>
      <c r="D31" s="12">
        <v>319</v>
      </c>
      <c r="E31" s="13">
        <v>0.37617554858934199</v>
      </c>
    </row>
    <row r="32" spans="1:5" x14ac:dyDescent="0.25">
      <c r="A32" s="190" t="s">
        <v>42</v>
      </c>
      <c r="B32" s="11" t="s">
        <v>43</v>
      </c>
      <c r="C32" s="12">
        <v>10</v>
      </c>
      <c r="D32" s="12">
        <v>10</v>
      </c>
      <c r="E32" s="13">
        <v>0</v>
      </c>
    </row>
    <row r="33" spans="1:5" x14ac:dyDescent="0.25">
      <c r="A33" s="191"/>
      <c r="B33" s="11" t="s">
        <v>44</v>
      </c>
      <c r="C33" s="12">
        <v>14</v>
      </c>
      <c r="D33" s="12">
        <v>11</v>
      </c>
      <c r="E33" s="13">
        <v>0.27272727272727298</v>
      </c>
    </row>
    <row r="34" spans="1:5" x14ac:dyDescent="0.25">
      <c r="A34" s="191"/>
      <c r="B34" s="11" t="s">
        <v>45</v>
      </c>
      <c r="C34" s="14"/>
      <c r="D34" s="14"/>
      <c r="E34" s="13">
        <v>0</v>
      </c>
    </row>
    <row r="35" spans="1:5" x14ac:dyDescent="0.25">
      <c r="A35" s="191"/>
      <c r="B35" s="11" t="s">
        <v>46</v>
      </c>
      <c r="C35" s="12">
        <v>3</v>
      </c>
      <c r="D35" s="12">
        <v>3</v>
      </c>
      <c r="E35" s="13">
        <v>0</v>
      </c>
    </row>
    <row r="36" spans="1:5" x14ac:dyDescent="0.25">
      <c r="A36" s="192"/>
      <c r="B36" s="11" t="s">
        <v>47</v>
      </c>
      <c r="C36" s="12">
        <v>404</v>
      </c>
      <c r="D36" s="12">
        <v>278</v>
      </c>
      <c r="E36" s="13">
        <v>0.45323741007194202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883</v>
      </c>
      <c r="D40" s="12">
        <v>958</v>
      </c>
      <c r="E40" s="13">
        <v>-7.8288100208768294E-2</v>
      </c>
    </row>
    <row r="41" spans="1:5" x14ac:dyDescent="0.25">
      <c r="A41" s="10" t="s">
        <v>50</v>
      </c>
      <c r="B41" s="15"/>
      <c r="C41" s="12">
        <v>511</v>
      </c>
      <c r="D41" s="12">
        <v>639</v>
      </c>
      <c r="E41" s="13">
        <v>-0.200312989045383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492</v>
      </c>
      <c r="D45" s="12">
        <v>457</v>
      </c>
      <c r="E45" s="13">
        <v>7.6586433260393896E-2</v>
      </c>
    </row>
    <row r="46" spans="1:5" x14ac:dyDescent="0.25">
      <c r="A46" s="191"/>
      <c r="B46" s="11" t="s">
        <v>53</v>
      </c>
      <c r="C46" s="12">
        <v>12</v>
      </c>
      <c r="D46" s="12">
        <v>20</v>
      </c>
      <c r="E46" s="13">
        <v>-0.4</v>
      </c>
    </row>
    <row r="47" spans="1:5" x14ac:dyDescent="0.25">
      <c r="A47" s="191"/>
      <c r="B47" s="11" t="s">
        <v>54</v>
      </c>
      <c r="C47" s="12">
        <v>713</v>
      </c>
      <c r="D47" s="12">
        <v>812</v>
      </c>
      <c r="E47" s="13">
        <v>-0.12192118226600999</v>
      </c>
    </row>
    <row r="48" spans="1:5" x14ac:dyDescent="0.25">
      <c r="A48" s="192"/>
      <c r="B48" s="11" t="s">
        <v>23</v>
      </c>
      <c r="C48" s="12">
        <v>390</v>
      </c>
      <c r="D48" s="12">
        <v>385</v>
      </c>
      <c r="E48" s="13">
        <v>1.2987012987013E-2</v>
      </c>
    </row>
    <row r="49" spans="1:5" x14ac:dyDescent="0.25">
      <c r="A49" s="190" t="s">
        <v>55</v>
      </c>
      <c r="B49" s="11" t="s">
        <v>56</v>
      </c>
      <c r="C49" s="12">
        <v>467</v>
      </c>
      <c r="D49" s="12">
        <v>576</v>
      </c>
      <c r="E49" s="13">
        <v>-0.18923611111111099</v>
      </c>
    </row>
    <row r="50" spans="1:5" x14ac:dyDescent="0.25">
      <c r="A50" s="191"/>
      <c r="B50" s="11" t="s">
        <v>57</v>
      </c>
      <c r="C50" s="12">
        <v>16</v>
      </c>
      <c r="D50" s="12">
        <v>25</v>
      </c>
      <c r="E50" s="13">
        <v>-0.36</v>
      </c>
    </row>
    <row r="51" spans="1:5" x14ac:dyDescent="0.25">
      <c r="A51" s="191"/>
      <c r="B51" s="11" t="s">
        <v>58</v>
      </c>
      <c r="C51" s="12">
        <v>48</v>
      </c>
      <c r="D51" s="12">
        <v>58</v>
      </c>
      <c r="E51" s="13">
        <v>-0.17241379310344801</v>
      </c>
    </row>
    <row r="52" spans="1:5" x14ac:dyDescent="0.25">
      <c r="A52" s="192"/>
      <c r="B52" s="11" t="s">
        <v>59</v>
      </c>
      <c r="C52" s="12">
        <v>14</v>
      </c>
      <c r="D52" s="12">
        <v>11</v>
      </c>
      <c r="E52" s="13">
        <v>0.27272727272727298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5</v>
      </c>
      <c r="D56" s="12">
        <v>10</v>
      </c>
      <c r="E56" s="13">
        <v>-0.5</v>
      </c>
    </row>
    <row r="57" spans="1:5" x14ac:dyDescent="0.25">
      <c r="A57" s="191"/>
      <c r="B57" s="11" t="s">
        <v>53</v>
      </c>
      <c r="C57" s="14"/>
      <c r="D57" s="14"/>
      <c r="E57" s="13">
        <v>0</v>
      </c>
    </row>
    <row r="58" spans="1:5" x14ac:dyDescent="0.25">
      <c r="A58" s="191"/>
      <c r="B58" s="11" t="s">
        <v>19</v>
      </c>
      <c r="C58" s="12">
        <v>11</v>
      </c>
      <c r="D58" s="12">
        <v>9</v>
      </c>
      <c r="E58" s="13">
        <v>0.22222222222222199</v>
      </c>
    </row>
    <row r="59" spans="1:5" x14ac:dyDescent="0.25">
      <c r="A59" s="191"/>
      <c r="B59" s="11" t="s">
        <v>23</v>
      </c>
      <c r="C59" s="12">
        <v>10</v>
      </c>
      <c r="D59" s="12">
        <v>11</v>
      </c>
      <c r="E59" s="13">
        <v>-9.0909090909090898E-2</v>
      </c>
    </row>
    <row r="60" spans="1:5" x14ac:dyDescent="0.25">
      <c r="A60" s="191"/>
      <c r="B60" s="11" t="s">
        <v>62</v>
      </c>
      <c r="C60" s="12">
        <v>6</v>
      </c>
      <c r="D60" s="12">
        <v>4</v>
      </c>
      <c r="E60" s="13">
        <v>0.5</v>
      </c>
    </row>
    <row r="61" spans="1:5" x14ac:dyDescent="0.25">
      <c r="A61" s="192"/>
      <c r="B61" s="11" t="s">
        <v>63</v>
      </c>
      <c r="C61" s="14"/>
      <c r="D61" s="14"/>
      <c r="E61" s="13">
        <v>0</v>
      </c>
    </row>
    <row r="62" spans="1:5" x14ac:dyDescent="0.25">
      <c r="A62" s="190" t="s">
        <v>64</v>
      </c>
      <c r="B62" s="11" t="s">
        <v>65</v>
      </c>
      <c r="C62" s="12">
        <v>6</v>
      </c>
      <c r="D62" s="12">
        <v>7</v>
      </c>
      <c r="E62" s="13">
        <v>-0.14285714285714299</v>
      </c>
    </row>
    <row r="63" spans="1:5" x14ac:dyDescent="0.25">
      <c r="A63" s="191"/>
      <c r="B63" s="11" t="s">
        <v>58</v>
      </c>
      <c r="C63" s="14"/>
      <c r="D63" s="14"/>
      <c r="E63" s="13">
        <v>0</v>
      </c>
    </row>
    <row r="64" spans="1:5" x14ac:dyDescent="0.25">
      <c r="A64" s="192"/>
      <c r="B64" s="11" t="s">
        <v>66</v>
      </c>
      <c r="C64" s="12">
        <v>1</v>
      </c>
      <c r="D64" s="14"/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4"/>
      <c r="D68" s="14"/>
      <c r="E68" s="13">
        <v>0</v>
      </c>
    </row>
    <row r="69" spans="1:5" x14ac:dyDescent="0.25">
      <c r="A69" s="10" t="s">
        <v>36</v>
      </c>
      <c r="B69" s="15"/>
      <c r="C69" s="14"/>
      <c r="D69" s="14"/>
      <c r="E69" s="13">
        <v>0</v>
      </c>
    </row>
    <row r="70" spans="1:5" x14ac:dyDescent="0.25">
      <c r="A70" s="10" t="s">
        <v>37</v>
      </c>
      <c r="B70" s="15"/>
      <c r="C70" s="14"/>
      <c r="D70" s="14"/>
      <c r="E70" s="13">
        <v>0</v>
      </c>
    </row>
    <row r="71" spans="1:5" x14ac:dyDescent="0.25">
      <c r="A71" s="10" t="s">
        <v>38</v>
      </c>
      <c r="B71" s="15"/>
      <c r="C71" s="14"/>
      <c r="D71" s="14"/>
      <c r="E71" s="13">
        <v>0</v>
      </c>
    </row>
    <row r="72" spans="1:5" x14ac:dyDescent="0.25">
      <c r="A72" s="10" t="s">
        <v>39</v>
      </c>
      <c r="B72" s="15"/>
      <c r="C72" s="14"/>
      <c r="D72" s="14"/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1</v>
      </c>
      <c r="D76" s="14"/>
      <c r="E76" s="13">
        <v>0</v>
      </c>
    </row>
    <row r="77" spans="1:5" x14ac:dyDescent="0.25">
      <c r="A77" s="195"/>
      <c r="B77" s="11" t="s">
        <v>58</v>
      </c>
      <c r="C77" s="14"/>
      <c r="D77" s="14"/>
      <c r="E77" s="13">
        <v>0</v>
      </c>
    </row>
    <row r="78" spans="1:5" x14ac:dyDescent="0.25">
      <c r="A78" s="195"/>
      <c r="B78" s="11" t="s">
        <v>65</v>
      </c>
      <c r="C78" s="12">
        <v>1</v>
      </c>
      <c r="D78" s="12">
        <v>1</v>
      </c>
      <c r="E78" s="13">
        <v>0</v>
      </c>
    </row>
    <row r="79" spans="1:5" x14ac:dyDescent="0.25">
      <c r="A79" s="195"/>
      <c r="B79" s="11" t="s">
        <v>69</v>
      </c>
      <c r="C79" s="12">
        <v>1</v>
      </c>
      <c r="D79" s="14"/>
      <c r="E79" s="13">
        <v>0</v>
      </c>
    </row>
    <row r="80" spans="1:5" x14ac:dyDescent="0.25">
      <c r="A80" s="196"/>
      <c r="B80" s="11" t="s">
        <v>70</v>
      </c>
      <c r="C80" s="14"/>
      <c r="D80" s="14"/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511</v>
      </c>
      <c r="D84" s="12">
        <v>639</v>
      </c>
      <c r="E84" s="13">
        <v>-0.200312989045383</v>
      </c>
    </row>
    <row r="85" spans="1:5" x14ac:dyDescent="0.25">
      <c r="A85" s="192"/>
      <c r="B85" s="11" t="s">
        <v>74</v>
      </c>
      <c r="C85" s="12">
        <v>152</v>
      </c>
      <c r="D85" s="12">
        <v>122</v>
      </c>
      <c r="E85" s="13">
        <v>0.24590163934426201</v>
      </c>
    </row>
    <row r="86" spans="1:5" x14ac:dyDescent="0.25">
      <c r="A86" s="190" t="s">
        <v>75</v>
      </c>
      <c r="B86" s="11" t="s">
        <v>73</v>
      </c>
      <c r="C86" s="12">
        <v>393</v>
      </c>
      <c r="D86" s="12">
        <v>309</v>
      </c>
      <c r="E86" s="13">
        <v>0.27184466019417503</v>
      </c>
    </row>
    <row r="87" spans="1:5" x14ac:dyDescent="0.25">
      <c r="A87" s="192"/>
      <c r="B87" s="11" t="s">
        <v>74</v>
      </c>
      <c r="C87" s="12">
        <v>154</v>
      </c>
      <c r="D87" s="12">
        <v>171</v>
      </c>
      <c r="E87" s="13">
        <v>-9.9415204678362595E-2</v>
      </c>
    </row>
    <row r="88" spans="1:5" x14ac:dyDescent="0.25">
      <c r="A88" s="190" t="s">
        <v>76</v>
      </c>
      <c r="B88" s="11" t="s">
        <v>73</v>
      </c>
      <c r="C88" s="12">
        <v>30</v>
      </c>
      <c r="D88" s="12">
        <v>34</v>
      </c>
      <c r="E88" s="13">
        <v>-0.11764705882352899</v>
      </c>
    </row>
    <row r="89" spans="1:5" x14ac:dyDescent="0.25">
      <c r="A89" s="192"/>
      <c r="B89" s="11" t="s">
        <v>74</v>
      </c>
      <c r="C89" s="12">
        <v>10</v>
      </c>
      <c r="D89" s="12">
        <v>10</v>
      </c>
      <c r="E89" s="13">
        <v>0</v>
      </c>
    </row>
    <row r="90" spans="1:5" x14ac:dyDescent="0.25">
      <c r="A90" s="190" t="s">
        <v>77</v>
      </c>
      <c r="B90" s="11" t="s">
        <v>73</v>
      </c>
      <c r="C90" s="14"/>
      <c r="D90" s="14"/>
      <c r="E90" s="13">
        <v>0</v>
      </c>
    </row>
    <row r="91" spans="1:5" x14ac:dyDescent="0.25">
      <c r="A91" s="192"/>
      <c r="B91" s="11" t="s">
        <v>74</v>
      </c>
      <c r="C91" s="14"/>
      <c r="D91" s="14"/>
      <c r="E91" s="13">
        <v>0</v>
      </c>
    </row>
    <row r="92" spans="1:5" x14ac:dyDescent="0.25">
      <c r="A92" s="1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335</v>
      </c>
      <c r="D95" s="12">
        <v>236</v>
      </c>
      <c r="E95" s="13">
        <v>0.41949152542372897</v>
      </c>
    </row>
    <row r="96" spans="1:5" x14ac:dyDescent="0.25">
      <c r="A96" s="10" t="s">
        <v>80</v>
      </c>
      <c r="B96" s="15"/>
      <c r="C96" s="14"/>
      <c r="D96" s="14"/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285</v>
      </c>
      <c r="D100" s="12">
        <v>316</v>
      </c>
      <c r="E100" s="13">
        <v>-9.8101265822784806E-2</v>
      </c>
    </row>
    <row r="101" spans="1:5" x14ac:dyDescent="0.25">
      <c r="A101" s="10" t="s">
        <v>82</v>
      </c>
      <c r="B101" s="15"/>
      <c r="C101" s="12">
        <v>214</v>
      </c>
      <c r="D101" s="12">
        <v>288</v>
      </c>
      <c r="E101" s="13">
        <v>-0.25694444444444398</v>
      </c>
    </row>
    <row r="102" spans="1:5" x14ac:dyDescent="0.25">
      <c r="A102" s="10" t="s">
        <v>80</v>
      </c>
      <c r="B102" s="15"/>
      <c r="C102" s="12">
        <v>3</v>
      </c>
      <c r="D102" s="12">
        <v>9</v>
      </c>
      <c r="E102" s="13">
        <v>-0.66666666666666696</v>
      </c>
    </row>
    <row r="103" spans="1:5" x14ac:dyDescent="0.25">
      <c r="A103" s="1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224</v>
      </c>
      <c r="D106" s="12">
        <v>162</v>
      </c>
      <c r="E106" s="13">
        <v>0.38271604938271597</v>
      </c>
    </row>
    <row r="107" spans="1:5" x14ac:dyDescent="0.25">
      <c r="A107" s="191"/>
      <c r="B107" s="11" t="s">
        <v>85</v>
      </c>
      <c r="C107" s="12">
        <v>103</v>
      </c>
      <c r="D107" s="12">
        <v>58</v>
      </c>
      <c r="E107" s="13">
        <v>0.77586206896551702</v>
      </c>
    </row>
    <row r="108" spans="1:5" x14ac:dyDescent="0.25">
      <c r="A108" s="192"/>
      <c r="B108" s="11" t="s">
        <v>86</v>
      </c>
      <c r="C108" s="12">
        <v>35</v>
      </c>
      <c r="D108" s="12">
        <v>50</v>
      </c>
      <c r="E108" s="13">
        <v>-0.3</v>
      </c>
    </row>
    <row r="109" spans="1:5" x14ac:dyDescent="0.25">
      <c r="A109" s="190" t="s">
        <v>82</v>
      </c>
      <c r="B109" s="11" t="s">
        <v>87</v>
      </c>
      <c r="C109" s="12">
        <v>12</v>
      </c>
      <c r="D109" s="12">
        <v>21</v>
      </c>
      <c r="E109" s="13">
        <v>-0.42857142857142799</v>
      </c>
    </row>
    <row r="110" spans="1:5" x14ac:dyDescent="0.25">
      <c r="A110" s="192"/>
      <c r="B110" s="11" t="s">
        <v>86</v>
      </c>
      <c r="C110" s="12">
        <v>42</v>
      </c>
      <c r="D110" s="12">
        <v>15</v>
      </c>
      <c r="E110" s="13">
        <v>1.8</v>
      </c>
    </row>
    <row r="111" spans="1:5" x14ac:dyDescent="0.25">
      <c r="A111" s="10" t="s">
        <v>80</v>
      </c>
      <c r="B111" s="15"/>
      <c r="C111" s="12">
        <v>13</v>
      </c>
      <c r="D111" s="12">
        <v>9</v>
      </c>
      <c r="E111" s="13">
        <v>0.44444444444444398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15</v>
      </c>
      <c r="D115" s="12">
        <v>15</v>
      </c>
      <c r="E115" s="13">
        <v>0</v>
      </c>
    </row>
    <row r="116" spans="1:5" x14ac:dyDescent="0.25">
      <c r="A116" s="191"/>
      <c r="B116" s="11" t="s">
        <v>85</v>
      </c>
      <c r="C116" s="12">
        <v>2</v>
      </c>
      <c r="D116" s="12">
        <v>6</v>
      </c>
      <c r="E116" s="13">
        <v>-0.66666666666666696</v>
      </c>
    </row>
    <row r="117" spans="1:5" x14ac:dyDescent="0.25">
      <c r="A117" s="192"/>
      <c r="B117" s="11" t="s">
        <v>86</v>
      </c>
      <c r="C117" s="12">
        <v>4</v>
      </c>
      <c r="D117" s="12">
        <v>6</v>
      </c>
      <c r="E117" s="13">
        <v>-0.33333333333333298</v>
      </c>
    </row>
    <row r="118" spans="1:5" x14ac:dyDescent="0.25">
      <c r="A118" s="190" t="s">
        <v>82</v>
      </c>
      <c r="B118" s="11" t="s">
        <v>87</v>
      </c>
      <c r="C118" s="12">
        <v>3</v>
      </c>
      <c r="D118" s="12">
        <v>3</v>
      </c>
      <c r="E118" s="13">
        <v>0</v>
      </c>
    </row>
    <row r="119" spans="1:5" x14ac:dyDescent="0.25">
      <c r="A119" s="192"/>
      <c r="B119" s="11" t="s">
        <v>86</v>
      </c>
      <c r="C119" s="12">
        <v>4</v>
      </c>
      <c r="D119" s="12">
        <v>6</v>
      </c>
      <c r="E119" s="13">
        <v>-0.33333333333333298</v>
      </c>
    </row>
    <row r="120" spans="1:5" x14ac:dyDescent="0.25">
      <c r="A120" s="10" t="s">
        <v>80</v>
      </c>
      <c r="B120" s="15"/>
      <c r="C120" s="12">
        <v>1</v>
      </c>
      <c r="D120" s="12">
        <v>1</v>
      </c>
      <c r="E120" s="13">
        <v>0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36</v>
      </c>
      <c r="D126" s="12">
        <v>24</v>
      </c>
      <c r="E126" s="13">
        <v>0.5</v>
      </c>
    </row>
    <row r="127" spans="1:5" x14ac:dyDescent="0.25">
      <c r="A127" s="192"/>
      <c r="B127" s="11" t="s">
        <v>92</v>
      </c>
      <c r="C127" s="12">
        <v>180</v>
      </c>
      <c r="D127" s="12">
        <v>371</v>
      </c>
      <c r="E127" s="13">
        <v>-0.51482479784366597</v>
      </c>
    </row>
    <row r="128" spans="1:5" x14ac:dyDescent="0.25">
      <c r="A128" s="190" t="s">
        <v>94</v>
      </c>
      <c r="B128" s="11" t="s">
        <v>91</v>
      </c>
      <c r="C128" s="12">
        <v>1245</v>
      </c>
      <c r="D128" s="12">
        <v>1151</v>
      </c>
      <c r="E128" s="13">
        <v>8.1668114682884402E-2</v>
      </c>
    </row>
    <row r="129" spans="1:5" x14ac:dyDescent="0.25">
      <c r="A129" s="192"/>
      <c r="B129" s="11" t="s">
        <v>92</v>
      </c>
      <c r="C129" s="12">
        <v>3007</v>
      </c>
      <c r="D129" s="12">
        <v>2956</v>
      </c>
      <c r="E129" s="13">
        <v>1.7253044654939102E-2</v>
      </c>
    </row>
    <row r="130" spans="1:5" x14ac:dyDescent="0.25">
      <c r="A130" s="190" t="s">
        <v>95</v>
      </c>
      <c r="B130" s="11" t="s">
        <v>91</v>
      </c>
      <c r="C130" s="12">
        <v>565</v>
      </c>
      <c r="D130" s="12">
        <v>444</v>
      </c>
      <c r="E130" s="13">
        <v>0.27252252252252201</v>
      </c>
    </row>
    <row r="131" spans="1:5" x14ac:dyDescent="0.25">
      <c r="A131" s="192"/>
      <c r="B131" s="11" t="s">
        <v>92</v>
      </c>
      <c r="C131" s="12">
        <v>1136</v>
      </c>
      <c r="D131" s="12">
        <v>888</v>
      </c>
      <c r="E131" s="13">
        <v>0.27927927927927898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40</v>
      </c>
      <c r="D135" s="12">
        <v>25</v>
      </c>
      <c r="E135" s="13">
        <v>0.6</v>
      </c>
    </row>
    <row r="136" spans="1:5" x14ac:dyDescent="0.25">
      <c r="A136" s="192"/>
      <c r="B136" s="11" t="s">
        <v>99</v>
      </c>
      <c r="C136" s="12">
        <v>0</v>
      </c>
      <c r="D136" s="14"/>
      <c r="E136" s="13">
        <v>0</v>
      </c>
    </row>
    <row r="137" spans="1:5" x14ac:dyDescent="0.25">
      <c r="A137" s="190" t="s">
        <v>100</v>
      </c>
      <c r="B137" s="11" t="s">
        <v>98</v>
      </c>
      <c r="C137" s="12">
        <v>1</v>
      </c>
      <c r="D137" s="14"/>
      <c r="E137" s="13">
        <v>0</v>
      </c>
    </row>
    <row r="138" spans="1:5" x14ac:dyDescent="0.25">
      <c r="A138" s="192"/>
      <c r="B138" s="11" t="s">
        <v>99</v>
      </c>
      <c r="C138" s="12">
        <v>0</v>
      </c>
      <c r="D138" s="14"/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0</v>
      </c>
      <c r="D139" s="14"/>
      <c r="E139" s="13">
        <v>0</v>
      </c>
    </row>
    <row r="140" spans="1:5" x14ac:dyDescent="0.25">
      <c r="A140" s="192"/>
      <c r="B140" s="11" t="s">
        <v>102</v>
      </c>
      <c r="C140" s="12">
        <v>0</v>
      </c>
      <c r="D140" s="14"/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43</v>
      </c>
      <c r="D144" s="12">
        <v>47</v>
      </c>
      <c r="E144" s="13">
        <v>-8.5106382978723402E-2</v>
      </c>
    </row>
    <row r="145" spans="1:5" x14ac:dyDescent="0.25">
      <c r="A145" s="190" t="s">
        <v>105</v>
      </c>
      <c r="B145" s="11" t="s">
        <v>106</v>
      </c>
      <c r="C145" s="14"/>
      <c r="D145" s="12">
        <v>4</v>
      </c>
      <c r="E145" s="13">
        <v>0</v>
      </c>
    </row>
    <row r="146" spans="1:5" x14ac:dyDescent="0.25">
      <c r="A146" s="191"/>
      <c r="B146" s="11" t="s">
        <v>107</v>
      </c>
      <c r="C146" s="12">
        <v>11</v>
      </c>
      <c r="D146" s="12">
        <v>13</v>
      </c>
      <c r="E146" s="13">
        <v>-0.15384615384615399</v>
      </c>
    </row>
    <row r="147" spans="1:5" x14ac:dyDescent="0.25">
      <c r="A147" s="191"/>
      <c r="B147" s="11" t="s">
        <v>108</v>
      </c>
      <c r="C147" s="14"/>
      <c r="D147" s="14"/>
      <c r="E147" s="13">
        <v>0</v>
      </c>
    </row>
    <row r="148" spans="1:5" x14ac:dyDescent="0.25">
      <c r="A148" s="191"/>
      <c r="B148" s="11" t="s">
        <v>109</v>
      </c>
      <c r="C148" s="12">
        <v>9</v>
      </c>
      <c r="D148" s="12">
        <v>10</v>
      </c>
      <c r="E148" s="13">
        <v>-0.1</v>
      </c>
    </row>
    <row r="149" spans="1:5" x14ac:dyDescent="0.25">
      <c r="A149" s="191"/>
      <c r="B149" s="11" t="s">
        <v>110</v>
      </c>
      <c r="C149" s="12">
        <v>22</v>
      </c>
      <c r="D149" s="12">
        <v>20</v>
      </c>
      <c r="E149" s="13">
        <v>0.1</v>
      </c>
    </row>
    <row r="150" spans="1:5" x14ac:dyDescent="0.25">
      <c r="A150" s="192"/>
      <c r="B150" s="11" t="s">
        <v>111</v>
      </c>
      <c r="C150" s="12">
        <v>1</v>
      </c>
      <c r="D150" s="14"/>
      <c r="E150" s="13">
        <v>0</v>
      </c>
    </row>
    <row r="151" spans="1:5" x14ac:dyDescent="0.25">
      <c r="A151" s="190" t="s">
        <v>112</v>
      </c>
      <c r="B151" s="11" t="s">
        <v>113</v>
      </c>
      <c r="C151" s="12">
        <v>27</v>
      </c>
      <c r="D151" s="12">
        <v>21</v>
      </c>
      <c r="E151" s="13">
        <v>0.28571428571428598</v>
      </c>
    </row>
    <row r="152" spans="1:5" x14ac:dyDescent="0.25">
      <c r="A152" s="192"/>
      <c r="B152" s="11" t="s">
        <v>114</v>
      </c>
      <c r="C152" s="12">
        <v>14</v>
      </c>
      <c r="D152" s="12">
        <v>24</v>
      </c>
      <c r="E152" s="13">
        <v>-0.41666666666666702</v>
      </c>
    </row>
    <row r="153" spans="1:5" x14ac:dyDescent="0.25">
      <c r="A153" s="190" t="s">
        <v>115</v>
      </c>
      <c r="B153" s="11" t="s">
        <v>19</v>
      </c>
      <c r="C153" s="12">
        <v>13</v>
      </c>
      <c r="D153" s="12">
        <v>12</v>
      </c>
      <c r="E153" s="13">
        <v>8.3333333333333301E-2</v>
      </c>
    </row>
    <row r="154" spans="1:5" x14ac:dyDescent="0.25">
      <c r="A154" s="192"/>
      <c r="B154" s="11" t="s">
        <v>23</v>
      </c>
      <c r="C154" s="12">
        <v>15</v>
      </c>
      <c r="D154" s="12">
        <v>14</v>
      </c>
      <c r="E154" s="13">
        <v>7.1428571428571397E-2</v>
      </c>
    </row>
    <row r="155" spans="1:5" x14ac:dyDescent="0.25">
      <c r="A155" s="10" t="s">
        <v>116</v>
      </c>
      <c r="B155" s="15"/>
      <c r="C155" s="12">
        <v>0</v>
      </c>
      <c r="D155" s="14"/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4"/>
      <c r="D159" s="14"/>
      <c r="E159" s="13">
        <v>0</v>
      </c>
    </row>
    <row r="160" spans="1:5" x14ac:dyDescent="0.25">
      <c r="A160" s="191"/>
      <c r="B160" s="11" t="s">
        <v>120</v>
      </c>
      <c r="C160" s="14"/>
      <c r="D160" s="12">
        <v>1</v>
      </c>
      <c r="E160" s="13">
        <v>0</v>
      </c>
    </row>
    <row r="161" spans="1:5" x14ac:dyDescent="0.25">
      <c r="A161" s="191"/>
      <c r="B161" s="11" t="s">
        <v>121</v>
      </c>
      <c r="C161" s="14"/>
      <c r="D161" s="14"/>
      <c r="E161" s="13">
        <v>0</v>
      </c>
    </row>
    <row r="162" spans="1:5" x14ac:dyDescent="0.25">
      <c r="A162" s="191"/>
      <c r="B162" s="11" t="s">
        <v>122</v>
      </c>
      <c r="C162" s="14"/>
      <c r="D162" s="14"/>
      <c r="E162" s="13">
        <v>0</v>
      </c>
    </row>
    <row r="163" spans="1:5" x14ac:dyDescent="0.25">
      <c r="A163" s="191"/>
      <c r="B163" s="11" t="s">
        <v>123</v>
      </c>
      <c r="C163" s="14"/>
      <c r="D163" s="14"/>
      <c r="E163" s="13">
        <v>0</v>
      </c>
    </row>
    <row r="164" spans="1:5" x14ac:dyDescent="0.25">
      <c r="A164" s="191"/>
      <c r="B164" s="11" t="s">
        <v>124</v>
      </c>
      <c r="C164" s="14"/>
      <c r="D164" s="14"/>
      <c r="E164" s="13">
        <v>0</v>
      </c>
    </row>
    <row r="165" spans="1:5" x14ac:dyDescent="0.25">
      <c r="A165" s="191"/>
      <c r="B165" s="11" t="s">
        <v>125</v>
      </c>
      <c r="C165" s="14"/>
      <c r="D165" s="14"/>
      <c r="E165" s="13">
        <v>0</v>
      </c>
    </row>
    <row r="166" spans="1:5" x14ac:dyDescent="0.25">
      <c r="A166" s="191"/>
      <c r="B166" s="11" t="s">
        <v>126</v>
      </c>
      <c r="C166" s="14"/>
      <c r="D166" s="14"/>
      <c r="E166" s="13">
        <v>0</v>
      </c>
    </row>
    <row r="167" spans="1:5" x14ac:dyDescent="0.25">
      <c r="A167" s="191"/>
      <c r="B167" s="11" t="s">
        <v>127</v>
      </c>
      <c r="C167" s="14"/>
      <c r="D167" s="14"/>
      <c r="E167" s="13">
        <v>0</v>
      </c>
    </row>
    <row r="168" spans="1:5" x14ac:dyDescent="0.25">
      <c r="A168" s="191"/>
      <c r="B168" s="11" t="s">
        <v>128</v>
      </c>
      <c r="C168" s="14"/>
      <c r="D168" s="14"/>
      <c r="E168" s="13">
        <v>0</v>
      </c>
    </row>
    <row r="169" spans="1:5" x14ac:dyDescent="0.25">
      <c r="A169" s="191"/>
      <c r="B169" s="11" t="s">
        <v>129</v>
      </c>
      <c r="C169" s="14"/>
      <c r="D169" s="14"/>
      <c r="E169" s="13">
        <v>0</v>
      </c>
    </row>
    <row r="170" spans="1:5" x14ac:dyDescent="0.25">
      <c r="A170" s="191"/>
      <c r="B170" s="11" t="s">
        <v>130</v>
      </c>
      <c r="C170" s="14"/>
      <c r="D170" s="14"/>
      <c r="E170" s="13">
        <v>0</v>
      </c>
    </row>
    <row r="171" spans="1:5" x14ac:dyDescent="0.25">
      <c r="A171" s="191"/>
      <c r="B171" s="11" t="s">
        <v>131</v>
      </c>
      <c r="C171" s="14"/>
      <c r="D171" s="14"/>
      <c r="E171" s="13">
        <v>0</v>
      </c>
    </row>
    <row r="172" spans="1:5" x14ac:dyDescent="0.25">
      <c r="A172" s="191"/>
      <c r="B172" s="11" t="s">
        <v>132</v>
      </c>
      <c r="C172" s="14"/>
      <c r="D172" s="14"/>
      <c r="E172" s="13">
        <v>0</v>
      </c>
    </row>
    <row r="173" spans="1:5" x14ac:dyDescent="0.25">
      <c r="A173" s="191"/>
      <c r="B173" s="11" t="s">
        <v>133</v>
      </c>
      <c r="C173" s="14"/>
      <c r="D173" s="14"/>
      <c r="E173" s="13">
        <v>0</v>
      </c>
    </row>
    <row r="174" spans="1:5" x14ac:dyDescent="0.25">
      <c r="A174" s="191"/>
      <c r="B174" s="11" t="s">
        <v>134</v>
      </c>
      <c r="C174" s="14"/>
      <c r="D174" s="14"/>
      <c r="E174" s="13">
        <v>0</v>
      </c>
    </row>
    <row r="175" spans="1:5" x14ac:dyDescent="0.25">
      <c r="A175" s="191"/>
      <c r="B175" s="11" t="s">
        <v>135</v>
      </c>
      <c r="C175" s="14"/>
      <c r="D175" s="14"/>
      <c r="E175" s="13">
        <v>0</v>
      </c>
    </row>
    <row r="176" spans="1:5" x14ac:dyDescent="0.25">
      <c r="A176" s="191"/>
      <c r="B176" s="11" t="s">
        <v>136</v>
      </c>
      <c r="C176" s="14"/>
      <c r="D176" s="14"/>
      <c r="E176" s="13">
        <v>0</v>
      </c>
    </row>
    <row r="177" spans="1:5" x14ac:dyDescent="0.25">
      <c r="A177" s="191"/>
      <c r="B177" s="11" t="s">
        <v>137</v>
      </c>
      <c r="C177" s="14"/>
      <c r="D177" s="14"/>
      <c r="E177" s="13">
        <v>0</v>
      </c>
    </row>
    <row r="178" spans="1:5" x14ac:dyDescent="0.25">
      <c r="A178" s="191"/>
      <c r="B178" s="11" t="s">
        <v>138</v>
      </c>
      <c r="C178" s="14"/>
      <c r="D178" s="14"/>
      <c r="E178" s="13">
        <v>0</v>
      </c>
    </row>
    <row r="179" spans="1:5" x14ac:dyDescent="0.25">
      <c r="A179" s="191"/>
      <c r="B179" s="11" t="s">
        <v>139</v>
      </c>
      <c r="C179" s="14"/>
      <c r="D179" s="14"/>
      <c r="E179" s="13">
        <v>0</v>
      </c>
    </row>
    <row r="180" spans="1:5" x14ac:dyDescent="0.25">
      <c r="A180" s="191"/>
      <c r="B180" s="11" t="s">
        <v>140</v>
      </c>
      <c r="C180" s="14"/>
      <c r="D180" s="14"/>
      <c r="E180" s="13">
        <v>0</v>
      </c>
    </row>
    <row r="181" spans="1:5" x14ac:dyDescent="0.25">
      <c r="A181" s="191"/>
      <c r="B181" s="11" t="s">
        <v>141</v>
      </c>
      <c r="C181" s="14"/>
      <c r="D181" s="14"/>
      <c r="E181" s="13">
        <v>0</v>
      </c>
    </row>
    <row r="182" spans="1:5" x14ac:dyDescent="0.25">
      <c r="A182" s="191"/>
      <c r="B182" s="11" t="s">
        <v>142</v>
      </c>
      <c r="C182" s="14"/>
      <c r="D182" s="14"/>
      <c r="E182" s="13">
        <v>0</v>
      </c>
    </row>
    <row r="183" spans="1:5" x14ac:dyDescent="0.25">
      <c r="A183" s="191"/>
      <c r="B183" s="11" t="s">
        <v>143</v>
      </c>
      <c r="C183" s="14"/>
      <c r="D183" s="14"/>
      <c r="E183" s="13">
        <v>0</v>
      </c>
    </row>
    <row r="184" spans="1:5" x14ac:dyDescent="0.25">
      <c r="A184" s="191"/>
      <c r="B184" s="11" t="s">
        <v>144</v>
      </c>
      <c r="C184" s="14"/>
      <c r="D184" s="14"/>
      <c r="E184" s="13">
        <v>0</v>
      </c>
    </row>
    <row r="185" spans="1:5" x14ac:dyDescent="0.25">
      <c r="A185" s="191"/>
      <c r="B185" s="11" t="s">
        <v>145</v>
      </c>
      <c r="C185" s="14"/>
      <c r="D185" s="14"/>
      <c r="E185" s="13">
        <v>0</v>
      </c>
    </row>
    <row r="186" spans="1:5" x14ac:dyDescent="0.25">
      <c r="A186" s="191"/>
      <c r="B186" s="11" t="s">
        <v>146</v>
      </c>
      <c r="C186" s="14"/>
      <c r="D186" s="14"/>
      <c r="E186" s="13">
        <v>0</v>
      </c>
    </row>
    <row r="187" spans="1:5" x14ac:dyDescent="0.25">
      <c r="A187" s="191"/>
      <c r="B187" s="11" t="s">
        <v>147</v>
      </c>
      <c r="C187" s="14"/>
      <c r="D187" s="14"/>
      <c r="E187" s="13">
        <v>0</v>
      </c>
    </row>
    <row r="188" spans="1:5" x14ac:dyDescent="0.25">
      <c r="A188" s="191"/>
      <c r="B188" s="11" t="s">
        <v>148</v>
      </c>
      <c r="C188" s="14"/>
      <c r="D188" s="14"/>
      <c r="E188" s="13">
        <v>0</v>
      </c>
    </row>
    <row r="189" spans="1:5" x14ac:dyDescent="0.25">
      <c r="A189" s="191"/>
      <c r="B189" s="11" t="s">
        <v>149</v>
      </c>
      <c r="C189" s="14"/>
      <c r="D189" s="14"/>
      <c r="E189" s="13">
        <v>0</v>
      </c>
    </row>
    <row r="190" spans="1:5" x14ac:dyDescent="0.25">
      <c r="A190" s="191"/>
      <c r="B190" s="11" t="s">
        <v>150</v>
      </c>
      <c r="C190" s="14"/>
      <c r="D190" s="14"/>
      <c r="E190" s="13">
        <v>0</v>
      </c>
    </row>
    <row r="191" spans="1:5" x14ac:dyDescent="0.25">
      <c r="A191" s="191"/>
      <c r="B191" s="11" t="s">
        <v>151</v>
      </c>
      <c r="C191" s="14"/>
      <c r="D191" s="14"/>
      <c r="E191" s="13">
        <v>0</v>
      </c>
    </row>
    <row r="192" spans="1:5" x14ac:dyDescent="0.25">
      <c r="A192" s="191"/>
      <c r="B192" s="11" t="s">
        <v>152</v>
      </c>
      <c r="C192" s="14"/>
      <c r="D192" s="14"/>
      <c r="E192" s="13">
        <v>0</v>
      </c>
    </row>
    <row r="193" spans="1:5" x14ac:dyDescent="0.25">
      <c r="A193" s="191"/>
      <c r="B193" s="11" t="s">
        <v>153</v>
      </c>
      <c r="C193" s="14"/>
      <c r="D193" s="14"/>
      <c r="E193" s="13">
        <v>0</v>
      </c>
    </row>
    <row r="194" spans="1:5" x14ac:dyDescent="0.25">
      <c r="A194" s="191"/>
      <c r="B194" s="11" t="s">
        <v>154</v>
      </c>
      <c r="C194" s="14"/>
      <c r="D194" s="14"/>
      <c r="E194" s="13">
        <v>0</v>
      </c>
    </row>
    <row r="195" spans="1:5" x14ac:dyDescent="0.25">
      <c r="A195" s="191"/>
      <c r="B195" s="11" t="s">
        <v>155</v>
      </c>
      <c r="C195" s="14"/>
      <c r="D195" s="14"/>
      <c r="E195" s="13">
        <v>0</v>
      </c>
    </row>
    <row r="196" spans="1:5" x14ac:dyDescent="0.25">
      <c r="A196" s="191"/>
      <c r="B196" s="11" t="s">
        <v>156</v>
      </c>
      <c r="C196" s="14"/>
      <c r="D196" s="14"/>
      <c r="E196" s="13">
        <v>0</v>
      </c>
    </row>
    <row r="197" spans="1:5" x14ac:dyDescent="0.25">
      <c r="A197" s="191"/>
      <c r="B197" s="11" t="s">
        <v>157</v>
      </c>
      <c r="C197" s="14"/>
      <c r="D197" s="14"/>
      <c r="E197" s="13">
        <v>0</v>
      </c>
    </row>
    <row r="198" spans="1:5" x14ac:dyDescent="0.25">
      <c r="A198" s="191"/>
      <c r="B198" s="11" t="s">
        <v>158</v>
      </c>
      <c r="C198" s="14"/>
      <c r="D198" s="14"/>
      <c r="E198" s="13">
        <v>0</v>
      </c>
    </row>
    <row r="199" spans="1:5" x14ac:dyDescent="0.25">
      <c r="A199" s="191"/>
      <c r="B199" s="11" t="s">
        <v>159</v>
      </c>
      <c r="C199" s="14"/>
      <c r="D199" s="14"/>
      <c r="E199" s="13">
        <v>0</v>
      </c>
    </row>
    <row r="200" spans="1:5" x14ac:dyDescent="0.25">
      <c r="A200" s="192"/>
      <c r="B200" s="11" t="s">
        <v>160</v>
      </c>
      <c r="C200" s="14"/>
      <c r="D200" s="14"/>
      <c r="E200" s="13">
        <v>0</v>
      </c>
    </row>
    <row r="201" spans="1:5" x14ac:dyDescent="0.25">
      <c r="A201" s="190" t="s">
        <v>161</v>
      </c>
      <c r="B201" s="11" t="s">
        <v>162</v>
      </c>
      <c r="C201" s="14"/>
      <c r="D201" s="14"/>
      <c r="E201" s="13">
        <v>0</v>
      </c>
    </row>
    <row r="202" spans="1:5" x14ac:dyDescent="0.25">
      <c r="A202" s="191"/>
      <c r="B202" s="11" t="s">
        <v>120</v>
      </c>
      <c r="C202" s="14"/>
      <c r="D202" s="14"/>
      <c r="E202" s="13">
        <v>0</v>
      </c>
    </row>
    <row r="203" spans="1:5" x14ac:dyDescent="0.25">
      <c r="A203" s="191"/>
      <c r="B203" s="11" t="s">
        <v>163</v>
      </c>
      <c r="C203" s="14"/>
      <c r="D203" s="14"/>
      <c r="E203" s="13">
        <v>0</v>
      </c>
    </row>
    <row r="204" spans="1:5" x14ac:dyDescent="0.25">
      <c r="A204" s="191"/>
      <c r="B204" s="11" t="s">
        <v>122</v>
      </c>
      <c r="C204" s="14"/>
      <c r="D204" s="14"/>
      <c r="E204" s="13">
        <v>0</v>
      </c>
    </row>
    <row r="205" spans="1:5" x14ac:dyDescent="0.25">
      <c r="A205" s="191"/>
      <c r="B205" s="11" t="s">
        <v>123</v>
      </c>
      <c r="C205" s="14"/>
      <c r="D205" s="14"/>
      <c r="E205" s="13">
        <v>0</v>
      </c>
    </row>
    <row r="206" spans="1:5" x14ac:dyDescent="0.25">
      <c r="A206" s="191"/>
      <c r="B206" s="11" t="s">
        <v>124</v>
      </c>
      <c r="C206" s="14"/>
      <c r="D206" s="14"/>
      <c r="E206" s="13">
        <v>0</v>
      </c>
    </row>
    <row r="207" spans="1:5" x14ac:dyDescent="0.25">
      <c r="A207" s="191"/>
      <c r="B207" s="11" t="s">
        <v>125</v>
      </c>
      <c r="C207" s="14"/>
      <c r="D207" s="14"/>
      <c r="E207" s="13">
        <v>0</v>
      </c>
    </row>
    <row r="208" spans="1:5" x14ac:dyDescent="0.25">
      <c r="A208" s="191"/>
      <c r="B208" s="11" t="s">
        <v>164</v>
      </c>
      <c r="C208" s="14"/>
      <c r="D208" s="14"/>
      <c r="E208" s="13">
        <v>0</v>
      </c>
    </row>
    <row r="209" spans="1:5" x14ac:dyDescent="0.25">
      <c r="A209" s="191"/>
      <c r="B209" s="11" t="s">
        <v>127</v>
      </c>
      <c r="C209" s="14"/>
      <c r="D209" s="14"/>
      <c r="E209" s="13">
        <v>0</v>
      </c>
    </row>
    <row r="210" spans="1:5" x14ac:dyDescent="0.25">
      <c r="A210" s="191"/>
      <c r="B210" s="11" t="s">
        <v>165</v>
      </c>
      <c r="C210" s="14"/>
      <c r="D210" s="14"/>
      <c r="E210" s="13">
        <v>0</v>
      </c>
    </row>
    <row r="211" spans="1:5" x14ac:dyDescent="0.25">
      <c r="A211" s="191"/>
      <c r="B211" s="11" t="s">
        <v>129</v>
      </c>
      <c r="C211" s="14"/>
      <c r="D211" s="14"/>
      <c r="E211" s="13">
        <v>0</v>
      </c>
    </row>
    <row r="212" spans="1:5" x14ac:dyDescent="0.25">
      <c r="A212" s="191"/>
      <c r="B212" s="11" t="s">
        <v>130</v>
      </c>
      <c r="C212" s="14"/>
      <c r="D212" s="14"/>
      <c r="E212" s="13">
        <v>0</v>
      </c>
    </row>
    <row r="213" spans="1:5" x14ac:dyDescent="0.25">
      <c r="A213" s="191"/>
      <c r="B213" s="11" t="s">
        <v>131</v>
      </c>
      <c r="C213" s="14"/>
      <c r="D213" s="14"/>
      <c r="E213" s="13">
        <v>0</v>
      </c>
    </row>
    <row r="214" spans="1:5" x14ac:dyDescent="0.25">
      <c r="A214" s="191"/>
      <c r="B214" s="11" t="s">
        <v>132</v>
      </c>
      <c r="C214" s="14"/>
      <c r="D214" s="14"/>
      <c r="E214" s="13">
        <v>0</v>
      </c>
    </row>
    <row r="215" spans="1:5" x14ac:dyDescent="0.25">
      <c r="A215" s="191"/>
      <c r="B215" s="11" t="s">
        <v>133</v>
      </c>
      <c r="C215" s="14"/>
      <c r="D215" s="14"/>
      <c r="E215" s="13">
        <v>0</v>
      </c>
    </row>
    <row r="216" spans="1:5" x14ac:dyDescent="0.25">
      <c r="A216" s="191"/>
      <c r="B216" s="11" t="s">
        <v>134</v>
      </c>
      <c r="C216" s="14"/>
      <c r="D216" s="14"/>
      <c r="E216" s="13">
        <v>0</v>
      </c>
    </row>
    <row r="217" spans="1:5" x14ac:dyDescent="0.25">
      <c r="A217" s="191"/>
      <c r="B217" s="11" t="s">
        <v>135</v>
      </c>
      <c r="C217" s="14"/>
      <c r="D217" s="14"/>
      <c r="E217" s="13">
        <v>0</v>
      </c>
    </row>
    <row r="218" spans="1:5" x14ac:dyDescent="0.25">
      <c r="A218" s="191"/>
      <c r="B218" s="11" t="s">
        <v>136</v>
      </c>
      <c r="C218" s="14"/>
      <c r="D218" s="14"/>
      <c r="E218" s="13">
        <v>0</v>
      </c>
    </row>
    <row r="219" spans="1:5" x14ac:dyDescent="0.25">
      <c r="A219" s="191"/>
      <c r="B219" s="11" t="s">
        <v>137</v>
      </c>
      <c r="C219" s="14"/>
      <c r="D219" s="14"/>
      <c r="E219" s="13">
        <v>0</v>
      </c>
    </row>
    <row r="220" spans="1:5" x14ac:dyDescent="0.25">
      <c r="A220" s="191"/>
      <c r="B220" s="11" t="s">
        <v>138</v>
      </c>
      <c r="C220" s="14"/>
      <c r="D220" s="14"/>
      <c r="E220" s="13">
        <v>0</v>
      </c>
    </row>
    <row r="221" spans="1:5" x14ac:dyDescent="0.25">
      <c r="A221" s="191"/>
      <c r="B221" s="11" t="s">
        <v>139</v>
      </c>
      <c r="C221" s="14"/>
      <c r="D221" s="14"/>
      <c r="E221" s="13">
        <v>0</v>
      </c>
    </row>
    <row r="222" spans="1:5" x14ac:dyDescent="0.25">
      <c r="A222" s="191"/>
      <c r="B222" s="11" t="s">
        <v>166</v>
      </c>
      <c r="C222" s="14"/>
      <c r="D222" s="14"/>
      <c r="E222" s="13">
        <v>0</v>
      </c>
    </row>
    <row r="223" spans="1:5" x14ac:dyDescent="0.25">
      <c r="A223" s="191"/>
      <c r="B223" s="11" t="s">
        <v>141</v>
      </c>
      <c r="C223" s="14"/>
      <c r="D223" s="14"/>
      <c r="E223" s="13">
        <v>0</v>
      </c>
    </row>
    <row r="224" spans="1:5" x14ac:dyDescent="0.25">
      <c r="A224" s="191"/>
      <c r="B224" s="11" t="s">
        <v>142</v>
      </c>
      <c r="C224" s="14"/>
      <c r="D224" s="14"/>
      <c r="E224" s="13">
        <v>0</v>
      </c>
    </row>
    <row r="225" spans="1:5" x14ac:dyDescent="0.25">
      <c r="A225" s="191"/>
      <c r="B225" s="11" t="s">
        <v>143</v>
      </c>
      <c r="C225" s="14"/>
      <c r="D225" s="14"/>
      <c r="E225" s="13">
        <v>0</v>
      </c>
    </row>
    <row r="226" spans="1:5" x14ac:dyDescent="0.25">
      <c r="A226" s="191"/>
      <c r="B226" s="11" t="s">
        <v>144</v>
      </c>
      <c r="C226" s="14"/>
      <c r="D226" s="14"/>
      <c r="E226" s="13">
        <v>0</v>
      </c>
    </row>
    <row r="227" spans="1:5" x14ac:dyDescent="0.25">
      <c r="A227" s="191"/>
      <c r="B227" s="11" t="s">
        <v>167</v>
      </c>
      <c r="C227" s="14"/>
      <c r="D227" s="14"/>
      <c r="E227" s="13">
        <v>0</v>
      </c>
    </row>
    <row r="228" spans="1:5" x14ac:dyDescent="0.25">
      <c r="A228" s="191"/>
      <c r="B228" s="11" t="s">
        <v>146</v>
      </c>
      <c r="C228" s="14"/>
      <c r="D228" s="14"/>
      <c r="E228" s="13">
        <v>0</v>
      </c>
    </row>
    <row r="229" spans="1:5" x14ac:dyDescent="0.25">
      <c r="A229" s="191"/>
      <c r="B229" s="11" t="s">
        <v>147</v>
      </c>
      <c r="C229" s="14"/>
      <c r="D229" s="14"/>
      <c r="E229" s="13">
        <v>0</v>
      </c>
    </row>
    <row r="230" spans="1:5" x14ac:dyDescent="0.25">
      <c r="A230" s="191"/>
      <c r="B230" s="11" t="s">
        <v>148</v>
      </c>
      <c r="C230" s="14"/>
      <c r="D230" s="14"/>
      <c r="E230" s="13">
        <v>0</v>
      </c>
    </row>
    <row r="231" spans="1:5" x14ac:dyDescent="0.25">
      <c r="A231" s="191"/>
      <c r="B231" s="11" t="s">
        <v>149</v>
      </c>
      <c r="C231" s="14"/>
      <c r="D231" s="14"/>
      <c r="E231" s="13">
        <v>0</v>
      </c>
    </row>
    <row r="232" spans="1:5" x14ac:dyDescent="0.25">
      <c r="A232" s="191"/>
      <c r="B232" s="11" t="s">
        <v>150</v>
      </c>
      <c r="C232" s="14"/>
      <c r="D232" s="14"/>
      <c r="E232" s="13">
        <v>0</v>
      </c>
    </row>
    <row r="233" spans="1:5" x14ac:dyDescent="0.25">
      <c r="A233" s="191"/>
      <c r="B233" s="11" t="s">
        <v>151</v>
      </c>
      <c r="C233" s="14"/>
      <c r="D233" s="14"/>
      <c r="E233" s="13">
        <v>0</v>
      </c>
    </row>
    <row r="234" spans="1:5" x14ac:dyDescent="0.25">
      <c r="A234" s="191"/>
      <c r="B234" s="11" t="s">
        <v>152</v>
      </c>
      <c r="C234" s="14"/>
      <c r="D234" s="14"/>
      <c r="E234" s="13">
        <v>0</v>
      </c>
    </row>
    <row r="235" spans="1:5" x14ac:dyDescent="0.25">
      <c r="A235" s="191"/>
      <c r="B235" s="11" t="s">
        <v>153</v>
      </c>
      <c r="C235" s="14"/>
      <c r="D235" s="14"/>
      <c r="E235" s="13">
        <v>0</v>
      </c>
    </row>
    <row r="236" spans="1:5" x14ac:dyDescent="0.25">
      <c r="A236" s="191"/>
      <c r="B236" s="11" t="s">
        <v>154</v>
      </c>
      <c r="C236" s="14"/>
      <c r="D236" s="14"/>
      <c r="E236" s="13">
        <v>0</v>
      </c>
    </row>
    <row r="237" spans="1:5" x14ac:dyDescent="0.25">
      <c r="A237" s="191"/>
      <c r="B237" s="11" t="s">
        <v>155</v>
      </c>
      <c r="C237" s="14"/>
      <c r="D237" s="14"/>
      <c r="E237" s="13">
        <v>0</v>
      </c>
    </row>
    <row r="238" spans="1:5" x14ac:dyDescent="0.25">
      <c r="A238" s="191"/>
      <c r="B238" s="11" t="s">
        <v>156</v>
      </c>
      <c r="C238" s="14"/>
      <c r="D238" s="14"/>
      <c r="E238" s="13">
        <v>0</v>
      </c>
    </row>
    <row r="239" spans="1:5" x14ac:dyDescent="0.25">
      <c r="A239" s="191"/>
      <c r="B239" s="11" t="s">
        <v>157</v>
      </c>
      <c r="C239" s="14"/>
      <c r="D239" s="14"/>
      <c r="E239" s="13">
        <v>0</v>
      </c>
    </row>
    <row r="240" spans="1:5" x14ac:dyDescent="0.25">
      <c r="A240" s="191"/>
      <c r="B240" s="11" t="s">
        <v>158</v>
      </c>
      <c r="C240" s="14"/>
      <c r="D240" s="14"/>
      <c r="E240" s="13">
        <v>0</v>
      </c>
    </row>
    <row r="241" spans="1:5" x14ac:dyDescent="0.25">
      <c r="A241" s="191"/>
      <c r="B241" s="11" t="s">
        <v>159</v>
      </c>
      <c r="C241" s="14"/>
      <c r="D241" s="14"/>
      <c r="E241" s="13">
        <v>0</v>
      </c>
    </row>
    <row r="242" spans="1:5" x14ac:dyDescent="0.25">
      <c r="A242" s="192"/>
      <c r="B242" s="11" t="s">
        <v>160</v>
      </c>
      <c r="C242" s="14"/>
      <c r="D242" s="14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1</v>
      </c>
      <c r="E246" s="13">
        <v>-1</v>
      </c>
    </row>
    <row r="247" spans="1:5" x14ac:dyDescent="0.25">
      <c r="A247" s="10" t="s">
        <v>170</v>
      </c>
      <c r="B247" s="15"/>
      <c r="C247" s="12">
        <v>37</v>
      </c>
      <c r="D247" s="12">
        <v>17</v>
      </c>
      <c r="E247" s="13">
        <v>1.1764705882352899</v>
      </c>
    </row>
    <row r="248" spans="1:5" x14ac:dyDescent="0.25">
      <c r="A248" s="10" t="s">
        <v>171</v>
      </c>
      <c r="B248" s="15"/>
      <c r="C248" s="12">
        <v>26</v>
      </c>
      <c r="D248" s="12">
        <v>17</v>
      </c>
      <c r="E248" s="13">
        <v>0.52941176470588203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13</v>
      </c>
      <c r="D252" s="12">
        <v>11</v>
      </c>
      <c r="E252" s="13">
        <v>0.18181818181818199</v>
      </c>
    </row>
    <row r="253" spans="1:5" x14ac:dyDescent="0.25">
      <c r="A253" s="190" t="s">
        <v>174</v>
      </c>
      <c r="B253" s="11" t="s">
        <v>175</v>
      </c>
      <c r="C253" s="12">
        <v>0</v>
      </c>
      <c r="D253" s="12">
        <v>1</v>
      </c>
      <c r="E253" s="13">
        <v>-1</v>
      </c>
    </row>
    <row r="254" spans="1:5" x14ac:dyDescent="0.25">
      <c r="A254" s="191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2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6</v>
      </c>
      <c r="D257" s="12">
        <v>13</v>
      </c>
      <c r="E257" s="13">
        <v>-0.53846153846153799</v>
      </c>
    </row>
    <row r="258" spans="1:5" x14ac:dyDescent="0.25">
      <c r="A258" s="10" t="s">
        <v>111</v>
      </c>
      <c r="B258" s="15"/>
      <c r="C258" s="12">
        <v>36</v>
      </c>
      <c r="D258" s="12">
        <v>42</v>
      </c>
      <c r="E258" s="13">
        <v>-0.14285714285714299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9</v>
      </c>
      <c r="D262" s="12">
        <v>2</v>
      </c>
      <c r="E262" s="13">
        <v>3.5</v>
      </c>
    </row>
    <row r="263" spans="1:5" x14ac:dyDescent="0.25">
      <c r="A263" s="190" t="s">
        <v>69</v>
      </c>
      <c r="B263" s="11" t="s">
        <v>182</v>
      </c>
      <c r="C263" s="12">
        <v>159</v>
      </c>
      <c r="D263" s="12">
        <v>74</v>
      </c>
      <c r="E263" s="13">
        <v>1.14864864864865</v>
      </c>
    </row>
    <row r="264" spans="1:5" x14ac:dyDescent="0.25">
      <c r="A264" s="192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4"/>
      <c r="D271" s="12">
        <v>0</v>
      </c>
      <c r="E271" s="13">
        <v>0</v>
      </c>
    </row>
    <row r="272" spans="1:5" x14ac:dyDescent="0.25">
      <c r="A272" s="192"/>
      <c r="B272" s="11" t="s">
        <v>189</v>
      </c>
      <c r="C272" s="12">
        <v>6</v>
      </c>
      <c r="D272" s="12">
        <v>0</v>
      </c>
      <c r="E272" s="13">
        <v>0</v>
      </c>
    </row>
    <row r="273" spans="1:5" x14ac:dyDescent="0.25">
      <c r="A273" s="10" t="s">
        <v>190</v>
      </c>
      <c r="B273" s="15"/>
      <c r="C273" s="12">
        <v>12</v>
      </c>
      <c r="D273" s="12">
        <v>9</v>
      </c>
      <c r="E273" s="13">
        <v>0.33333333333333298</v>
      </c>
    </row>
    <row r="274" spans="1:5" x14ac:dyDescent="0.25">
      <c r="A274" s="10" t="s">
        <v>191</v>
      </c>
      <c r="B274" s="15"/>
      <c r="C274" s="12">
        <v>0</v>
      </c>
      <c r="D274" s="12">
        <v>13</v>
      </c>
      <c r="E274" s="13">
        <v>-1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4"/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4"/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4"/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7" t="s">
        <v>198</v>
      </c>
      <c r="B283" s="11" t="s">
        <v>199</v>
      </c>
      <c r="C283" s="12">
        <v>0</v>
      </c>
      <c r="D283" s="12">
        <v>0</v>
      </c>
      <c r="E283" s="19">
        <v>0</v>
      </c>
    </row>
    <row r="284" spans="1:5" x14ac:dyDescent="0.25">
      <c r="A284" s="188"/>
      <c r="B284" s="11" t="s">
        <v>200</v>
      </c>
      <c r="C284" s="12">
        <v>291</v>
      </c>
      <c r="D284" s="12">
        <v>103</v>
      </c>
      <c r="E284" s="19">
        <v>0</v>
      </c>
    </row>
    <row r="285" spans="1:5" x14ac:dyDescent="0.25">
      <c r="A285" s="189"/>
      <c r="B285" s="11" t="s">
        <v>201</v>
      </c>
      <c r="C285" s="12">
        <v>0</v>
      </c>
      <c r="D285" s="12">
        <v>0</v>
      </c>
      <c r="E285" s="19">
        <v>0</v>
      </c>
    </row>
    <row r="286" spans="1:5" x14ac:dyDescent="0.25">
      <c r="A286" s="187" t="s">
        <v>202</v>
      </c>
      <c r="B286" s="11" t="s">
        <v>203</v>
      </c>
      <c r="C286" s="12">
        <v>4</v>
      </c>
      <c r="D286" s="12">
        <v>4</v>
      </c>
      <c r="E286" s="19">
        <v>0</v>
      </c>
    </row>
    <row r="287" spans="1:5" x14ac:dyDescent="0.25">
      <c r="A287" s="188"/>
      <c r="B287" s="11" t="s">
        <v>204</v>
      </c>
      <c r="C287" s="12">
        <v>0</v>
      </c>
      <c r="D287" s="12">
        <v>0</v>
      </c>
      <c r="E287" s="19">
        <v>0</v>
      </c>
    </row>
    <row r="288" spans="1:5" x14ac:dyDescent="0.25">
      <c r="A288" s="189"/>
      <c r="B288" s="11" t="s">
        <v>205</v>
      </c>
      <c r="C288" s="12">
        <v>0</v>
      </c>
      <c r="D288" s="12">
        <v>0</v>
      </c>
      <c r="E288" s="19">
        <v>0</v>
      </c>
    </row>
    <row r="289" spans="1:5" x14ac:dyDescent="0.25">
      <c r="A289" s="18" t="s">
        <v>206</v>
      </c>
      <c r="B289" s="11" t="s">
        <v>207</v>
      </c>
      <c r="C289" s="12">
        <v>2</v>
      </c>
      <c r="D289" s="12">
        <v>5</v>
      </c>
      <c r="E289" s="19">
        <v>1</v>
      </c>
    </row>
    <row r="290" spans="1:5" x14ac:dyDescent="0.25">
      <c r="A290" s="187" t="s">
        <v>208</v>
      </c>
      <c r="B290" s="11" t="s">
        <v>209</v>
      </c>
      <c r="C290" s="12">
        <v>1</v>
      </c>
      <c r="D290" s="12">
        <v>5</v>
      </c>
      <c r="E290" s="19">
        <v>0</v>
      </c>
    </row>
    <row r="291" spans="1:5" x14ac:dyDescent="0.25">
      <c r="A291" s="188"/>
      <c r="B291" s="11" t="s">
        <v>210</v>
      </c>
      <c r="C291" s="12">
        <v>0</v>
      </c>
      <c r="D291" s="12">
        <v>0</v>
      </c>
      <c r="E291" s="19">
        <v>0</v>
      </c>
    </row>
    <row r="292" spans="1:5" x14ac:dyDescent="0.25">
      <c r="A292" s="189"/>
      <c r="B292" s="11" t="s">
        <v>211</v>
      </c>
      <c r="C292" s="12">
        <v>0</v>
      </c>
      <c r="D292" s="12">
        <v>0</v>
      </c>
      <c r="E292" s="19">
        <v>0</v>
      </c>
    </row>
    <row r="293" spans="1:5" x14ac:dyDescent="0.25">
      <c r="A293" s="18" t="s">
        <v>212</v>
      </c>
      <c r="B293" s="11" t="s">
        <v>213</v>
      </c>
      <c r="C293" s="12">
        <v>0</v>
      </c>
      <c r="D293" s="12">
        <v>0</v>
      </c>
      <c r="E293" s="19">
        <v>0</v>
      </c>
    </row>
    <row r="294" spans="1:5" x14ac:dyDescent="0.25">
      <c r="A294" s="187" t="s">
        <v>214</v>
      </c>
      <c r="B294" s="11" t="s">
        <v>205</v>
      </c>
      <c r="C294" s="12">
        <v>0</v>
      </c>
      <c r="D294" s="12">
        <v>0</v>
      </c>
      <c r="E294" s="19">
        <v>0</v>
      </c>
    </row>
    <row r="295" spans="1:5" x14ac:dyDescent="0.25">
      <c r="A295" s="188"/>
      <c r="B295" s="11" t="s">
        <v>215</v>
      </c>
      <c r="C295" s="12">
        <v>5</v>
      </c>
      <c r="D295" s="12">
        <v>12</v>
      </c>
      <c r="E295" s="19">
        <v>1</v>
      </c>
    </row>
    <row r="296" spans="1:5" x14ac:dyDescent="0.25">
      <c r="A296" s="189"/>
      <c r="B296" s="11" t="s">
        <v>216</v>
      </c>
      <c r="C296" s="12">
        <v>0</v>
      </c>
      <c r="D296" s="12">
        <v>0</v>
      </c>
      <c r="E296" s="19">
        <v>0</v>
      </c>
    </row>
    <row r="297" spans="1:5" x14ac:dyDescent="0.25">
      <c r="A297" s="187" t="s">
        <v>217</v>
      </c>
      <c r="B297" s="11" t="s">
        <v>218</v>
      </c>
      <c r="C297" s="12">
        <v>0</v>
      </c>
      <c r="D297" s="12">
        <v>0</v>
      </c>
      <c r="E297" s="19">
        <v>0</v>
      </c>
    </row>
    <row r="298" spans="1:5" x14ac:dyDescent="0.25">
      <c r="A298" s="188"/>
      <c r="B298" s="11" t="s">
        <v>219</v>
      </c>
      <c r="C298" s="12">
        <v>0</v>
      </c>
      <c r="D298" s="12">
        <v>0</v>
      </c>
      <c r="E298" s="19">
        <v>0</v>
      </c>
    </row>
    <row r="299" spans="1:5" x14ac:dyDescent="0.25">
      <c r="A299" s="188"/>
      <c r="B299" s="11" t="s">
        <v>220</v>
      </c>
      <c r="C299" s="12">
        <v>34</v>
      </c>
      <c r="D299" s="12">
        <v>65</v>
      </c>
      <c r="E299" s="19">
        <v>11</v>
      </c>
    </row>
    <row r="300" spans="1:5" x14ac:dyDescent="0.25">
      <c r="A300" s="188"/>
      <c r="B300" s="11" t="s">
        <v>221</v>
      </c>
      <c r="C300" s="12">
        <v>70</v>
      </c>
      <c r="D300" s="12">
        <v>93</v>
      </c>
      <c r="E300" s="19">
        <v>0</v>
      </c>
    </row>
    <row r="301" spans="1:5" x14ac:dyDescent="0.25">
      <c r="A301" s="188"/>
      <c r="B301" s="11" t="s">
        <v>222</v>
      </c>
      <c r="C301" s="12">
        <v>7</v>
      </c>
      <c r="D301" s="12">
        <v>7</v>
      </c>
      <c r="E301" s="19">
        <v>0</v>
      </c>
    </row>
    <row r="302" spans="1:5" x14ac:dyDescent="0.25">
      <c r="A302" s="188"/>
      <c r="B302" s="11" t="s">
        <v>223</v>
      </c>
      <c r="C302" s="12">
        <v>45</v>
      </c>
      <c r="D302" s="12">
        <v>93</v>
      </c>
      <c r="E302" s="19">
        <v>23</v>
      </c>
    </row>
    <row r="303" spans="1:5" x14ac:dyDescent="0.25">
      <c r="A303" s="188"/>
      <c r="B303" s="11" t="s">
        <v>224</v>
      </c>
      <c r="C303" s="12">
        <v>22</v>
      </c>
      <c r="D303" s="12">
        <v>28</v>
      </c>
      <c r="E303" s="19">
        <v>0</v>
      </c>
    </row>
    <row r="304" spans="1:5" x14ac:dyDescent="0.25">
      <c r="A304" s="188"/>
      <c r="B304" s="11" t="s">
        <v>225</v>
      </c>
      <c r="C304" s="12">
        <v>0</v>
      </c>
      <c r="D304" s="12">
        <v>0</v>
      </c>
      <c r="E304" s="19">
        <v>0</v>
      </c>
    </row>
    <row r="305" spans="1:5" x14ac:dyDescent="0.25">
      <c r="A305" s="188"/>
      <c r="B305" s="11" t="s">
        <v>226</v>
      </c>
      <c r="C305" s="12">
        <v>19</v>
      </c>
      <c r="D305" s="12">
        <v>9</v>
      </c>
      <c r="E305" s="19">
        <v>3</v>
      </c>
    </row>
    <row r="306" spans="1:5" x14ac:dyDescent="0.25">
      <c r="A306" s="188"/>
      <c r="B306" s="11" t="s">
        <v>227</v>
      </c>
      <c r="C306" s="12">
        <v>0</v>
      </c>
      <c r="D306" s="12">
        <v>0</v>
      </c>
      <c r="E306" s="19">
        <v>0</v>
      </c>
    </row>
    <row r="307" spans="1:5" x14ac:dyDescent="0.25">
      <c r="A307" s="188"/>
      <c r="B307" s="11" t="s">
        <v>228</v>
      </c>
      <c r="C307" s="12">
        <v>0</v>
      </c>
      <c r="D307" s="12">
        <v>0</v>
      </c>
      <c r="E307" s="19">
        <v>0</v>
      </c>
    </row>
    <row r="308" spans="1:5" x14ac:dyDescent="0.25">
      <c r="A308" s="188"/>
      <c r="B308" s="11" t="s">
        <v>229</v>
      </c>
      <c r="C308" s="12">
        <v>36</v>
      </c>
      <c r="D308" s="12">
        <v>70</v>
      </c>
      <c r="E308" s="19">
        <v>17</v>
      </c>
    </row>
    <row r="309" spans="1:5" x14ac:dyDescent="0.25">
      <c r="A309" s="188"/>
      <c r="B309" s="11" t="s">
        <v>230</v>
      </c>
      <c r="C309" s="12">
        <v>43</v>
      </c>
      <c r="D309" s="12">
        <v>59</v>
      </c>
      <c r="E309" s="19">
        <v>0</v>
      </c>
    </row>
    <row r="310" spans="1:5" x14ac:dyDescent="0.25">
      <c r="A310" s="188"/>
      <c r="B310" s="11" t="s">
        <v>231</v>
      </c>
      <c r="C310" s="12">
        <v>2</v>
      </c>
      <c r="D310" s="12">
        <v>0</v>
      </c>
      <c r="E310" s="19">
        <v>0</v>
      </c>
    </row>
    <row r="311" spans="1:5" x14ac:dyDescent="0.25">
      <c r="A311" s="189"/>
      <c r="B311" s="11" t="s">
        <v>232</v>
      </c>
      <c r="C311" s="12">
        <v>3</v>
      </c>
      <c r="D311" s="12">
        <v>4</v>
      </c>
      <c r="E311" s="19">
        <v>0</v>
      </c>
    </row>
    <row r="312" spans="1:5" x14ac:dyDescent="0.25">
      <c r="A312" s="187" t="s">
        <v>233</v>
      </c>
      <c r="B312" s="11" t="s">
        <v>234</v>
      </c>
      <c r="C312" s="12">
        <v>0</v>
      </c>
      <c r="D312" s="12">
        <v>0</v>
      </c>
      <c r="E312" s="19">
        <v>0</v>
      </c>
    </row>
    <row r="313" spans="1:5" x14ac:dyDescent="0.25">
      <c r="A313" s="188"/>
      <c r="B313" s="11" t="s">
        <v>235</v>
      </c>
      <c r="C313" s="12">
        <v>0</v>
      </c>
      <c r="D313" s="12">
        <v>0</v>
      </c>
      <c r="E313" s="19">
        <v>0</v>
      </c>
    </row>
    <row r="314" spans="1:5" x14ac:dyDescent="0.25">
      <c r="A314" s="188"/>
      <c r="B314" s="11" t="s">
        <v>236</v>
      </c>
      <c r="C314" s="12">
        <v>0</v>
      </c>
      <c r="D314" s="12">
        <v>0</v>
      </c>
      <c r="E314" s="19">
        <v>0</v>
      </c>
    </row>
    <row r="315" spans="1:5" x14ac:dyDescent="0.25">
      <c r="A315" s="188"/>
      <c r="B315" s="11" t="s">
        <v>237</v>
      </c>
      <c r="C315" s="12">
        <v>0</v>
      </c>
      <c r="D315" s="12">
        <v>0</v>
      </c>
      <c r="E315" s="19">
        <v>0</v>
      </c>
    </row>
    <row r="316" spans="1:5" x14ac:dyDescent="0.25">
      <c r="A316" s="188"/>
      <c r="B316" s="11" t="s">
        <v>238</v>
      </c>
      <c r="C316" s="12">
        <v>4</v>
      </c>
      <c r="D316" s="12">
        <v>6</v>
      </c>
      <c r="E316" s="19">
        <v>0</v>
      </c>
    </row>
    <row r="317" spans="1:5" x14ac:dyDescent="0.25">
      <c r="A317" s="188"/>
      <c r="B317" s="11" t="s">
        <v>239</v>
      </c>
      <c r="C317" s="12">
        <v>0</v>
      </c>
      <c r="D317" s="12">
        <v>0</v>
      </c>
      <c r="E317" s="19">
        <v>0</v>
      </c>
    </row>
    <row r="318" spans="1:5" x14ac:dyDescent="0.25">
      <c r="A318" s="188"/>
      <c r="B318" s="11" t="s">
        <v>240</v>
      </c>
      <c r="C318" s="12">
        <v>0</v>
      </c>
      <c r="D318" s="12">
        <v>0</v>
      </c>
      <c r="E318" s="19">
        <v>0</v>
      </c>
    </row>
    <row r="319" spans="1:5" x14ac:dyDescent="0.25">
      <c r="A319" s="188"/>
      <c r="B319" s="11" t="s">
        <v>241</v>
      </c>
      <c r="C319" s="12">
        <v>4</v>
      </c>
      <c r="D319" s="12">
        <v>3</v>
      </c>
      <c r="E319" s="19">
        <v>0</v>
      </c>
    </row>
    <row r="320" spans="1:5" x14ac:dyDescent="0.25">
      <c r="A320" s="188"/>
      <c r="B320" s="11" t="s">
        <v>242</v>
      </c>
      <c r="C320" s="12">
        <v>0</v>
      </c>
      <c r="D320" s="12">
        <v>0</v>
      </c>
      <c r="E320" s="19">
        <v>0</v>
      </c>
    </row>
    <row r="321" spans="1:5" x14ac:dyDescent="0.25">
      <c r="A321" s="188"/>
      <c r="B321" s="11" t="s">
        <v>243</v>
      </c>
      <c r="C321" s="12">
        <v>1</v>
      </c>
      <c r="D321" s="12">
        <v>3</v>
      </c>
      <c r="E321" s="19">
        <v>0</v>
      </c>
    </row>
    <row r="322" spans="1:5" x14ac:dyDescent="0.25">
      <c r="A322" s="188"/>
      <c r="B322" s="11" t="s">
        <v>244</v>
      </c>
      <c r="C322" s="12">
        <v>3</v>
      </c>
      <c r="D322" s="12">
        <v>7</v>
      </c>
      <c r="E322" s="19">
        <v>6</v>
      </c>
    </row>
    <row r="323" spans="1:5" x14ac:dyDescent="0.25">
      <c r="A323" s="188"/>
      <c r="B323" s="11" t="s">
        <v>245</v>
      </c>
      <c r="C323" s="12">
        <v>0</v>
      </c>
      <c r="D323" s="12">
        <v>0</v>
      </c>
      <c r="E323" s="19">
        <v>0</v>
      </c>
    </row>
    <row r="324" spans="1:5" x14ac:dyDescent="0.25">
      <c r="A324" s="188"/>
      <c r="B324" s="11" t="s">
        <v>246</v>
      </c>
      <c r="C324" s="12">
        <v>0</v>
      </c>
      <c r="D324" s="12">
        <v>0</v>
      </c>
      <c r="E324" s="19">
        <v>0</v>
      </c>
    </row>
    <row r="325" spans="1:5" x14ac:dyDescent="0.25">
      <c r="A325" s="188"/>
      <c r="B325" s="11" t="s">
        <v>247</v>
      </c>
      <c r="C325" s="12">
        <v>1</v>
      </c>
      <c r="D325" s="12">
        <v>0</v>
      </c>
      <c r="E325" s="19">
        <v>0</v>
      </c>
    </row>
    <row r="326" spans="1:5" x14ac:dyDescent="0.25">
      <c r="A326" s="188"/>
      <c r="B326" s="11" t="s">
        <v>248</v>
      </c>
      <c r="C326" s="12">
        <v>0</v>
      </c>
      <c r="D326" s="12">
        <v>0</v>
      </c>
      <c r="E326" s="19">
        <v>0</v>
      </c>
    </row>
    <row r="327" spans="1:5" x14ac:dyDescent="0.25">
      <c r="A327" s="188"/>
      <c r="B327" s="11" t="s">
        <v>249</v>
      </c>
      <c r="C327" s="12">
        <v>0</v>
      </c>
      <c r="D327" s="12">
        <v>0</v>
      </c>
      <c r="E327" s="19">
        <v>0</v>
      </c>
    </row>
    <row r="328" spans="1:5" x14ac:dyDescent="0.25">
      <c r="A328" s="188"/>
      <c r="B328" s="11" t="s">
        <v>250</v>
      </c>
      <c r="C328" s="12">
        <v>0</v>
      </c>
      <c r="D328" s="12">
        <v>0</v>
      </c>
      <c r="E328" s="19">
        <v>0</v>
      </c>
    </row>
    <row r="329" spans="1:5" x14ac:dyDescent="0.25">
      <c r="A329" s="188"/>
      <c r="B329" s="11" t="s">
        <v>251</v>
      </c>
      <c r="C329" s="12">
        <v>0</v>
      </c>
      <c r="D329" s="12">
        <v>0</v>
      </c>
      <c r="E329" s="19">
        <v>0</v>
      </c>
    </row>
    <row r="330" spans="1:5" x14ac:dyDescent="0.25">
      <c r="A330" s="188"/>
      <c r="B330" s="11" t="s">
        <v>252</v>
      </c>
      <c r="C330" s="12">
        <v>6</v>
      </c>
      <c r="D330" s="12">
        <v>4</v>
      </c>
      <c r="E330" s="19">
        <v>0</v>
      </c>
    </row>
    <row r="331" spans="1:5" x14ac:dyDescent="0.25">
      <c r="A331" s="188"/>
      <c r="B331" s="11" t="s">
        <v>253</v>
      </c>
      <c r="C331" s="12">
        <v>0</v>
      </c>
      <c r="D331" s="12">
        <v>0</v>
      </c>
      <c r="E331" s="19">
        <v>0</v>
      </c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19">
        <v>0</v>
      </c>
    </row>
    <row r="333" spans="1:5" x14ac:dyDescent="0.25">
      <c r="A333" s="188"/>
      <c r="B333" s="11" t="s">
        <v>255</v>
      </c>
      <c r="C333" s="12">
        <v>0</v>
      </c>
      <c r="D333" s="12">
        <v>0</v>
      </c>
      <c r="E333" s="19">
        <v>0</v>
      </c>
    </row>
    <row r="334" spans="1:5" x14ac:dyDescent="0.25">
      <c r="A334" s="188"/>
      <c r="B334" s="11" t="s">
        <v>256</v>
      </c>
      <c r="C334" s="12">
        <v>0</v>
      </c>
      <c r="D334" s="12">
        <v>0</v>
      </c>
      <c r="E334" s="19">
        <v>0</v>
      </c>
    </row>
    <row r="335" spans="1:5" x14ac:dyDescent="0.25">
      <c r="A335" s="188"/>
      <c r="B335" s="11" t="s">
        <v>257</v>
      </c>
      <c r="C335" s="12">
        <v>7</v>
      </c>
      <c r="D335" s="12">
        <v>20</v>
      </c>
      <c r="E335" s="19">
        <v>3</v>
      </c>
    </row>
    <row r="336" spans="1:5" x14ac:dyDescent="0.25">
      <c r="A336" s="188"/>
      <c r="B336" s="11" t="s">
        <v>258</v>
      </c>
      <c r="C336" s="12">
        <v>4</v>
      </c>
      <c r="D336" s="12">
        <v>7</v>
      </c>
      <c r="E336" s="19">
        <v>2</v>
      </c>
    </row>
    <row r="337" spans="1:5" x14ac:dyDescent="0.25">
      <c r="A337" s="188"/>
      <c r="B337" s="11" t="s">
        <v>259</v>
      </c>
      <c r="C337" s="12">
        <v>0</v>
      </c>
      <c r="D337" s="12">
        <v>0</v>
      </c>
      <c r="E337" s="19">
        <v>0</v>
      </c>
    </row>
    <row r="338" spans="1:5" x14ac:dyDescent="0.25">
      <c r="A338" s="188"/>
      <c r="B338" s="11" t="s">
        <v>260</v>
      </c>
      <c r="C338" s="12">
        <v>0</v>
      </c>
      <c r="D338" s="12">
        <v>0</v>
      </c>
      <c r="E338" s="19">
        <v>0</v>
      </c>
    </row>
    <row r="339" spans="1:5" x14ac:dyDescent="0.25">
      <c r="A339" s="188"/>
      <c r="B339" s="11" t="s">
        <v>261</v>
      </c>
      <c r="C339" s="12">
        <v>0</v>
      </c>
      <c r="D339" s="12">
        <v>0</v>
      </c>
      <c r="E339" s="19">
        <v>0</v>
      </c>
    </row>
    <row r="340" spans="1:5" x14ac:dyDescent="0.25">
      <c r="A340" s="188"/>
      <c r="B340" s="11" t="s">
        <v>262</v>
      </c>
      <c r="C340" s="12">
        <v>1</v>
      </c>
      <c r="D340" s="12">
        <v>1</v>
      </c>
      <c r="E340" s="19">
        <v>0</v>
      </c>
    </row>
    <row r="341" spans="1:5" x14ac:dyDescent="0.25">
      <c r="A341" s="188"/>
      <c r="B341" s="11" t="s">
        <v>263</v>
      </c>
      <c r="C341" s="12">
        <v>0</v>
      </c>
      <c r="D341" s="12">
        <v>0</v>
      </c>
      <c r="E341" s="19">
        <v>0</v>
      </c>
    </row>
    <row r="342" spans="1:5" x14ac:dyDescent="0.25">
      <c r="A342" s="188"/>
      <c r="B342" s="11" t="s">
        <v>264</v>
      </c>
      <c r="C342" s="12">
        <v>0</v>
      </c>
      <c r="D342" s="12">
        <v>0</v>
      </c>
      <c r="E342" s="19">
        <v>0</v>
      </c>
    </row>
    <row r="343" spans="1:5" x14ac:dyDescent="0.25">
      <c r="A343" s="188"/>
      <c r="B343" s="11" t="s">
        <v>265</v>
      </c>
      <c r="C343" s="12">
        <v>0</v>
      </c>
      <c r="D343" s="12">
        <v>0</v>
      </c>
      <c r="E343" s="19">
        <v>0</v>
      </c>
    </row>
    <row r="344" spans="1:5" x14ac:dyDescent="0.25">
      <c r="A344" s="189"/>
      <c r="B344" s="11" t="s">
        <v>266</v>
      </c>
      <c r="C344" s="12">
        <v>7</v>
      </c>
      <c r="D344" s="12">
        <v>6</v>
      </c>
      <c r="E344" s="19">
        <v>0</v>
      </c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19">
        <v>0</v>
      </c>
    </row>
    <row r="346" spans="1:5" x14ac:dyDescent="0.25">
      <c r="A346" s="188"/>
      <c r="B346" s="11" t="s">
        <v>269</v>
      </c>
      <c r="C346" s="12">
        <v>0</v>
      </c>
      <c r="D346" s="12">
        <v>0</v>
      </c>
      <c r="E346" s="19">
        <v>0</v>
      </c>
    </row>
    <row r="347" spans="1:5" x14ac:dyDescent="0.25">
      <c r="A347" s="188"/>
      <c r="B347" s="11" t="s">
        <v>270</v>
      </c>
      <c r="C347" s="12">
        <v>0</v>
      </c>
      <c r="D347" s="12">
        <v>0</v>
      </c>
      <c r="E347" s="19">
        <v>0</v>
      </c>
    </row>
    <row r="348" spans="1:5" x14ac:dyDescent="0.25">
      <c r="A348" s="188"/>
      <c r="B348" s="11" t="s">
        <v>271</v>
      </c>
      <c r="C348" s="12">
        <v>0</v>
      </c>
      <c r="D348" s="12">
        <v>0</v>
      </c>
      <c r="E348" s="19">
        <v>0</v>
      </c>
    </row>
    <row r="349" spans="1:5" x14ac:dyDescent="0.25">
      <c r="A349" s="188"/>
      <c r="B349" s="11" t="s">
        <v>272</v>
      </c>
      <c r="C349" s="12">
        <v>0</v>
      </c>
      <c r="D349" s="12">
        <v>0</v>
      </c>
      <c r="E349" s="19">
        <v>0</v>
      </c>
    </row>
    <row r="350" spans="1:5" x14ac:dyDescent="0.25">
      <c r="A350" s="188"/>
      <c r="B350" s="11" t="s">
        <v>273</v>
      </c>
      <c r="C350" s="12">
        <v>0</v>
      </c>
      <c r="D350" s="12">
        <v>0</v>
      </c>
      <c r="E350" s="19">
        <v>0</v>
      </c>
    </row>
    <row r="351" spans="1:5" x14ac:dyDescent="0.25">
      <c r="A351" s="188"/>
      <c r="B351" s="11" t="s">
        <v>274</v>
      </c>
      <c r="C351" s="12">
        <v>0</v>
      </c>
      <c r="D351" s="12">
        <v>0</v>
      </c>
      <c r="E351" s="19">
        <v>0</v>
      </c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19">
        <v>0</v>
      </c>
    </row>
    <row r="353" spans="1:5" x14ac:dyDescent="0.25">
      <c r="A353" s="188"/>
      <c r="B353" s="11" t="s">
        <v>276</v>
      </c>
      <c r="C353" s="12">
        <v>0</v>
      </c>
      <c r="D353" s="12">
        <v>0</v>
      </c>
      <c r="E353" s="19">
        <v>0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19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19">
        <v>0</v>
      </c>
    </row>
    <row r="356" spans="1:5" x14ac:dyDescent="0.25">
      <c r="A356" s="187" t="s">
        <v>279</v>
      </c>
      <c r="B356" s="11" t="s">
        <v>280</v>
      </c>
      <c r="C356" s="12">
        <v>8</v>
      </c>
      <c r="D356" s="12">
        <v>11</v>
      </c>
      <c r="E356" s="19">
        <v>0</v>
      </c>
    </row>
    <row r="357" spans="1:5" x14ac:dyDescent="0.25">
      <c r="A357" s="188"/>
      <c r="B357" s="11" t="s">
        <v>281</v>
      </c>
      <c r="C357" s="12">
        <v>2</v>
      </c>
      <c r="D357" s="12">
        <v>8</v>
      </c>
      <c r="E357" s="19">
        <v>0</v>
      </c>
    </row>
    <row r="358" spans="1:5" x14ac:dyDescent="0.25">
      <c r="A358" s="188"/>
      <c r="B358" s="11" t="s">
        <v>282</v>
      </c>
      <c r="C358" s="12">
        <v>0</v>
      </c>
      <c r="D358" s="12">
        <v>0</v>
      </c>
      <c r="E358" s="19">
        <v>0</v>
      </c>
    </row>
    <row r="359" spans="1:5" x14ac:dyDescent="0.25">
      <c r="A359" s="188"/>
      <c r="B359" s="11" t="s">
        <v>283</v>
      </c>
      <c r="C359" s="12">
        <v>4</v>
      </c>
      <c r="D359" s="12">
        <v>8</v>
      </c>
      <c r="E359" s="19">
        <v>0</v>
      </c>
    </row>
    <row r="360" spans="1:5" x14ac:dyDescent="0.25">
      <c r="A360" s="188"/>
      <c r="B360" s="11" t="s">
        <v>284</v>
      </c>
      <c r="C360" s="12">
        <v>0</v>
      </c>
      <c r="D360" s="12">
        <v>0</v>
      </c>
      <c r="E360" s="19">
        <v>0</v>
      </c>
    </row>
    <row r="361" spans="1:5" x14ac:dyDescent="0.25">
      <c r="A361" s="188"/>
      <c r="B361" s="11" t="s">
        <v>285</v>
      </c>
      <c r="C361" s="12">
        <v>0</v>
      </c>
      <c r="D361" s="12">
        <v>0</v>
      </c>
      <c r="E361" s="19">
        <v>0</v>
      </c>
    </row>
    <row r="362" spans="1:5" x14ac:dyDescent="0.25">
      <c r="A362" s="188"/>
      <c r="B362" s="11" t="s">
        <v>286</v>
      </c>
      <c r="C362" s="12">
        <v>0</v>
      </c>
      <c r="D362" s="12">
        <v>0</v>
      </c>
      <c r="E362" s="19">
        <v>0</v>
      </c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19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19">
        <v>0</v>
      </c>
    </row>
    <row r="365" spans="1:5" x14ac:dyDescent="0.25">
      <c r="A365" s="187" t="s">
        <v>289</v>
      </c>
      <c r="B365" s="11" t="s">
        <v>290</v>
      </c>
      <c r="C365" s="12">
        <v>0</v>
      </c>
      <c r="D365" s="12">
        <v>0</v>
      </c>
      <c r="E365" s="19">
        <v>0</v>
      </c>
    </row>
    <row r="366" spans="1:5" x14ac:dyDescent="0.25">
      <c r="A366" s="188"/>
      <c r="B366" s="11" t="s">
        <v>291</v>
      </c>
      <c r="C366" s="12">
        <v>0</v>
      </c>
      <c r="D366" s="12">
        <v>0</v>
      </c>
      <c r="E366" s="19">
        <v>0</v>
      </c>
    </row>
    <row r="367" spans="1:5" x14ac:dyDescent="0.25">
      <c r="A367" s="188"/>
      <c r="B367" s="11" t="s">
        <v>292</v>
      </c>
      <c r="C367" s="12">
        <v>0</v>
      </c>
      <c r="D367" s="12">
        <v>0</v>
      </c>
      <c r="E367" s="19">
        <v>0</v>
      </c>
    </row>
    <row r="368" spans="1:5" x14ac:dyDescent="0.25">
      <c r="A368" s="188"/>
      <c r="B368" s="11" t="s">
        <v>293</v>
      </c>
      <c r="C368" s="12">
        <v>0</v>
      </c>
      <c r="D368" s="12">
        <v>0</v>
      </c>
      <c r="E368" s="19">
        <v>0</v>
      </c>
    </row>
    <row r="369" spans="1:5" x14ac:dyDescent="0.25">
      <c r="A369" s="188"/>
      <c r="B369" s="11" t="s">
        <v>209</v>
      </c>
      <c r="C369" s="12">
        <v>0</v>
      </c>
      <c r="D369" s="12">
        <v>0</v>
      </c>
      <c r="E369" s="19">
        <v>0</v>
      </c>
    </row>
    <row r="370" spans="1:5" x14ac:dyDescent="0.25">
      <c r="A370" s="188"/>
      <c r="B370" s="11" t="s">
        <v>294</v>
      </c>
      <c r="C370" s="12">
        <v>0</v>
      </c>
      <c r="D370" s="12">
        <v>0</v>
      </c>
      <c r="E370" s="19">
        <v>0</v>
      </c>
    </row>
    <row r="371" spans="1:5" x14ac:dyDescent="0.25">
      <c r="A371" s="188"/>
      <c r="B371" s="11" t="s">
        <v>295</v>
      </c>
      <c r="C371" s="12">
        <v>0</v>
      </c>
      <c r="D371" s="12">
        <v>0</v>
      </c>
      <c r="E371" s="19">
        <v>0</v>
      </c>
    </row>
    <row r="372" spans="1:5" x14ac:dyDescent="0.25">
      <c r="A372" s="188"/>
      <c r="B372" s="11" t="s">
        <v>296</v>
      </c>
      <c r="C372" s="12">
        <v>0</v>
      </c>
      <c r="D372" s="12">
        <v>0</v>
      </c>
      <c r="E372" s="19">
        <v>0</v>
      </c>
    </row>
    <row r="373" spans="1:5" x14ac:dyDescent="0.25">
      <c r="A373" s="188"/>
      <c r="B373" s="11" t="s">
        <v>297</v>
      </c>
      <c r="C373" s="12">
        <v>0</v>
      </c>
      <c r="D373" s="12">
        <v>0</v>
      </c>
      <c r="E373" s="19">
        <v>0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19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19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19">
        <v>0</v>
      </c>
    </row>
    <row r="377" spans="1:5" x14ac:dyDescent="0.25">
      <c r="A377" s="189"/>
      <c r="B377" s="11" t="s">
        <v>301</v>
      </c>
      <c r="C377" s="12">
        <v>0</v>
      </c>
      <c r="D377" s="12">
        <v>0</v>
      </c>
      <c r="E377" s="19">
        <v>0</v>
      </c>
    </row>
    <row r="378" spans="1:5" x14ac:dyDescent="0.25">
      <c r="A378" s="4"/>
    </row>
  </sheetData>
  <sheetProtection algorithmName="SHA-512" hashValue="HxrRq1rubWQdH9FOeU2/FLEYBfr/m8H/t/axHEq5Y8TdIIXJ+mBVDoHKsAuBW3TD+3Gnov3hlmdIKVxGe+tN9Q==" saltValue="MODzOZaNLyRS0u6HUeXhH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EC7F-92BA-4AC8-9B2C-A3EA802C5B25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16384" width="11.42578125" style="101"/>
  </cols>
  <sheetData>
    <row r="1" spans="1:26" x14ac:dyDescent="0.2">
      <c r="A1" s="137"/>
      <c r="C1" s="182" t="s">
        <v>1828</v>
      </c>
      <c r="D1" s="182"/>
      <c r="E1" s="182"/>
      <c r="F1" s="137"/>
      <c r="H1" s="176"/>
      <c r="I1" s="176"/>
      <c r="J1" s="176"/>
      <c r="K1" s="137"/>
      <c r="P1" s="137"/>
      <c r="U1" s="137"/>
      <c r="Z1" s="137"/>
    </row>
    <row r="2" spans="1:26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6" ht="12.95" customHeight="1" x14ac:dyDescent="0.2">
      <c r="A3" s="129"/>
      <c r="B3" s="129"/>
      <c r="C3" s="129" t="s">
        <v>1829</v>
      </c>
      <c r="D3" s="129"/>
      <c r="E3" s="129"/>
      <c r="F3" s="129"/>
      <c r="G3" s="129"/>
      <c r="H3" s="129" t="s">
        <v>1830</v>
      </c>
      <c r="I3" s="129"/>
      <c r="J3" s="129"/>
      <c r="K3" s="129"/>
      <c r="L3" s="129"/>
      <c r="M3" s="129" t="s">
        <v>1818</v>
      </c>
      <c r="N3" s="129"/>
      <c r="O3" s="129"/>
      <c r="P3" s="129"/>
      <c r="Q3" s="129"/>
      <c r="R3" s="129" t="s">
        <v>1831</v>
      </c>
      <c r="S3" s="129"/>
      <c r="T3" s="129"/>
      <c r="U3" s="129"/>
      <c r="V3" s="129"/>
      <c r="W3" s="129" t="s">
        <v>1832</v>
      </c>
      <c r="X3" s="129"/>
      <c r="Y3" s="129"/>
      <c r="Z3" s="129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5" spans="1:26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</row>
  </sheetData>
  <sheetProtection algorithmName="SHA-512" hashValue="ZOP6sKFuc0OAeshat+jyaBLG/z0hrQre+GvtRX752A67lIedOBdH00XIw2CJ7MoQALo+w2Q9tQFM/Gv4cdL6VA==" saltValue="6NJb7EAxLKJ3CzLxKVf04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6F9A-43CD-46BF-BBBC-CDFA50F80734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4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4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4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4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4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4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4.42578125" style="138" customWidth="1"/>
    <col min="61" max="61" width="2.5703125" style="138" customWidth="1"/>
    <col min="62" max="16384" width="11.42578125" style="101"/>
  </cols>
  <sheetData>
    <row r="1" spans="1:61" x14ac:dyDescent="0.2">
      <c r="A1" s="137"/>
      <c r="C1" s="182" t="s">
        <v>1833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37"/>
      <c r="R1" s="176"/>
      <c r="S1" s="176"/>
      <c r="T1" s="176"/>
      <c r="U1" s="137"/>
      <c r="W1" s="176"/>
      <c r="X1" s="176"/>
      <c r="Y1" s="176"/>
      <c r="Z1" s="137"/>
      <c r="AB1" s="176"/>
      <c r="AC1" s="176"/>
      <c r="AD1" s="176"/>
      <c r="AE1" s="137"/>
      <c r="AG1" s="176"/>
      <c r="AH1" s="176"/>
      <c r="AI1" s="176"/>
      <c r="AJ1" s="137"/>
      <c r="AL1" s="176"/>
      <c r="AM1" s="176"/>
      <c r="AN1" s="176"/>
      <c r="AO1" s="137"/>
      <c r="AQ1" s="176"/>
      <c r="AR1" s="176"/>
      <c r="AS1" s="176"/>
      <c r="AT1" s="137"/>
      <c r="AV1" s="176"/>
      <c r="AW1" s="176"/>
      <c r="AX1" s="176"/>
      <c r="AY1" s="137"/>
      <c r="BA1" s="176"/>
      <c r="BB1" s="176"/>
      <c r="BC1" s="176"/>
      <c r="BD1" s="137"/>
      <c r="BF1" s="176"/>
      <c r="BG1" s="176"/>
      <c r="BH1" s="176"/>
      <c r="BI1" s="137"/>
    </row>
    <row r="2" spans="1:61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</row>
    <row r="3" spans="1:61" ht="12.95" customHeight="1" x14ac:dyDescent="0.2">
      <c r="A3" s="129"/>
      <c r="B3" s="129"/>
      <c r="C3" s="129" t="s">
        <v>304</v>
      </c>
      <c r="D3" s="129"/>
      <c r="E3" s="129"/>
      <c r="F3" s="129"/>
      <c r="G3" s="129"/>
      <c r="H3" s="129" t="s">
        <v>1608</v>
      </c>
      <c r="I3" s="129"/>
      <c r="J3" s="129"/>
      <c r="K3" s="129"/>
      <c r="L3" s="129"/>
      <c r="M3" s="129" t="s">
        <v>1834</v>
      </c>
      <c r="N3" s="129"/>
      <c r="O3" s="129"/>
      <c r="P3" s="129"/>
      <c r="Q3" s="129"/>
      <c r="R3" s="129" t="s">
        <v>1835</v>
      </c>
      <c r="S3" s="129"/>
      <c r="T3" s="129"/>
      <c r="U3" s="129"/>
      <c r="V3" s="129"/>
      <c r="W3" s="129" t="s">
        <v>1836</v>
      </c>
      <c r="X3" s="129"/>
      <c r="Y3" s="129"/>
      <c r="Z3" s="129"/>
      <c r="AA3" s="129"/>
      <c r="AB3" s="129" t="s">
        <v>1612</v>
      </c>
      <c r="AC3" s="129"/>
      <c r="AD3" s="129"/>
      <c r="AE3" s="129"/>
      <c r="AF3" s="129"/>
      <c r="AG3" s="129" t="s">
        <v>1613</v>
      </c>
      <c r="AH3" s="129"/>
      <c r="AI3" s="129"/>
      <c r="AJ3" s="129"/>
      <c r="AK3" s="129"/>
      <c r="AL3" s="129" t="s">
        <v>1614</v>
      </c>
      <c r="AM3" s="129"/>
      <c r="AN3" s="129"/>
      <c r="AO3" s="129"/>
      <c r="AP3" s="129"/>
      <c r="AQ3" s="129" t="s">
        <v>1615</v>
      </c>
      <c r="AR3" s="129"/>
      <c r="AS3" s="129"/>
      <c r="AT3" s="129"/>
      <c r="AU3" s="129"/>
      <c r="AV3" s="129" t="s">
        <v>1818</v>
      </c>
      <c r="AW3" s="129"/>
      <c r="AX3" s="129"/>
      <c r="AY3" s="129"/>
      <c r="AZ3" s="129"/>
      <c r="BA3" s="129" t="s">
        <v>1616</v>
      </c>
      <c r="BB3" s="129"/>
      <c r="BC3" s="129"/>
      <c r="BD3" s="129"/>
      <c r="BE3" s="129"/>
      <c r="BF3" s="129" t="s">
        <v>317</v>
      </c>
      <c r="BG3" s="129"/>
      <c r="BH3" s="129"/>
      <c r="BI3" s="129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</row>
    <row r="23" spans="1:61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</row>
    <row r="25" spans="1:6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  <c r="AA25" s="140"/>
      <c r="AB25" s="135" t="s">
        <v>1774</v>
      </c>
      <c r="AC25" s="136">
        <v>0</v>
      </c>
      <c r="AD25" s="140"/>
      <c r="AE25" s="140"/>
      <c r="AF25" s="140"/>
      <c r="AG25" s="135" t="s">
        <v>1774</v>
      </c>
      <c r="AH25" s="136">
        <v>0</v>
      </c>
      <c r="AI25" s="140"/>
      <c r="AJ25" s="140"/>
      <c r="AK25" s="140"/>
      <c r="AL25" s="135" t="s">
        <v>1774</v>
      </c>
      <c r="AM25" s="136">
        <v>0</v>
      </c>
      <c r="AN25" s="140"/>
      <c r="AO25" s="140"/>
      <c r="AP25" s="140"/>
      <c r="AQ25" s="135" t="s">
        <v>1774</v>
      </c>
      <c r="AR25" s="136">
        <v>0</v>
      </c>
      <c r="AS25" s="140"/>
      <c r="AT25" s="140"/>
      <c r="AU25" s="140"/>
      <c r="AV25" s="135" t="s">
        <v>1774</v>
      </c>
      <c r="AW25" s="136">
        <v>0</v>
      </c>
      <c r="AX25" s="140"/>
      <c r="AY25" s="140"/>
      <c r="AZ25" s="140"/>
      <c r="BA25" s="135" t="s">
        <v>1774</v>
      </c>
      <c r="BB25" s="136">
        <v>0</v>
      </c>
      <c r="BC25" s="140"/>
      <c r="BD25" s="140"/>
      <c r="BE25" s="140"/>
      <c r="BF25" s="135" t="s">
        <v>1774</v>
      </c>
      <c r="BG25" s="136">
        <v>0</v>
      </c>
      <c r="BH25" s="140"/>
      <c r="BI25" s="140"/>
    </row>
  </sheetData>
  <sheetProtection algorithmName="SHA-512" hashValue="VNgEGirikXGtOAdhomJPZXTdhcdwBKDtnUKTorHz5fbbpPYraEhLNljuCwx11/2hb0/N9sE35G9wXtJOQucttA==" saltValue="eQjH2JVkfkSDK7otb8rJK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21D9-DE61-49F8-B4E2-275579F142CB}">
  <dimension ref="A1:Z25"/>
  <sheetViews>
    <sheetView showGridLines="0" workbookViewId="0">
      <selection activeCell="M26" sqref="M2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7" width="11.42578125" style="138"/>
    <col min="18" max="18" width="11.42578125" style="76"/>
    <col min="19" max="19" width="2.5703125" style="138" customWidth="1"/>
    <col min="20" max="20" width="7.85546875" style="138" customWidth="1"/>
    <col min="21" max="25" width="11.42578125" style="138"/>
    <col min="26" max="16384" width="11.42578125" style="76"/>
  </cols>
  <sheetData>
    <row r="1" spans="1:26" x14ac:dyDescent="0.2">
      <c r="A1" s="137"/>
      <c r="C1" s="182" t="s">
        <v>1837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76"/>
      <c r="Q1" s="176"/>
      <c r="S1" s="137"/>
      <c r="U1" s="176"/>
      <c r="V1" s="176"/>
      <c r="W1" s="176"/>
      <c r="X1" s="176"/>
      <c r="Y1" s="176"/>
    </row>
    <row r="3" spans="1:26" x14ac:dyDescent="0.2">
      <c r="A3" s="129"/>
      <c r="B3" s="129"/>
      <c r="C3" s="129" t="s">
        <v>1818</v>
      </c>
      <c r="D3" s="129"/>
      <c r="E3" s="129"/>
      <c r="F3" s="129"/>
      <c r="G3" s="129"/>
      <c r="H3" s="129" t="s">
        <v>1838</v>
      </c>
      <c r="I3" s="129"/>
      <c r="J3" s="129"/>
      <c r="K3" s="129"/>
      <c r="L3" s="129"/>
      <c r="M3" s="129" t="s">
        <v>1057</v>
      </c>
      <c r="N3" s="129"/>
      <c r="O3" s="129"/>
      <c r="P3" s="129"/>
      <c r="Q3" s="129"/>
      <c r="S3" s="129"/>
      <c r="T3" s="129"/>
      <c r="U3" s="129" t="s">
        <v>1058</v>
      </c>
      <c r="V3" s="129"/>
      <c r="W3" s="129"/>
      <c r="X3" s="129"/>
      <c r="Y3" s="129"/>
    </row>
    <row r="5" spans="1:26" ht="36" x14ac:dyDescent="0.2">
      <c r="M5" s="177" t="s">
        <v>1194</v>
      </c>
      <c r="N5" s="177" t="s">
        <v>1195</v>
      </c>
      <c r="O5" s="177" t="s">
        <v>1196</v>
      </c>
      <c r="P5" s="177" t="s">
        <v>1197</v>
      </c>
      <c r="Q5" s="177" t="s">
        <v>615</v>
      </c>
      <c r="R5" s="177" t="s">
        <v>1198</v>
      </c>
      <c r="S5" s="178"/>
      <c r="U5" s="179" t="s">
        <v>1194</v>
      </c>
      <c r="V5" s="179" t="s">
        <v>1195</v>
      </c>
      <c r="W5" s="179" t="s">
        <v>1196</v>
      </c>
      <c r="X5" s="179" t="s">
        <v>1197</v>
      </c>
      <c r="Y5" s="179" t="s">
        <v>615</v>
      </c>
      <c r="Z5" s="179" t="s">
        <v>1198</v>
      </c>
    </row>
    <row r="6" spans="1:26" x14ac:dyDescent="0.2">
      <c r="M6" s="180">
        <f>DatosMedioAmbiente!C53</f>
        <v>0</v>
      </c>
      <c r="N6" s="180">
        <f>DatosMedioAmbiente!C55</f>
        <v>0</v>
      </c>
      <c r="O6" s="180">
        <f>DatosMedioAmbiente!C57</f>
        <v>2</v>
      </c>
      <c r="P6" s="180">
        <f>DatosMedioAmbiente!C59</f>
        <v>3</v>
      </c>
      <c r="Q6" s="180">
        <f>DatosMedioAmbiente!C61</f>
        <v>2</v>
      </c>
      <c r="R6" s="180">
        <f>DatosMedioAmbiente!C63</f>
        <v>1</v>
      </c>
      <c r="S6" s="178"/>
      <c r="U6" s="181">
        <f>DatosMedioAmbiente!C54</f>
        <v>0</v>
      </c>
      <c r="V6" s="181">
        <f>DatosMedioAmbiente!C56</f>
        <v>1</v>
      </c>
      <c r="W6" s="181">
        <f>DatosMedioAmbiente!C58</f>
        <v>0</v>
      </c>
      <c r="X6" s="181">
        <f>DatosMedioAmbiente!C60</f>
        <v>0</v>
      </c>
      <c r="Y6" s="181">
        <f>DatosMedioAmbiente!C62</f>
        <v>0</v>
      </c>
      <c r="Z6" s="181">
        <f>DatosMedioAmbiente!C64</f>
        <v>1</v>
      </c>
    </row>
    <row r="25" spans="1:20" s="76" customFormat="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8"/>
      <c r="N25" s="138"/>
      <c r="O25" s="138"/>
      <c r="Q25" s="140"/>
      <c r="R25" s="138"/>
      <c r="S25" s="138"/>
      <c r="T25" s="138"/>
    </row>
  </sheetData>
  <sheetProtection algorithmName="SHA-512" hashValue="aupc1Dmggj4gsWVlKPK/f09x21qgMG29quOTX+A7sPTkA7Vg3Rq+dtbU86zzX1RU7q6WeR9jiIVBbEsYlAfOjg==" saltValue="fxGQHSKaj2CMzTNDij7w5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A3C39-8164-4544-BE2B-843FF203B364}">
  <dimension ref="A1:BI14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1681</v>
      </c>
      <c r="B1" s="98" t="s">
        <v>1682</v>
      </c>
      <c r="C1" s="98" t="s">
        <v>1683</v>
      </c>
      <c r="D1" s="98" t="s">
        <v>1684</v>
      </c>
      <c r="E1" s="98" t="s">
        <v>1685</v>
      </c>
      <c r="F1" s="98" t="s">
        <v>1686</v>
      </c>
      <c r="G1" s="98" t="s">
        <v>1687</v>
      </c>
      <c r="H1" s="98" t="s">
        <v>1688</v>
      </c>
      <c r="I1" s="98" t="s">
        <v>1689</v>
      </c>
      <c r="J1" s="98" t="s">
        <v>1690</v>
      </c>
      <c r="K1" s="98" t="s">
        <v>1691</v>
      </c>
      <c r="L1" s="98" t="s">
        <v>1692</v>
      </c>
      <c r="M1" s="98" t="s">
        <v>1693</v>
      </c>
      <c r="N1" s="98" t="s">
        <v>1694</v>
      </c>
      <c r="O1" s="98" t="s">
        <v>1695</v>
      </c>
      <c r="P1" s="98" t="s">
        <v>1696</v>
      </c>
      <c r="Q1" s="98" t="s">
        <v>1697</v>
      </c>
      <c r="R1" s="98" t="s">
        <v>1698</v>
      </c>
      <c r="S1" s="98" t="s">
        <v>1699</v>
      </c>
      <c r="T1" s="98" t="s">
        <v>1700</v>
      </c>
      <c r="U1" s="98" t="s">
        <v>1701</v>
      </c>
      <c r="V1" s="98" t="s">
        <v>1702</v>
      </c>
      <c r="W1" s="98" t="s">
        <v>1703</v>
      </c>
      <c r="AA1" s="98" t="s">
        <v>1704</v>
      </c>
      <c r="AB1" s="98" t="s">
        <v>1705</v>
      </c>
      <c r="AC1" s="98" t="s">
        <v>1706</v>
      </c>
      <c r="AD1" s="98" t="s">
        <v>1707</v>
      </c>
      <c r="AE1" s="98" t="s">
        <v>1708</v>
      </c>
      <c r="AF1" s="98" t="s">
        <v>1709</v>
      </c>
      <c r="AI1" s="98" t="s">
        <v>1710</v>
      </c>
      <c r="AL1" s="98" t="s">
        <v>1711</v>
      </c>
      <c r="AM1" s="98" t="s">
        <v>1712</v>
      </c>
      <c r="AN1" s="98" t="s">
        <v>1713</v>
      </c>
      <c r="AO1" s="98" t="s">
        <v>1714</v>
      </c>
      <c r="AP1" s="98" t="s">
        <v>1715</v>
      </c>
      <c r="AQ1" s="98" t="s">
        <v>1716</v>
      </c>
      <c r="AR1" s="98" t="s">
        <v>1717</v>
      </c>
      <c r="AS1" s="98" t="s">
        <v>1718</v>
      </c>
      <c r="AT1" s="98" t="s">
        <v>1719</v>
      </c>
      <c r="AU1" s="98" t="s">
        <v>1720</v>
      </c>
      <c r="AV1" s="98" t="s">
        <v>1721</v>
      </c>
      <c r="AW1" s="98" t="s">
        <v>1722</v>
      </c>
      <c r="AX1" s="98" t="s">
        <v>1723</v>
      </c>
      <c r="AY1" s="98" t="s">
        <v>1724</v>
      </c>
      <c r="AZ1" s="98" t="s">
        <v>1725</v>
      </c>
      <c r="BA1" s="98" t="s">
        <v>1726</v>
      </c>
      <c r="BB1" s="98" t="s">
        <v>1727</v>
      </c>
      <c r="BC1" s="98" t="s">
        <v>1728</v>
      </c>
      <c r="BD1" s="98" t="s">
        <v>1729</v>
      </c>
      <c r="BE1" s="98" t="s">
        <v>1730</v>
      </c>
      <c r="BF1" s="98" t="s">
        <v>1731</v>
      </c>
      <c r="BG1" s="98" t="s">
        <v>1732</v>
      </c>
      <c r="BH1" s="98" t="s">
        <v>1733</v>
      </c>
      <c r="BI1" s="98" t="s">
        <v>1734</v>
      </c>
    </row>
    <row r="2" spans="1:61" x14ac:dyDescent="0.2">
      <c r="A2" s="76" t="s">
        <v>1257</v>
      </c>
      <c r="B2" s="76" t="s">
        <v>1753</v>
      </c>
      <c r="C2" s="76" t="s">
        <v>1741</v>
      </c>
      <c r="D2" s="76" t="s">
        <v>1618</v>
      </c>
      <c r="E2" s="76" t="s">
        <v>1618</v>
      </c>
      <c r="F2" s="76" t="s">
        <v>111</v>
      </c>
      <c r="G2" s="76" t="s">
        <v>1633</v>
      </c>
      <c r="H2" s="76" t="s">
        <v>978</v>
      </c>
      <c r="I2" s="76" t="s">
        <v>1618</v>
      </c>
      <c r="J2" s="76" t="s">
        <v>978</v>
      </c>
      <c r="K2" s="76" t="s">
        <v>1618</v>
      </c>
      <c r="L2" s="76" t="s">
        <v>1618</v>
      </c>
      <c r="M2" s="76" t="s">
        <v>1635</v>
      </c>
      <c r="N2" s="76" t="s">
        <v>1634</v>
      </c>
      <c r="O2" s="76" t="s">
        <v>1618</v>
      </c>
      <c r="P2" s="76" t="s">
        <v>1671</v>
      </c>
      <c r="Q2" s="76" t="s">
        <v>1671</v>
      </c>
      <c r="R2" s="76" t="s">
        <v>1060</v>
      </c>
      <c r="S2" s="76" t="s">
        <v>1671</v>
      </c>
      <c r="T2" s="76" t="s">
        <v>1671</v>
      </c>
      <c r="V2" s="76" t="s">
        <v>29</v>
      </c>
      <c r="W2" s="76" t="s">
        <v>113</v>
      </c>
      <c r="AA2" s="76" t="s">
        <v>1152</v>
      </c>
      <c r="AB2" s="76" t="s">
        <v>1151</v>
      </c>
      <c r="AC2" s="76" t="s">
        <v>1158</v>
      </c>
      <c r="AD2" s="76" t="s">
        <v>647</v>
      </c>
      <c r="AE2" s="76" t="s">
        <v>1195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649</v>
      </c>
      <c r="AT2" s="76" t="s">
        <v>657</v>
      </c>
      <c r="AV2" s="76" t="s">
        <v>647</v>
      </c>
      <c r="AW2" s="76" t="s">
        <v>1196</v>
      </c>
      <c r="AX2" s="76" t="s">
        <v>1195</v>
      </c>
      <c r="BA2" s="76" t="s">
        <v>82</v>
      </c>
      <c r="BC2" s="76" t="s">
        <v>983</v>
      </c>
      <c r="BD2" s="76" t="s">
        <v>334</v>
      </c>
      <c r="BH2" s="76" t="s">
        <v>1163</v>
      </c>
      <c r="BI2" s="76" t="s">
        <v>1167</v>
      </c>
    </row>
    <row r="3" spans="1:61" x14ac:dyDescent="0.2">
      <c r="A3" s="76" t="s">
        <v>1759</v>
      </c>
      <c r="B3" s="76" t="s">
        <v>109</v>
      </c>
      <c r="C3" s="76" t="s">
        <v>1742</v>
      </c>
      <c r="D3" s="76" t="s">
        <v>1619</v>
      </c>
      <c r="E3" s="76" t="s">
        <v>1622</v>
      </c>
      <c r="G3" s="76" t="s">
        <v>111</v>
      </c>
      <c r="H3" s="76" t="s">
        <v>1632</v>
      </c>
      <c r="I3" s="76" t="s">
        <v>1619</v>
      </c>
      <c r="J3" s="76" t="s">
        <v>1636</v>
      </c>
      <c r="K3" s="76" t="s">
        <v>1619</v>
      </c>
      <c r="L3" s="76" t="s">
        <v>1622</v>
      </c>
      <c r="N3" s="76" t="s">
        <v>1635</v>
      </c>
      <c r="O3" s="76" t="s">
        <v>978</v>
      </c>
      <c r="P3" s="76" t="s">
        <v>1620</v>
      </c>
      <c r="Q3" s="76" t="s">
        <v>1620</v>
      </c>
      <c r="R3" s="76" t="s">
        <v>1061</v>
      </c>
      <c r="S3" s="76" t="s">
        <v>1620</v>
      </c>
      <c r="T3" s="76" t="s">
        <v>1620</v>
      </c>
      <c r="V3" s="76" t="s">
        <v>30</v>
      </c>
      <c r="W3" s="76" t="s">
        <v>114</v>
      </c>
      <c r="AB3" s="76" t="s">
        <v>1152</v>
      </c>
      <c r="AC3" s="76" t="s">
        <v>1159</v>
      </c>
      <c r="AD3" s="76" t="s">
        <v>649</v>
      </c>
      <c r="AF3" s="76" t="s">
        <v>1204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653</v>
      </c>
      <c r="AV3" s="76" t="s">
        <v>649</v>
      </c>
      <c r="AW3" s="76" t="s">
        <v>1197</v>
      </c>
      <c r="AX3" s="76" t="s">
        <v>1198</v>
      </c>
      <c r="BA3" s="76" t="s">
        <v>1802</v>
      </c>
      <c r="BC3" s="76" t="s">
        <v>1804</v>
      </c>
      <c r="BD3" s="76" t="s">
        <v>962</v>
      </c>
      <c r="BH3" s="76" t="s">
        <v>1164</v>
      </c>
    </row>
    <row r="4" spans="1:61" x14ac:dyDescent="0.2">
      <c r="A4" s="76" t="s">
        <v>1760</v>
      </c>
      <c r="B4" s="76" t="s">
        <v>110</v>
      </c>
      <c r="C4" s="76" t="s">
        <v>1743</v>
      </c>
      <c r="D4" s="76" t="s">
        <v>1620</v>
      </c>
      <c r="E4" s="76" t="s">
        <v>978</v>
      </c>
      <c r="H4" s="76" t="s">
        <v>1633</v>
      </c>
      <c r="I4" s="76" t="s">
        <v>978</v>
      </c>
      <c r="J4" s="76" t="s">
        <v>111</v>
      </c>
      <c r="K4" s="76" t="s">
        <v>1622</v>
      </c>
      <c r="O4" s="76" t="s">
        <v>1633</v>
      </c>
      <c r="P4" s="76" t="s">
        <v>1676</v>
      </c>
      <c r="Q4" s="76" t="s">
        <v>1676</v>
      </c>
      <c r="R4" s="76" t="s">
        <v>1062</v>
      </c>
      <c r="S4" s="76" t="s">
        <v>1676</v>
      </c>
      <c r="T4" s="76" t="s">
        <v>1675</v>
      </c>
      <c r="V4" s="76" t="s">
        <v>31</v>
      </c>
      <c r="W4" s="76" t="s">
        <v>1767</v>
      </c>
      <c r="AC4" s="76" t="s">
        <v>1160</v>
      </c>
      <c r="AD4" s="76" t="s">
        <v>651</v>
      </c>
      <c r="AF4" s="76" t="s">
        <v>1147</v>
      </c>
      <c r="AI4" s="76" t="s">
        <v>111</v>
      </c>
      <c r="AL4" s="76" t="s">
        <v>651</v>
      </c>
      <c r="AM4" s="76" t="s">
        <v>651</v>
      </c>
      <c r="AN4" s="76" t="s">
        <v>651</v>
      </c>
      <c r="AO4" s="76" t="s">
        <v>657</v>
      </c>
      <c r="AV4" s="76" t="s">
        <v>651</v>
      </c>
      <c r="AW4" s="76" t="s">
        <v>615</v>
      </c>
      <c r="BA4" s="76" t="s">
        <v>1803</v>
      </c>
      <c r="BC4" s="76" t="s">
        <v>989</v>
      </c>
      <c r="BD4" s="76" t="s">
        <v>964</v>
      </c>
    </row>
    <row r="5" spans="1:61" x14ac:dyDescent="0.2">
      <c r="A5" s="76" t="s">
        <v>1051</v>
      </c>
      <c r="B5" s="76" t="s">
        <v>111</v>
      </c>
      <c r="C5" s="76" t="s">
        <v>174</v>
      </c>
      <c r="D5" s="76" t="s">
        <v>978</v>
      </c>
      <c r="E5" s="76" t="s">
        <v>1632</v>
      </c>
      <c r="H5" s="76" t="s">
        <v>1636</v>
      </c>
      <c r="I5" s="76" t="s">
        <v>1632</v>
      </c>
      <c r="O5" s="76" t="s">
        <v>1636</v>
      </c>
      <c r="R5" s="76" t="s">
        <v>1063</v>
      </c>
      <c r="T5" s="76" t="s">
        <v>1676</v>
      </c>
      <c r="V5" s="76" t="s">
        <v>32</v>
      </c>
      <c r="AD5" s="76" t="s">
        <v>655</v>
      </c>
      <c r="AF5" s="76" t="s">
        <v>1205</v>
      </c>
      <c r="AL5" s="76" t="s">
        <v>653</v>
      </c>
      <c r="AM5" s="76" t="s">
        <v>655</v>
      </c>
      <c r="AN5" s="76" t="s">
        <v>655</v>
      </c>
      <c r="AV5" s="76" t="s">
        <v>655</v>
      </c>
      <c r="AW5" s="76" t="s">
        <v>1198</v>
      </c>
      <c r="BC5" s="76" t="s">
        <v>990</v>
      </c>
      <c r="BD5" s="76" t="s">
        <v>965</v>
      </c>
    </row>
    <row r="6" spans="1:61" x14ac:dyDescent="0.2">
      <c r="A6" s="76" t="s">
        <v>1761</v>
      </c>
      <c r="C6" s="76" t="s">
        <v>1744</v>
      </c>
      <c r="D6" s="76" t="s">
        <v>1633</v>
      </c>
      <c r="E6" s="76" t="s">
        <v>1636</v>
      </c>
      <c r="H6" s="76" t="s">
        <v>111</v>
      </c>
      <c r="I6" s="76" t="s">
        <v>1633</v>
      </c>
      <c r="O6" s="76" t="s">
        <v>111</v>
      </c>
      <c r="R6" s="76" t="s">
        <v>1064</v>
      </c>
      <c r="V6" s="76" t="s">
        <v>33</v>
      </c>
      <c r="AD6" s="76" t="s">
        <v>657</v>
      </c>
      <c r="AL6" s="76" t="s">
        <v>655</v>
      </c>
      <c r="AM6" s="76" t="s">
        <v>657</v>
      </c>
      <c r="AN6" s="76" t="s">
        <v>657</v>
      </c>
      <c r="AV6" s="76" t="s">
        <v>657</v>
      </c>
      <c r="BC6" s="76" t="s">
        <v>993</v>
      </c>
      <c r="BD6" s="76" t="s">
        <v>966</v>
      </c>
    </row>
    <row r="7" spans="1:61" x14ac:dyDescent="0.2">
      <c r="C7" s="76" t="s">
        <v>1745</v>
      </c>
      <c r="D7" s="76" t="s">
        <v>1636</v>
      </c>
      <c r="I7" s="76" t="s">
        <v>1636</v>
      </c>
      <c r="R7" s="76" t="s">
        <v>1065</v>
      </c>
      <c r="AD7" s="76" t="s">
        <v>659</v>
      </c>
      <c r="AL7" s="76" t="s">
        <v>657</v>
      </c>
      <c r="AN7" s="76" t="s">
        <v>659</v>
      </c>
      <c r="BC7" s="76" t="s">
        <v>1805</v>
      </c>
      <c r="BD7" s="76" t="s">
        <v>518</v>
      </c>
    </row>
    <row r="8" spans="1:61" x14ac:dyDescent="0.2">
      <c r="C8" s="76" t="s">
        <v>209</v>
      </c>
      <c r="D8" s="76" t="s">
        <v>1642</v>
      </c>
      <c r="I8" s="76" t="s">
        <v>1642</v>
      </c>
      <c r="R8" s="76" t="s">
        <v>1069</v>
      </c>
      <c r="AL8" s="76" t="s">
        <v>659</v>
      </c>
      <c r="BC8" s="76" t="s">
        <v>995</v>
      </c>
      <c r="BD8" s="76" t="s">
        <v>969</v>
      </c>
    </row>
    <row r="9" spans="1:61" x14ac:dyDescent="0.2">
      <c r="C9" s="76" t="s">
        <v>1747</v>
      </c>
      <c r="D9" s="76" t="s">
        <v>111</v>
      </c>
      <c r="I9" s="76" t="s">
        <v>111</v>
      </c>
      <c r="BC9" s="76" t="s">
        <v>980</v>
      </c>
      <c r="BD9" s="76" t="s">
        <v>970</v>
      </c>
    </row>
    <row r="10" spans="1:61" x14ac:dyDescent="0.2">
      <c r="BD10" s="76" t="s">
        <v>971</v>
      </c>
    </row>
    <row r="11" spans="1:61" x14ac:dyDescent="0.2">
      <c r="BD11" s="76" t="s">
        <v>972</v>
      </c>
    </row>
    <row r="12" spans="1:61" x14ac:dyDescent="0.2">
      <c r="BD12" s="76" t="s">
        <v>973</v>
      </c>
    </row>
    <row r="13" spans="1:61" x14ac:dyDescent="0.2">
      <c r="BD13" s="76" t="s">
        <v>111</v>
      </c>
    </row>
    <row r="14" spans="1:61" x14ac:dyDescent="0.2">
      <c r="BD14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240A0-50CF-4901-9568-A369BB7653D9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SUM(DatosViolenciaGénero!C63:C69)</f>
        <v>252</v>
      </c>
      <c r="D4" s="93">
        <f>SUM(DatosViolenciaGénero!D63:D69)</f>
        <v>63</v>
      </c>
    </row>
    <row r="5" spans="2:4" x14ac:dyDescent="0.2">
      <c r="B5" s="92" t="s">
        <v>1620</v>
      </c>
      <c r="C5" s="93">
        <f>SUM(DatosViolenciaGénero!C70:C73)</f>
        <v>1</v>
      </c>
      <c r="D5" s="93">
        <f>SUM(DatosViolenciaGénero!D70:D73)</f>
        <v>7</v>
      </c>
    </row>
    <row r="6" spans="2:4" ht="12.75" customHeight="1" x14ac:dyDescent="0.2">
      <c r="B6" s="92" t="s">
        <v>1672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1673</v>
      </c>
      <c r="C7" s="93">
        <f>SUM(DatosViolenciaGénero!C75:C77)</f>
        <v>0</v>
      </c>
      <c r="D7" s="93">
        <f>SUM(DatosViolenciaGénero!D75:D77)</f>
        <v>0</v>
      </c>
    </row>
    <row r="8" spans="2:4" ht="12.75" customHeight="1" x14ac:dyDescent="0.2">
      <c r="B8" s="92" t="s">
        <v>1674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1675</v>
      </c>
      <c r="C9" s="93">
        <f>DatosViolenciaGénero!C78</f>
        <v>0</v>
      </c>
      <c r="D9" s="93">
        <f>DatosViolenciaGénero!D78</f>
        <v>1</v>
      </c>
    </row>
    <row r="10" spans="2:4" ht="12.75" customHeight="1" x14ac:dyDescent="0.2">
      <c r="B10" s="92" t="s">
        <v>1676</v>
      </c>
      <c r="C10" s="93">
        <f>SUM(DatosViolenciaGénero!C79:C80)</f>
        <v>29</v>
      </c>
      <c r="D10" s="93">
        <f>SUM(DatosViolenciaGénero!D79:D80)</f>
        <v>38</v>
      </c>
    </row>
    <row r="14" spans="2:4" ht="12.95" customHeight="1" thickTop="1" thickBot="1" x14ac:dyDescent="0.25">
      <c r="B14" s="236" t="s">
        <v>1680</v>
      </c>
      <c r="C14" s="236"/>
    </row>
    <row r="15" spans="2:4" ht="13.5" thickTop="1" x14ac:dyDescent="0.2">
      <c r="B15" s="94" t="s">
        <v>1678</v>
      </c>
      <c r="C15" s="95">
        <f>DatosViolenciaGénero!C38</f>
        <v>35</v>
      </c>
    </row>
    <row r="16" spans="2:4" ht="13.5" thickBot="1" x14ac:dyDescent="0.25">
      <c r="B16" s="96" t="s">
        <v>1679</v>
      </c>
      <c r="C16" s="97">
        <f>DatosViolenciaGénero!C39</f>
        <v>53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C192-69E5-4672-85CF-2EA2F61B02B1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SUM(DatosViolenciaDoméstica!C48:C54)</f>
        <v>45</v>
      </c>
      <c r="D4" s="93">
        <f>SUM(DatosViolenciaDoméstica!D48:D54)</f>
        <v>10</v>
      </c>
    </row>
    <row r="5" spans="2:4" x14ac:dyDescent="0.2">
      <c r="B5" s="92" t="s">
        <v>1620</v>
      </c>
      <c r="C5" s="93">
        <f>SUM(DatosViolenciaDoméstica!C55:C58)</f>
        <v>19</v>
      </c>
      <c r="D5" s="93">
        <f>SUM(DatosViolenciaDoméstica!D55:D58)</f>
        <v>9</v>
      </c>
    </row>
    <row r="6" spans="2:4" ht="12.75" customHeight="1" x14ac:dyDescent="0.2">
      <c r="B6" s="92" t="s">
        <v>1672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1673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1674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1675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1676</v>
      </c>
      <c r="C10" s="93">
        <f>SUM(DatosViolenciaDoméstica!C64:C65)</f>
        <v>6</v>
      </c>
      <c r="D10" s="93">
        <f>SUM(DatosViolenciaDoméstica!D64:D65)</f>
        <v>5</v>
      </c>
    </row>
    <row r="14" spans="2:4" ht="12.95" customHeight="1" thickTop="1" thickBot="1" x14ac:dyDescent="0.25">
      <c r="B14" s="236" t="s">
        <v>1677</v>
      </c>
      <c r="C14" s="236"/>
    </row>
    <row r="15" spans="2:4" ht="13.5" thickTop="1" x14ac:dyDescent="0.2">
      <c r="B15" s="94" t="s">
        <v>1678</v>
      </c>
      <c r="C15" s="95">
        <f>DatosViolenciaDoméstica!C33</f>
        <v>4</v>
      </c>
    </row>
    <row r="16" spans="2:4" ht="13.5" thickBot="1" x14ac:dyDescent="0.25">
      <c r="B16" s="96" t="s">
        <v>1679</v>
      </c>
      <c r="C16" s="97">
        <f>DatosViolenciaDoméstica!C34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E77B-4AE1-4AFC-B9AF-B8412A61CA28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16</v>
      </c>
      <c r="E4" s="239" t="s">
        <v>1655</v>
      </c>
      <c r="F4" s="239"/>
    </row>
    <row r="5" spans="2:6" ht="12.75" customHeight="1" x14ac:dyDescent="0.2">
      <c r="B5" s="237" t="s">
        <v>1656</v>
      </c>
      <c r="C5" s="80" t="s">
        <v>1018</v>
      </c>
      <c r="D5" s="81">
        <f>DatosMenores!C86</f>
        <v>20</v>
      </c>
      <c r="E5" s="82" t="s">
        <v>1657</v>
      </c>
      <c r="F5" s="83">
        <f>DatosMenores!C105+DatosMenores!C106</f>
        <v>7</v>
      </c>
    </row>
    <row r="6" spans="2:6" ht="33.75" x14ac:dyDescent="0.2">
      <c r="B6" s="238"/>
      <c r="C6" s="80" t="s">
        <v>1013</v>
      </c>
      <c r="D6" s="81">
        <f>DatosMenores!C87</f>
        <v>28</v>
      </c>
      <c r="E6" s="84" t="s">
        <v>1658</v>
      </c>
      <c r="F6" s="83">
        <f>DatosMenores!C107</f>
        <v>4</v>
      </c>
    </row>
    <row r="7" spans="2:6" ht="33.75" x14ac:dyDescent="0.2">
      <c r="B7" s="237" t="s">
        <v>1659</v>
      </c>
      <c r="C7" s="80" t="s">
        <v>1018</v>
      </c>
      <c r="D7" s="81">
        <f>DatosMenores!C88</f>
        <v>14</v>
      </c>
      <c r="E7" s="84" t="s">
        <v>1660</v>
      </c>
      <c r="F7" s="83">
        <f>DatosMenores!C108</f>
        <v>0</v>
      </c>
    </row>
    <row r="8" spans="2:6" ht="33.75" x14ac:dyDescent="0.2">
      <c r="B8" s="238"/>
      <c r="C8" s="80" t="s">
        <v>1013</v>
      </c>
      <c r="D8" s="81">
        <f>DatosMenores!C89</f>
        <v>11</v>
      </c>
      <c r="E8" s="84" t="s">
        <v>1661</v>
      </c>
      <c r="F8" s="83">
        <f>DatosMenores!C109</f>
        <v>0</v>
      </c>
    </row>
    <row r="9" spans="2:6" ht="33.75" x14ac:dyDescent="0.2">
      <c r="B9" s="237" t="s">
        <v>266</v>
      </c>
      <c r="C9" s="80" t="s">
        <v>1018</v>
      </c>
      <c r="D9" s="81">
        <f>DatosMenores!C90</f>
        <v>15</v>
      </c>
      <c r="E9" s="84" t="s">
        <v>1662</v>
      </c>
      <c r="F9" s="83">
        <f>DatosMenores!C110</f>
        <v>0</v>
      </c>
    </row>
    <row r="10" spans="2:6" ht="22.5" x14ac:dyDescent="0.2">
      <c r="B10" s="238"/>
      <c r="C10" s="80" t="s">
        <v>1013</v>
      </c>
      <c r="D10" s="81">
        <f>DatosMenores!C91</f>
        <v>81</v>
      </c>
      <c r="E10" s="84" t="s">
        <v>1663</v>
      </c>
      <c r="F10" s="83">
        <f>DatosMenores!C111</f>
        <v>12</v>
      </c>
    </row>
    <row r="11" spans="2:6" ht="45" x14ac:dyDescent="0.2">
      <c r="B11" s="237" t="s">
        <v>1664</v>
      </c>
      <c r="C11" s="80" t="s">
        <v>1018</v>
      </c>
      <c r="D11" s="81">
        <f>DatosMenores!C92</f>
        <v>0</v>
      </c>
      <c r="E11" s="84" t="s">
        <v>1665</v>
      </c>
      <c r="F11" s="83">
        <f>DatosMenores!C112</f>
        <v>0</v>
      </c>
    </row>
    <row r="12" spans="2:6" x14ac:dyDescent="0.2">
      <c r="B12" s="238"/>
      <c r="C12" s="80" t="s">
        <v>1013</v>
      </c>
      <c r="D12" s="81">
        <f>DatosMenores!C93</f>
        <v>0</v>
      </c>
    </row>
    <row r="13" spans="2:6" x14ac:dyDescent="0.2">
      <c r="B13" s="237" t="s">
        <v>1666</v>
      </c>
      <c r="C13" s="80" t="s">
        <v>1018</v>
      </c>
      <c r="D13" s="81">
        <f>DatosMenores!C94</f>
        <v>5</v>
      </c>
    </row>
    <row r="14" spans="2:6" x14ac:dyDescent="0.2">
      <c r="B14" s="238"/>
      <c r="C14" s="80" t="s">
        <v>1013</v>
      </c>
      <c r="D14" s="81">
        <f>DatosMenores!C95</f>
        <v>1</v>
      </c>
    </row>
    <row r="15" spans="2:6" x14ac:dyDescent="0.2">
      <c r="B15" s="237" t="s">
        <v>1667</v>
      </c>
      <c r="C15" s="80" t="s">
        <v>1018</v>
      </c>
      <c r="D15" s="81">
        <f>DatosMenores!C96</f>
        <v>24</v>
      </c>
    </row>
    <row r="16" spans="2:6" x14ac:dyDescent="0.2">
      <c r="B16" s="238"/>
      <c r="C16" s="80" t="s">
        <v>1013</v>
      </c>
      <c r="D16" s="81">
        <f>DatosMenores!C97</f>
        <v>11</v>
      </c>
    </row>
    <row r="17" spans="2:4" x14ac:dyDescent="0.2">
      <c r="B17" s="237" t="s">
        <v>1668</v>
      </c>
      <c r="C17" s="80" t="s">
        <v>1018</v>
      </c>
      <c r="D17" s="81">
        <f>DatosMenores!C98</f>
        <v>0</v>
      </c>
    </row>
    <row r="18" spans="2:4" x14ac:dyDescent="0.2">
      <c r="B18" s="238"/>
      <c r="C18" s="80" t="s">
        <v>1013</v>
      </c>
      <c r="D18" s="81">
        <f>DatosMenores!C99</f>
        <v>0</v>
      </c>
    </row>
    <row r="19" spans="2:4" ht="22.5" x14ac:dyDescent="0.2">
      <c r="B19" s="85" t="s">
        <v>1669</v>
      </c>
      <c r="C19" s="86"/>
      <c r="D19" s="81">
        <f>DatosMenores!C100</f>
        <v>5</v>
      </c>
    </row>
    <row r="20" spans="2:4" ht="22.5" x14ac:dyDescent="0.2">
      <c r="B20" s="85" t="s">
        <v>1670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60F95-EBB4-4483-BA6F-4A93E04233C9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1607</v>
      </c>
    </row>
    <row r="4" spans="2:13" ht="39" thickBot="1" x14ac:dyDescent="0.25">
      <c r="B4" s="43" t="s">
        <v>304</v>
      </c>
      <c r="C4" s="44" t="s">
        <v>1608</v>
      </c>
      <c r="D4" s="44" t="s">
        <v>1609</v>
      </c>
      <c r="E4" s="44" t="s">
        <v>1610</v>
      </c>
      <c r="F4" s="44" t="s">
        <v>1611</v>
      </c>
      <c r="G4" s="44" t="s">
        <v>1612</v>
      </c>
      <c r="H4" s="44" t="s">
        <v>1613</v>
      </c>
      <c r="I4" s="44" t="s">
        <v>1614</v>
      </c>
      <c r="J4" s="44" t="s">
        <v>1615</v>
      </c>
      <c r="K4" s="44" t="s">
        <v>315</v>
      </c>
      <c r="L4" s="44" t="s">
        <v>1616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1610</v>
      </c>
      <c r="F10" s="56" t="s">
        <v>1611</v>
      </c>
      <c r="G10" s="56" t="s">
        <v>1612</v>
      </c>
      <c r="H10" s="56" t="s">
        <v>1613</v>
      </c>
      <c r="I10" s="56" t="s">
        <v>1614</v>
      </c>
      <c r="J10" s="56" t="s">
        <v>1615</v>
      </c>
      <c r="K10" s="56" t="s">
        <v>1616</v>
      </c>
      <c r="L10" s="57" t="s">
        <v>317</v>
      </c>
      <c r="M10" s="58"/>
    </row>
    <row r="11" spans="2:13" ht="13.35" customHeight="1" x14ac:dyDescent="0.2">
      <c r="B11" s="240" t="s">
        <v>1618</v>
      </c>
      <c r="C11" s="240"/>
      <c r="D11" s="59">
        <f>DatosDelitos!C5+DatosDelitos!C13-DatosDelitos!C17</f>
        <v>1713</v>
      </c>
      <c r="E11" s="60">
        <f>DatosDelitos!H5+DatosDelitos!H13-DatosDelitos!H17</f>
        <v>93</v>
      </c>
      <c r="F11" s="60">
        <f>DatosDelitos!I5+DatosDelitos!I13-DatosDelitos!I17</f>
        <v>43</v>
      </c>
      <c r="G11" s="60">
        <f>DatosDelitos!J5+DatosDelitos!J13-DatosDelitos!J17</f>
        <v>1</v>
      </c>
      <c r="H11" s="61">
        <f>DatosDelitos!K5+DatosDelitos!K13-DatosDelitos!K17</f>
        <v>1</v>
      </c>
      <c r="I11" s="61">
        <f>DatosDelitos!L5+DatosDelitos!L13-DatosDelitos!L17</f>
        <v>0</v>
      </c>
      <c r="J11" s="61">
        <f>DatosDelitos!M5+DatosDelitos!M13-DatosDelitos!M17</f>
        <v>0</v>
      </c>
      <c r="K11" s="61">
        <f>DatosDelitos!O5+DatosDelitos!O13-DatosDelitos!O17</f>
        <v>7</v>
      </c>
      <c r="L11" s="62">
        <f>DatosDelitos!P5+DatosDelitos!P13-DatosDelitos!P17</f>
        <v>64</v>
      </c>
    </row>
    <row r="12" spans="2:13" ht="13.35" customHeight="1" x14ac:dyDescent="0.2">
      <c r="B12" s="241" t="s">
        <v>329</v>
      </c>
      <c r="C12" s="241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1" t="s">
        <v>347</v>
      </c>
      <c r="C13" s="241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1" t="s">
        <v>352</v>
      </c>
      <c r="C14" s="241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1" t="s">
        <v>1619</v>
      </c>
      <c r="C15" s="241"/>
      <c r="D15" s="63">
        <f>DatosDelitos!C17+DatosDelitos!C44</f>
        <v>455</v>
      </c>
      <c r="E15" s="64">
        <f>DatosDelitos!H17+DatosDelitos!H44</f>
        <v>94</v>
      </c>
      <c r="F15" s="64">
        <f>DatosDelitos!I16+DatosDelitos!I44</f>
        <v>10</v>
      </c>
      <c r="G15" s="64">
        <f>DatosDelitos!J17+DatosDelitos!J44</f>
        <v>2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0</v>
      </c>
      <c r="L15" s="65">
        <f>DatosDelitos!P17+DatosDelitos!P44</f>
        <v>49</v>
      </c>
    </row>
    <row r="16" spans="2:13" ht="13.35" customHeight="1" x14ac:dyDescent="0.2">
      <c r="B16" s="241" t="s">
        <v>1620</v>
      </c>
      <c r="C16" s="241"/>
      <c r="D16" s="63">
        <f>DatosDelitos!C30</f>
        <v>374</v>
      </c>
      <c r="E16" s="64">
        <f>DatosDelitos!H30</f>
        <v>21</v>
      </c>
      <c r="F16" s="64">
        <f>DatosDelitos!I30</f>
        <v>41</v>
      </c>
      <c r="G16" s="64">
        <f>DatosDelitos!J30</f>
        <v>0</v>
      </c>
      <c r="H16" s="64">
        <f>DatosDelitos!K30</f>
        <v>0</v>
      </c>
      <c r="I16" s="64">
        <f>DatosDelitos!L30</f>
        <v>0</v>
      </c>
      <c r="J16" s="64">
        <f>DatosDelitos!M30</f>
        <v>0</v>
      </c>
      <c r="K16" s="64">
        <f>DatosDelitos!O30</f>
        <v>0</v>
      </c>
      <c r="L16" s="65">
        <f>DatosDelitos!P30</f>
        <v>50</v>
      </c>
    </row>
    <row r="17" spans="2:12" ht="13.35" customHeight="1" x14ac:dyDescent="0.2">
      <c r="B17" s="242" t="s">
        <v>1621</v>
      </c>
      <c r="C17" s="242"/>
      <c r="D17" s="63">
        <f>DatosDelitos!C42-DatosDelitos!C44</f>
        <v>2</v>
      </c>
      <c r="E17" s="64">
        <f>DatosDelitos!H42-DatosDelitos!H44</f>
        <v>1</v>
      </c>
      <c r="F17" s="64">
        <f>DatosDelitos!I42-DatosDelitos!I44</f>
        <v>1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35" customHeight="1" x14ac:dyDescent="0.2">
      <c r="B18" s="241" t="s">
        <v>1622</v>
      </c>
      <c r="C18" s="241"/>
      <c r="D18" s="63">
        <f>DatosDelitos!C50</f>
        <v>87</v>
      </c>
      <c r="E18" s="64">
        <f>DatosDelitos!H50</f>
        <v>25</v>
      </c>
      <c r="F18" s="64">
        <f>DatosDelitos!I50</f>
        <v>9</v>
      </c>
      <c r="G18" s="64">
        <f>DatosDelitos!J50</f>
        <v>2</v>
      </c>
      <c r="H18" s="64">
        <f>DatosDelitos!K50</f>
        <v>4</v>
      </c>
      <c r="I18" s="64">
        <f>DatosDelitos!L50</f>
        <v>0</v>
      </c>
      <c r="J18" s="64">
        <f>DatosDelitos!M50</f>
        <v>0</v>
      </c>
      <c r="K18" s="64">
        <f>DatosDelitos!O50</f>
        <v>4</v>
      </c>
      <c r="L18" s="65">
        <f>DatosDelitos!P50</f>
        <v>13</v>
      </c>
    </row>
    <row r="19" spans="2:12" ht="13.35" customHeight="1" x14ac:dyDescent="0.2">
      <c r="B19" s="241" t="s">
        <v>1623</v>
      </c>
      <c r="C19" s="241"/>
      <c r="D19" s="63">
        <f>DatosDelitos!C72</f>
        <v>0</v>
      </c>
      <c r="E19" s="64">
        <f>DatosDelitos!H72</f>
        <v>0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2">
      <c r="B20" s="241" t="s">
        <v>1624</v>
      </c>
      <c r="C20" s="241"/>
      <c r="D20" s="63">
        <f>DatosDelitos!C74</f>
        <v>19</v>
      </c>
      <c r="E20" s="64">
        <f>DatosDelitos!H74</f>
        <v>7</v>
      </c>
      <c r="F20" s="64">
        <f>DatosDelitos!I74</f>
        <v>4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0</v>
      </c>
      <c r="K20" s="64">
        <f>DatosDelitos!O74</f>
        <v>0</v>
      </c>
      <c r="L20" s="65">
        <f>DatosDelitos!P74</f>
        <v>0</v>
      </c>
    </row>
    <row r="21" spans="2:12" ht="13.35" customHeight="1" x14ac:dyDescent="0.2">
      <c r="B21" s="242" t="s">
        <v>1625</v>
      </c>
      <c r="C21" s="242"/>
      <c r="D21" s="63">
        <f>DatosDelitos!C82</f>
        <v>34</v>
      </c>
      <c r="E21" s="64">
        <f>DatosDelitos!H82</f>
        <v>0</v>
      </c>
      <c r="F21" s="64">
        <f>DatosDelitos!I82</f>
        <v>0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3</v>
      </c>
    </row>
    <row r="22" spans="2:12" ht="13.35" customHeight="1" x14ac:dyDescent="0.2">
      <c r="B22" s="241" t="s">
        <v>1626</v>
      </c>
      <c r="C22" s="241"/>
      <c r="D22" s="63">
        <f>DatosDelitos!C85</f>
        <v>73</v>
      </c>
      <c r="E22" s="64">
        <f>DatosDelitos!H85</f>
        <v>28</v>
      </c>
      <c r="F22" s="64">
        <f>DatosDelitos!I85</f>
        <v>10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12</v>
      </c>
    </row>
    <row r="23" spans="2:12" ht="13.35" customHeight="1" x14ac:dyDescent="0.2">
      <c r="B23" s="241" t="s">
        <v>978</v>
      </c>
      <c r="C23" s="241"/>
      <c r="D23" s="63">
        <f>DatosDelitos!C97</f>
        <v>1123</v>
      </c>
      <c r="E23" s="64">
        <f>DatosDelitos!H97</f>
        <v>455</v>
      </c>
      <c r="F23" s="64">
        <f>DatosDelitos!I97</f>
        <v>189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0</v>
      </c>
      <c r="K23" s="64">
        <f>DatosDelitos!O97</f>
        <v>19</v>
      </c>
      <c r="L23" s="65">
        <f>DatosDelitos!P97</f>
        <v>112</v>
      </c>
    </row>
    <row r="24" spans="2:12" ht="27" customHeight="1" x14ac:dyDescent="0.2">
      <c r="B24" s="241" t="s">
        <v>1627</v>
      </c>
      <c r="C24" s="241"/>
      <c r="D24" s="63">
        <f>DatosDelitos!C131</f>
        <v>5</v>
      </c>
      <c r="E24" s="64">
        <f>DatosDelitos!H131</f>
        <v>3</v>
      </c>
      <c r="F24" s="64">
        <f>DatosDelitos!I131</f>
        <v>0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0</v>
      </c>
    </row>
    <row r="25" spans="2:12" ht="13.35" customHeight="1" x14ac:dyDescent="0.2">
      <c r="B25" s="241" t="s">
        <v>1628</v>
      </c>
      <c r="C25" s="241"/>
      <c r="D25" s="63">
        <f>DatosDelitos!C137</f>
        <v>10</v>
      </c>
      <c r="E25" s="64">
        <f>DatosDelitos!H137</f>
        <v>6</v>
      </c>
      <c r="F25" s="64">
        <f>DatosDelitos!I137</f>
        <v>2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0</v>
      </c>
    </row>
    <row r="26" spans="2:12" ht="13.35" customHeight="1" x14ac:dyDescent="0.2">
      <c r="B26" s="242" t="s">
        <v>1629</v>
      </c>
      <c r="C26" s="242"/>
      <c r="D26" s="63">
        <f>DatosDelitos!C144</f>
        <v>1</v>
      </c>
      <c r="E26" s="64">
        <f>DatosDelitos!H144</f>
        <v>0</v>
      </c>
      <c r="F26" s="64">
        <f>DatosDelitos!I144</f>
        <v>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1" t="s">
        <v>1630</v>
      </c>
      <c r="C27" s="241"/>
      <c r="D27" s="63">
        <f>DatosDelitos!C147</f>
        <v>21</v>
      </c>
      <c r="E27" s="64">
        <f>DatosDelitos!H147</f>
        <v>9</v>
      </c>
      <c r="F27" s="64">
        <f>DatosDelitos!I147</f>
        <v>3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8</v>
      </c>
    </row>
    <row r="28" spans="2:12" ht="13.35" customHeight="1" x14ac:dyDescent="0.2">
      <c r="B28" s="241" t="s">
        <v>1631</v>
      </c>
      <c r="C28" s="241"/>
      <c r="D28" s="63">
        <f>DatosDelitos!C156+SUM(DatosDelitos!C167:C172)</f>
        <v>46</v>
      </c>
      <c r="E28" s="64">
        <f>DatosDelitos!H156+SUM(DatosDelitos!H167:H172)</f>
        <v>7</v>
      </c>
      <c r="F28" s="64">
        <f>DatosDelitos!I156+SUM(DatosDelitos!I167:I172)</f>
        <v>2</v>
      </c>
      <c r="G28" s="64">
        <f>DatosDelitos!J156+SUM(DatosDelitos!J167:J172)</f>
        <v>0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2</v>
      </c>
    </row>
    <row r="29" spans="2:12" ht="13.35" customHeight="1" x14ac:dyDescent="0.2">
      <c r="B29" s="241" t="s">
        <v>1632</v>
      </c>
      <c r="C29" s="241"/>
      <c r="D29" s="63">
        <f>SUM(DatosDelitos!C173:C177)</f>
        <v>31</v>
      </c>
      <c r="E29" s="64">
        <f>SUM(DatosDelitos!H173:H177)</f>
        <v>54</v>
      </c>
      <c r="F29" s="64">
        <f>SUM(DatosDelitos!I173:I177)</f>
        <v>19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9</v>
      </c>
      <c r="L29" s="64">
        <f>SUM(DatosDelitos!P173:P177)</f>
        <v>14</v>
      </c>
    </row>
    <row r="30" spans="2:12" ht="13.35" customHeight="1" x14ac:dyDescent="0.2">
      <c r="B30" s="241" t="s">
        <v>1633</v>
      </c>
      <c r="C30" s="241"/>
      <c r="D30" s="63">
        <f>DatosDelitos!C178</f>
        <v>141</v>
      </c>
      <c r="E30" s="64">
        <f>DatosDelitos!H178</f>
        <v>82</v>
      </c>
      <c r="F30" s="64">
        <f>DatosDelitos!I178</f>
        <v>28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249</v>
      </c>
    </row>
    <row r="31" spans="2:12" ht="13.35" customHeight="1" x14ac:dyDescent="0.2">
      <c r="B31" s="241" t="s">
        <v>1634</v>
      </c>
      <c r="C31" s="241"/>
      <c r="D31" s="63">
        <f>DatosDelitos!C186</f>
        <v>47</v>
      </c>
      <c r="E31" s="64">
        <f>DatosDelitos!H186</f>
        <v>19</v>
      </c>
      <c r="F31" s="64">
        <f>DatosDelitos!I186</f>
        <v>9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1</v>
      </c>
      <c r="K31" s="64">
        <f>DatosDelitos!O186</f>
        <v>0</v>
      </c>
      <c r="L31" s="64">
        <f>DatosDelitos!P186</f>
        <v>13</v>
      </c>
    </row>
    <row r="32" spans="2:12" ht="13.35" customHeight="1" x14ac:dyDescent="0.2">
      <c r="B32" s="241" t="s">
        <v>1635</v>
      </c>
      <c r="C32" s="241"/>
      <c r="D32" s="63">
        <f>DatosDelitos!C201</f>
        <v>12</v>
      </c>
      <c r="E32" s="64">
        <f>DatosDelitos!H201</f>
        <v>1</v>
      </c>
      <c r="F32" s="64">
        <f>DatosDelitos!I201</f>
        <v>1</v>
      </c>
      <c r="G32" s="64">
        <f>DatosDelitos!J201</f>
        <v>0</v>
      </c>
      <c r="H32" s="64">
        <f>DatosDelitos!K201</f>
        <v>0</v>
      </c>
      <c r="I32" s="64">
        <f>DatosDelitos!L201</f>
        <v>2</v>
      </c>
      <c r="J32" s="64">
        <f>DatosDelitos!M201</f>
        <v>2</v>
      </c>
      <c r="K32" s="64">
        <f>DatosDelitos!O201</f>
        <v>0</v>
      </c>
      <c r="L32" s="64">
        <f>DatosDelitos!P201</f>
        <v>0</v>
      </c>
    </row>
    <row r="33" spans="2:13" ht="13.35" customHeight="1" x14ac:dyDescent="0.2">
      <c r="B33" s="241" t="s">
        <v>1636</v>
      </c>
      <c r="C33" s="241"/>
      <c r="D33" s="63">
        <f>DatosDelitos!C223</f>
        <v>265</v>
      </c>
      <c r="E33" s="64">
        <f>DatosDelitos!H223</f>
        <v>133</v>
      </c>
      <c r="F33" s="64">
        <f>DatosDelitos!I223</f>
        <v>65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4</v>
      </c>
      <c r="L33" s="64">
        <f>DatosDelitos!P223</f>
        <v>60</v>
      </c>
    </row>
    <row r="34" spans="2:13" ht="13.35" customHeight="1" x14ac:dyDescent="0.2">
      <c r="B34" s="241" t="s">
        <v>1637</v>
      </c>
      <c r="C34" s="241"/>
      <c r="D34" s="63">
        <f>DatosDelitos!C244</f>
        <v>2</v>
      </c>
      <c r="E34" s="64">
        <f>DatosDelitos!H244</f>
        <v>1</v>
      </c>
      <c r="F34" s="64">
        <f>DatosDelitos!I244</f>
        <v>0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35" customHeight="1" x14ac:dyDescent="0.2">
      <c r="B35" s="241" t="s">
        <v>1638</v>
      </c>
      <c r="C35" s="241"/>
      <c r="D35" s="63">
        <f>DatosDelitos!C271</f>
        <v>56</v>
      </c>
      <c r="E35" s="64">
        <f>DatosDelitos!H271</f>
        <v>44</v>
      </c>
      <c r="F35" s="64">
        <f>DatosDelitos!I271</f>
        <v>29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0</v>
      </c>
      <c r="L35" s="64">
        <f>DatosDelitos!P271</f>
        <v>48</v>
      </c>
    </row>
    <row r="36" spans="2:13" ht="38.25" customHeight="1" x14ac:dyDescent="0.2">
      <c r="B36" s="241" t="s">
        <v>1639</v>
      </c>
      <c r="C36" s="241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1" t="s">
        <v>1640</v>
      </c>
      <c r="C37" s="241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1" t="s">
        <v>1641</v>
      </c>
      <c r="C38" s="241"/>
      <c r="D38" s="63">
        <f>DatosDelitos!C312+DatosDelitos!C318+DatosDelitos!C320</f>
        <v>4</v>
      </c>
      <c r="E38" s="64">
        <f>DatosDelitos!H312+DatosDelitos!H318+DatosDelitos!H320</f>
        <v>0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0</v>
      </c>
    </row>
    <row r="39" spans="2:13" ht="13.35" customHeight="1" x14ac:dyDescent="0.2">
      <c r="B39" s="241" t="s">
        <v>1642</v>
      </c>
      <c r="C39" s="241"/>
      <c r="D39" s="63">
        <f>DatosDelitos!C323</f>
        <v>1491</v>
      </c>
      <c r="E39" s="64">
        <f>DatosDelitos!H323</f>
        <v>66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0</v>
      </c>
    </row>
    <row r="40" spans="2:13" ht="13.35" customHeight="1" x14ac:dyDescent="0.2">
      <c r="B40" s="241" t="s">
        <v>1643</v>
      </c>
      <c r="C40" s="241"/>
      <c r="D40" s="63">
        <f>DatosDelitos!C325</f>
        <v>1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1" t="s">
        <v>952</v>
      </c>
      <c r="C41" s="241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1" t="s">
        <v>1644</v>
      </c>
      <c r="C42" s="241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4" t="s">
        <v>956</v>
      </c>
      <c r="C43" s="244"/>
      <c r="D43" s="66">
        <f>SUM(D11:D42)</f>
        <v>6013</v>
      </c>
      <c r="E43" s="66">
        <f t="shared" ref="E43:L43" si="0">SUM(E11:E42)</f>
        <v>1149</v>
      </c>
      <c r="F43" s="66">
        <f t="shared" si="0"/>
        <v>465</v>
      </c>
      <c r="G43" s="66">
        <f t="shared" si="0"/>
        <v>5</v>
      </c>
      <c r="H43" s="66">
        <f t="shared" si="0"/>
        <v>5</v>
      </c>
      <c r="I43" s="66">
        <f t="shared" si="0"/>
        <v>2</v>
      </c>
      <c r="J43" s="66">
        <f t="shared" si="0"/>
        <v>3</v>
      </c>
      <c r="K43" s="66">
        <f t="shared" si="0"/>
        <v>43</v>
      </c>
      <c r="L43" s="66">
        <f t="shared" si="0"/>
        <v>697</v>
      </c>
    </row>
    <row r="46" spans="2:13" ht="15.75" x14ac:dyDescent="0.25">
      <c r="B46" s="67" t="s">
        <v>1645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1608</v>
      </c>
      <c r="E48" s="45" t="s">
        <v>1609</v>
      </c>
    </row>
    <row r="49" spans="2:5" ht="13.35" customHeight="1" x14ac:dyDescent="0.25">
      <c r="B49" s="243" t="s">
        <v>1646</v>
      </c>
      <c r="C49" s="243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3" t="s">
        <v>1647</v>
      </c>
      <c r="C50" s="243"/>
      <c r="D50" s="69">
        <f>DatosDelitos!F13-DatosDelitos!F17</f>
        <v>2</v>
      </c>
      <c r="E50" s="69">
        <f>DatosDelitos!G13-DatosDelitos!G17</f>
        <v>4</v>
      </c>
    </row>
    <row r="51" spans="2:5" ht="13.35" customHeight="1" x14ac:dyDescent="0.25">
      <c r="B51" s="243" t="s">
        <v>329</v>
      </c>
      <c r="C51" s="243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3" t="s">
        <v>347</v>
      </c>
      <c r="C52" s="243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3" t="s">
        <v>352</v>
      </c>
      <c r="C53" s="243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3" t="s">
        <v>1619</v>
      </c>
      <c r="C54" s="243"/>
      <c r="D54" s="69">
        <f>DatosDelitos!F17+DatosDelitos!F44</f>
        <v>18</v>
      </c>
      <c r="E54" s="69">
        <f>DatosDelitos!G17+DatosDelitos!G44</f>
        <v>5</v>
      </c>
    </row>
    <row r="55" spans="2:5" ht="13.35" customHeight="1" x14ac:dyDescent="0.25">
      <c r="B55" s="243" t="s">
        <v>1620</v>
      </c>
      <c r="C55" s="243"/>
      <c r="D55" s="69">
        <f>DatosDelitos!F30</f>
        <v>4</v>
      </c>
      <c r="E55" s="69">
        <f>DatosDelitos!G30</f>
        <v>7</v>
      </c>
    </row>
    <row r="56" spans="2:5" ht="13.35" customHeight="1" x14ac:dyDescent="0.25">
      <c r="B56" s="243" t="s">
        <v>1621</v>
      </c>
      <c r="C56" s="243"/>
      <c r="D56" s="69">
        <f>DatosDelitos!F42-DatosDelitos!F44</f>
        <v>0</v>
      </c>
      <c r="E56" s="69">
        <f>DatosDelitos!G42-DatosDelitos!G44</f>
        <v>0</v>
      </c>
    </row>
    <row r="57" spans="2:5" ht="13.35" customHeight="1" x14ac:dyDescent="0.25">
      <c r="B57" s="243" t="s">
        <v>1622</v>
      </c>
      <c r="C57" s="243"/>
      <c r="D57" s="69">
        <f>DatosDelitos!F50</f>
        <v>0</v>
      </c>
      <c r="E57" s="69">
        <f>DatosDelitos!G50</f>
        <v>0</v>
      </c>
    </row>
    <row r="58" spans="2:5" ht="13.35" customHeight="1" x14ac:dyDescent="0.25">
      <c r="B58" s="243" t="s">
        <v>1623</v>
      </c>
      <c r="C58" s="243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3" t="s">
        <v>1648</v>
      </c>
      <c r="C59" s="243"/>
      <c r="D59" s="69">
        <f>DatosDelitos!F74</f>
        <v>0</v>
      </c>
      <c r="E59" s="69">
        <f>DatosDelitos!G74</f>
        <v>1</v>
      </c>
    </row>
    <row r="60" spans="2:5" ht="13.35" customHeight="1" x14ac:dyDescent="0.25">
      <c r="B60" s="243" t="s">
        <v>1625</v>
      </c>
      <c r="C60" s="243"/>
      <c r="D60" s="69">
        <f>DatosDelitos!F82</f>
        <v>0</v>
      </c>
      <c r="E60" s="69">
        <f>DatosDelitos!G82</f>
        <v>0</v>
      </c>
    </row>
    <row r="61" spans="2:5" ht="13.35" customHeight="1" x14ac:dyDescent="0.25">
      <c r="B61" s="243" t="s">
        <v>1626</v>
      </c>
      <c r="C61" s="243"/>
      <c r="D61" s="69">
        <f>DatosDelitos!F85</f>
        <v>0</v>
      </c>
      <c r="E61" s="69">
        <f>DatosDelitos!G85</f>
        <v>0</v>
      </c>
    </row>
    <row r="62" spans="2:5" ht="13.35" customHeight="1" x14ac:dyDescent="0.25">
      <c r="B62" s="243" t="s">
        <v>978</v>
      </c>
      <c r="C62" s="243"/>
      <c r="D62" s="69">
        <f>DatosDelitos!F97</f>
        <v>6</v>
      </c>
      <c r="E62" s="69">
        <f>DatosDelitos!G97</f>
        <v>11</v>
      </c>
    </row>
    <row r="63" spans="2:5" ht="27" customHeight="1" x14ac:dyDescent="0.25">
      <c r="B63" s="243" t="s">
        <v>1649</v>
      </c>
      <c r="C63" s="243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3" t="s">
        <v>1628</v>
      </c>
      <c r="C64" s="243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3" t="s">
        <v>1629</v>
      </c>
      <c r="C65" s="243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3" t="s">
        <v>1630</v>
      </c>
      <c r="C66" s="243"/>
      <c r="D66" s="69">
        <f>DatosDelitos!F147</f>
        <v>1</v>
      </c>
      <c r="E66" s="69">
        <f>DatosDelitos!G147</f>
        <v>0</v>
      </c>
    </row>
    <row r="67" spans="2:5" ht="13.35" customHeight="1" x14ac:dyDescent="0.25">
      <c r="B67" s="243" t="s">
        <v>1631</v>
      </c>
      <c r="C67" s="243"/>
      <c r="D67" s="69">
        <f>DatosDelitos!F156+SUM(DatosDelitos!F167:G172)</f>
        <v>0</v>
      </c>
      <c r="E67" s="69">
        <f>DatosDelitos!G156+SUM(DatosDelitos!G167:H172)</f>
        <v>0</v>
      </c>
    </row>
    <row r="68" spans="2:5" ht="13.35" customHeight="1" x14ac:dyDescent="0.25">
      <c r="B68" s="243" t="s">
        <v>1632</v>
      </c>
      <c r="C68" s="243"/>
      <c r="D68" s="69">
        <f>SUM(DatosDelitos!F173:G177)</f>
        <v>0</v>
      </c>
      <c r="E68" s="69">
        <f>SUM(DatosDelitos!G173:H177)</f>
        <v>54</v>
      </c>
    </row>
    <row r="69" spans="2:5" ht="13.35" customHeight="1" x14ac:dyDescent="0.25">
      <c r="B69" s="243" t="s">
        <v>1633</v>
      </c>
      <c r="C69" s="243"/>
      <c r="D69" s="69">
        <f>DatosDelitos!F178</f>
        <v>356</v>
      </c>
      <c r="E69" s="69">
        <f>DatosDelitos!G178</f>
        <v>352</v>
      </c>
    </row>
    <row r="70" spans="2:5" ht="13.35" customHeight="1" x14ac:dyDescent="0.25">
      <c r="B70" s="243" t="s">
        <v>1634</v>
      </c>
      <c r="C70" s="243"/>
      <c r="D70" s="69">
        <f>DatosDelitos!F186</f>
        <v>2</v>
      </c>
      <c r="E70" s="69">
        <f>DatosDelitos!G186</f>
        <v>3</v>
      </c>
    </row>
    <row r="71" spans="2:5" ht="13.35" customHeight="1" x14ac:dyDescent="0.25">
      <c r="B71" s="243" t="s">
        <v>1635</v>
      </c>
      <c r="C71" s="243"/>
      <c r="D71" s="69">
        <f>DatosDelitos!F201</f>
        <v>0</v>
      </c>
      <c r="E71" s="69">
        <f>DatosDelitos!G201</f>
        <v>0</v>
      </c>
    </row>
    <row r="72" spans="2:5" ht="13.35" customHeight="1" x14ac:dyDescent="0.25">
      <c r="B72" s="243" t="s">
        <v>1636</v>
      </c>
      <c r="C72" s="243"/>
      <c r="D72" s="69">
        <f>DatosDelitos!F223</f>
        <v>27</v>
      </c>
      <c r="E72" s="69">
        <f>DatosDelitos!G223</f>
        <v>23</v>
      </c>
    </row>
    <row r="73" spans="2:5" ht="13.35" customHeight="1" x14ac:dyDescent="0.25">
      <c r="B73" s="243" t="s">
        <v>1637</v>
      </c>
      <c r="C73" s="243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3" t="s">
        <v>1638</v>
      </c>
      <c r="C74" s="243"/>
      <c r="D74" s="69">
        <f>DatosDelitos!F271</f>
        <v>6</v>
      </c>
      <c r="E74" s="69">
        <f>DatosDelitos!G271</f>
        <v>1</v>
      </c>
    </row>
    <row r="75" spans="2:5" ht="38.25" customHeight="1" x14ac:dyDescent="0.25">
      <c r="B75" s="243" t="s">
        <v>1639</v>
      </c>
      <c r="C75" s="243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3" t="s">
        <v>1640</v>
      </c>
      <c r="C76" s="243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3" t="s">
        <v>1641</v>
      </c>
      <c r="C77" s="243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3" t="s">
        <v>1642</v>
      </c>
      <c r="C78" s="243"/>
      <c r="D78" s="69">
        <f>DatosDelitos!F323</f>
        <v>10</v>
      </c>
      <c r="E78" s="69">
        <f>DatosDelitos!G323</f>
        <v>0</v>
      </c>
    </row>
    <row r="79" spans="2:5" ht="15" customHeight="1" x14ac:dyDescent="0.25">
      <c r="B79" s="245" t="s">
        <v>1643</v>
      </c>
      <c r="C79" s="245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5" t="s">
        <v>952</v>
      </c>
      <c r="C80" s="245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5" t="s">
        <v>1644</v>
      </c>
      <c r="C81" s="245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5" t="s">
        <v>1650</v>
      </c>
      <c r="C82" s="245"/>
      <c r="D82" s="69">
        <f>SUM(D49:D81)</f>
        <v>432</v>
      </c>
      <c r="E82" s="69">
        <f>SUM(E49:E81)</f>
        <v>461</v>
      </c>
    </row>
    <row r="84" spans="2:13" s="72" customFormat="1" ht="15.75" x14ac:dyDescent="0.25">
      <c r="B84" s="70" t="s">
        <v>1651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3" t="s">
        <v>1618</v>
      </c>
      <c r="C87" s="243"/>
      <c r="D87" s="69">
        <f>DatosDelitos!N5+DatosDelitos!N13-DatosDelitos!N17</f>
        <v>6</v>
      </c>
    </row>
    <row r="88" spans="2:13" ht="13.35" customHeight="1" x14ac:dyDescent="0.25">
      <c r="B88" s="243" t="s">
        <v>329</v>
      </c>
      <c r="C88" s="243"/>
      <c r="D88" s="69">
        <f>DatosDelitos!N10</f>
        <v>0</v>
      </c>
    </row>
    <row r="89" spans="2:13" ht="13.35" customHeight="1" x14ac:dyDescent="0.25">
      <c r="B89" s="243" t="s">
        <v>347</v>
      </c>
      <c r="C89" s="243"/>
      <c r="D89" s="69">
        <f>DatosDelitos!N20</f>
        <v>0</v>
      </c>
    </row>
    <row r="90" spans="2:13" ht="13.35" customHeight="1" x14ac:dyDescent="0.25">
      <c r="B90" s="243" t="s">
        <v>352</v>
      </c>
      <c r="C90" s="243"/>
      <c r="D90" s="69">
        <f>DatosDelitos!N23</f>
        <v>0</v>
      </c>
    </row>
    <row r="91" spans="2:13" ht="13.35" customHeight="1" x14ac:dyDescent="0.25">
      <c r="B91" s="243" t="s">
        <v>1652</v>
      </c>
      <c r="C91" s="243"/>
      <c r="D91" s="69">
        <f>SUM(DatosDelitos!N17,DatosDelitos!N44)</f>
        <v>0</v>
      </c>
    </row>
    <row r="92" spans="2:13" ht="13.35" customHeight="1" x14ac:dyDescent="0.25">
      <c r="B92" s="243" t="s">
        <v>1620</v>
      </c>
      <c r="C92" s="243"/>
      <c r="D92" s="69">
        <f>DatosDelitos!N30</f>
        <v>1</v>
      </c>
    </row>
    <row r="93" spans="2:13" ht="13.35" customHeight="1" x14ac:dyDescent="0.25">
      <c r="B93" s="243" t="s">
        <v>1621</v>
      </c>
      <c r="C93" s="243"/>
      <c r="D93" s="69">
        <f>DatosDelitos!N42-DatosDelitos!N44</f>
        <v>0</v>
      </c>
    </row>
    <row r="94" spans="2:13" ht="13.35" customHeight="1" x14ac:dyDescent="0.25">
      <c r="B94" s="243" t="s">
        <v>1622</v>
      </c>
      <c r="C94" s="243"/>
      <c r="D94" s="69">
        <f>DatosDelitos!N50</f>
        <v>1</v>
      </c>
    </row>
    <row r="95" spans="2:13" ht="13.35" customHeight="1" x14ac:dyDescent="0.25">
      <c r="B95" s="243" t="s">
        <v>1623</v>
      </c>
      <c r="C95" s="243"/>
      <c r="D95" s="69">
        <f>DatosDelitos!N72</f>
        <v>0</v>
      </c>
    </row>
    <row r="96" spans="2:13" ht="27" customHeight="1" x14ac:dyDescent="0.25">
      <c r="B96" s="243" t="s">
        <v>1648</v>
      </c>
      <c r="C96" s="243"/>
      <c r="D96" s="69">
        <f>DatosDelitos!N74</f>
        <v>1</v>
      </c>
    </row>
    <row r="97" spans="2:4" ht="13.35" customHeight="1" x14ac:dyDescent="0.25">
      <c r="B97" s="243" t="s">
        <v>1625</v>
      </c>
      <c r="C97" s="243"/>
      <c r="D97" s="69">
        <f>DatosDelitos!N82</f>
        <v>0</v>
      </c>
    </row>
    <row r="98" spans="2:4" ht="13.35" customHeight="1" x14ac:dyDescent="0.25">
      <c r="B98" s="243" t="s">
        <v>1626</v>
      </c>
      <c r="C98" s="243"/>
      <c r="D98" s="69">
        <f>DatosDelitos!N85</f>
        <v>6</v>
      </c>
    </row>
    <row r="99" spans="2:4" ht="13.35" customHeight="1" x14ac:dyDescent="0.25">
      <c r="B99" s="243" t="s">
        <v>978</v>
      </c>
      <c r="C99" s="243"/>
      <c r="D99" s="69">
        <f>DatosDelitos!N97</f>
        <v>1</v>
      </c>
    </row>
    <row r="100" spans="2:4" ht="27" customHeight="1" x14ac:dyDescent="0.25">
      <c r="B100" s="243" t="s">
        <v>1649</v>
      </c>
      <c r="C100" s="243"/>
      <c r="D100" s="69">
        <f>DatosDelitos!N131</f>
        <v>2</v>
      </c>
    </row>
    <row r="101" spans="2:4" ht="13.35" customHeight="1" x14ac:dyDescent="0.25">
      <c r="B101" s="243" t="s">
        <v>1628</v>
      </c>
      <c r="C101" s="243"/>
      <c r="D101" s="69">
        <f>DatosDelitos!N137</f>
        <v>0</v>
      </c>
    </row>
    <row r="102" spans="2:4" ht="13.35" customHeight="1" x14ac:dyDescent="0.25">
      <c r="B102" s="243" t="s">
        <v>1629</v>
      </c>
      <c r="C102" s="243"/>
      <c r="D102" s="69">
        <f>DatosDelitos!N144</f>
        <v>0</v>
      </c>
    </row>
    <row r="103" spans="2:4" ht="13.35" customHeight="1" x14ac:dyDescent="0.25">
      <c r="B103" s="243" t="s">
        <v>1653</v>
      </c>
      <c r="C103" s="243"/>
      <c r="D103" s="69">
        <f>DatosDelitos!N148</f>
        <v>0</v>
      </c>
    </row>
    <row r="104" spans="2:4" ht="13.35" customHeight="1" x14ac:dyDescent="0.25">
      <c r="B104" s="243" t="s">
        <v>1196</v>
      </c>
      <c r="C104" s="243"/>
      <c r="D104" s="69">
        <f>SUM(DatosDelitos!N149,DatosDelitos!N150)</f>
        <v>0</v>
      </c>
    </row>
    <row r="105" spans="2:4" ht="13.35" customHeight="1" x14ac:dyDescent="0.25">
      <c r="B105" s="243" t="s">
        <v>1194</v>
      </c>
      <c r="C105" s="243"/>
      <c r="D105" s="69">
        <f>SUM(DatosDelitos!N151:N155)</f>
        <v>1</v>
      </c>
    </row>
    <row r="106" spans="2:4" ht="13.35" customHeight="1" x14ac:dyDescent="0.25">
      <c r="B106" s="243" t="s">
        <v>1631</v>
      </c>
      <c r="C106" s="243"/>
      <c r="D106" s="69">
        <f>SUM(SUM(DatosDelitos!N157:N160),SUM(DatosDelitos!N167:N172))</f>
        <v>0</v>
      </c>
    </row>
    <row r="107" spans="2:4" ht="13.35" customHeight="1" x14ac:dyDescent="0.25">
      <c r="B107" s="243" t="s">
        <v>1654</v>
      </c>
      <c r="C107" s="243"/>
      <c r="D107" s="69">
        <f>SUM(DatosDelitos!N161:N165)</f>
        <v>0</v>
      </c>
    </row>
    <row r="108" spans="2:4" ht="13.35" customHeight="1" x14ac:dyDescent="0.25">
      <c r="B108" s="243" t="s">
        <v>1632</v>
      </c>
      <c r="C108" s="243"/>
      <c r="D108" s="69">
        <f>SUM(DatosDelitos!N173:N177)</f>
        <v>0</v>
      </c>
    </row>
    <row r="109" spans="2:4" ht="13.35" customHeight="1" x14ac:dyDescent="0.25">
      <c r="B109" s="243" t="s">
        <v>1633</v>
      </c>
      <c r="C109" s="243"/>
      <c r="D109" s="69">
        <f>DatosDelitos!N178</f>
        <v>2</v>
      </c>
    </row>
    <row r="110" spans="2:4" ht="13.35" customHeight="1" x14ac:dyDescent="0.25">
      <c r="B110" s="243" t="s">
        <v>1634</v>
      </c>
      <c r="C110" s="243"/>
      <c r="D110" s="69">
        <f>DatosDelitos!N186</f>
        <v>2</v>
      </c>
    </row>
    <row r="111" spans="2:4" ht="13.35" customHeight="1" x14ac:dyDescent="0.25">
      <c r="B111" s="243" t="s">
        <v>1635</v>
      </c>
      <c r="C111" s="243"/>
      <c r="D111" s="69">
        <f>DatosDelitos!N201</f>
        <v>8</v>
      </c>
    </row>
    <row r="112" spans="2:4" ht="13.35" customHeight="1" x14ac:dyDescent="0.25">
      <c r="B112" s="243" t="s">
        <v>1636</v>
      </c>
      <c r="C112" s="243"/>
      <c r="D112" s="69">
        <f>DatosDelitos!N223</f>
        <v>1</v>
      </c>
    </row>
    <row r="113" spans="2:4" ht="13.35" customHeight="1" x14ac:dyDescent="0.25">
      <c r="B113" s="243" t="s">
        <v>1637</v>
      </c>
      <c r="C113" s="243"/>
      <c r="D113" s="69">
        <f>DatosDelitos!N244</f>
        <v>2</v>
      </c>
    </row>
    <row r="114" spans="2:4" ht="13.35" customHeight="1" x14ac:dyDescent="0.25">
      <c r="B114" s="243" t="s">
        <v>1638</v>
      </c>
      <c r="C114" s="243"/>
      <c r="D114" s="69">
        <f>DatosDelitos!N271</f>
        <v>0</v>
      </c>
    </row>
    <row r="115" spans="2:4" ht="38.25" customHeight="1" x14ac:dyDescent="0.25">
      <c r="B115" s="243" t="s">
        <v>1639</v>
      </c>
      <c r="C115" s="243"/>
      <c r="D115" s="69">
        <f>DatosDelitos!N301</f>
        <v>0</v>
      </c>
    </row>
    <row r="116" spans="2:4" ht="13.35" customHeight="1" x14ac:dyDescent="0.25">
      <c r="B116" s="243" t="s">
        <v>1640</v>
      </c>
      <c r="C116" s="243"/>
      <c r="D116" s="69">
        <f>DatosDelitos!N305</f>
        <v>0</v>
      </c>
    </row>
    <row r="117" spans="2:4" ht="13.35" customHeight="1" x14ac:dyDescent="0.25">
      <c r="B117" s="243" t="s">
        <v>1641</v>
      </c>
      <c r="C117" s="243"/>
      <c r="D117" s="69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9">
        <f>DatosDelitos!N318</f>
        <v>0</v>
      </c>
    </row>
    <row r="119" spans="2:4" ht="14.1" customHeight="1" x14ac:dyDescent="0.25">
      <c r="B119" s="243" t="s">
        <v>1642</v>
      </c>
      <c r="C119" s="243"/>
      <c r="D119" s="69">
        <f>DatosDelitos!N323</f>
        <v>8</v>
      </c>
    </row>
    <row r="120" spans="2:4" ht="12.75" customHeight="1" x14ac:dyDescent="0.25">
      <c r="B120" s="245" t="s">
        <v>1643</v>
      </c>
      <c r="C120" s="245"/>
      <c r="D120" s="69">
        <f>DatosDelitos!N325</f>
        <v>0</v>
      </c>
    </row>
    <row r="121" spans="2:4" ht="15" customHeight="1" x14ac:dyDescent="0.25">
      <c r="B121" s="245" t="s">
        <v>952</v>
      </c>
      <c r="C121" s="245"/>
      <c r="D121" s="69">
        <f>DatosDelitos!N337</f>
        <v>0</v>
      </c>
    </row>
    <row r="122" spans="2:4" ht="15" customHeight="1" x14ac:dyDescent="0.25">
      <c r="B122" s="245" t="s">
        <v>1644</v>
      </c>
      <c r="C122" s="245"/>
      <c r="D122" s="69">
        <f>DatosDelitos!N339</f>
        <v>0</v>
      </c>
    </row>
    <row r="123" spans="2:4" ht="15" customHeight="1" x14ac:dyDescent="0.25">
      <c r="B123" s="243" t="s">
        <v>1650</v>
      </c>
      <c r="C123" s="243"/>
      <c r="D123" s="69">
        <f>SUM(D87:D122)</f>
        <v>42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0" t="s">
        <v>304</v>
      </c>
      <c r="D4" s="20" t="s">
        <v>305</v>
      </c>
      <c r="E4" s="20" t="s">
        <v>306</v>
      </c>
      <c r="F4" s="20" t="s">
        <v>307</v>
      </c>
      <c r="G4" s="20" t="s">
        <v>308</v>
      </c>
      <c r="H4" s="20" t="s">
        <v>309</v>
      </c>
      <c r="I4" s="20" t="s">
        <v>310</v>
      </c>
      <c r="J4" s="20" t="s">
        <v>311</v>
      </c>
      <c r="K4" s="20" t="s">
        <v>312</v>
      </c>
      <c r="L4" s="20" t="s">
        <v>313</v>
      </c>
      <c r="M4" s="20" t="s">
        <v>314</v>
      </c>
      <c r="N4" s="20" t="s">
        <v>315</v>
      </c>
      <c r="O4" s="20" t="s">
        <v>316</v>
      </c>
      <c r="P4" s="20" t="s">
        <v>317</v>
      </c>
    </row>
    <row r="5" spans="1:16" x14ac:dyDescent="0.25">
      <c r="A5" s="197" t="s">
        <v>318</v>
      </c>
      <c r="B5" s="198"/>
      <c r="C5" s="21">
        <v>7</v>
      </c>
      <c r="D5" s="21">
        <v>6</v>
      </c>
      <c r="E5" s="22">
        <v>0.16666666666666699</v>
      </c>
      <c r="F5" s="21">
        <v>0</v>
      </c>
      <c r="G5" s="21">
        <v>0</v>
      </c>
      <c r="H5" s="21">
        <v>3</v>
      </c>
      <c r="I5" s="21">
        <v>6</v>
      </c>
      <c r="J5" s="21">
        <v>1</v>
      </c>
      <c r="K5" s="21">
        <v>1</v>
      </c>
      <c r="L5" s="21">
        <v>0</v>
      </c>
      <c r="M5" s="21">
        <v>0</v>
      </c>
      <c r="N5" s="21">
        <v>0</v>
      </c>
      <c r="O5" s="21">
        <v>5</v>
      </c>
      <c r="P5" s="23">
        <v>3</v>
      </c>
    </row>
    <row r="6" spans="1:16" x14ac:dyDescent="0.25">
      <c r="A6" s="24" t="s">
        <v>319</v>
      </c>
      <c r="B6" s="24" t="s">
        <v>320</v>
      </c>
      <c r="C6" s="12">
        <v>2</v>
      </c>
      <c r="D6" s="12">
        <v>3</v>
      </c>
      <c r="E6" s="25">
        <v>-0.33333333333333298</v>
      </c>
      <c r="F6" s="12">
        <v>0</v>
      </c>
      <c r="G6" s="12">
        <v>0</v>
      </c>
      <c r="H6" s="12">
        <v>2</v>
      </c>
      <c r="I6" s="12">
        <v>0</v>
      </c>
      <c r="J6" s="12">
        <v>1</v>
      </c>
      <c r="K6" s="12">
        <v>1</v>
      </c>
      <c r="L6" s="12">
        <v>0</v>
      </c>
      <c r="M6" s="12">
        <v>0</v>
      </c>
      <c r="N6" s="12">
        <v>0</v>
      </c>
      <c r="O6" s="12">
        <v>3</v>
      </c>
      <c r="P6" s="19">
        <v>0</v>
      </c>
    </row>
    <row r="7" spans="1:16" x14ac:dyDescent="0.25">
      <c r="A7" s="24" t="s">
        <v>321</v>
      </c>
      <c r="B7" s="24" t="s">
        <v>322</v>
      </c>
      <c r="C7" s="12">
        <v>0</v>
      </c>
      <c r="D7" s="12">
        <v>0</v>
      </c>
      <c r="E7" s="25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9">
        <v>1</v>
      </c>
    </row>
    <row r="8" spans="1:16" x14ac:dyDescent="0.25">
      <c r="A8" s="24" t="s">
        <v>323</v>
      </c>
      <c r="B8" s="24" t="s">
        <v>324</v>
      </c>
      <c r="C8" s="12">
        <v>5</v>
      </c>
      <c r="D8" s="12">
        <v>3</v>
      </c>
      <c r="E8" s="25">
        <v>0.66666666666666696</v>
      </c>
      <c r="F8" s="12">
        <v>0</v>
      </c>
      <c r="G8" s="12">
        <v>0</v>
      </c>
      <c r="H8" s="12">
        <v>1</v>
      </c>
      <c r="I8" s="12">
        <v>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2</v>
      </c>
      <c r="P8" s="19">
        <v>2</v>
      </c>
    </row>
    <row r="9" spans="1:16" x14ac:dyDescent="0.25">
      <c r="A9" s="24" t="s">
        <v>325</v>
      </c>
      <c r="B9" s="24" t="s">
        <v>326</v>
      </c>
      <c r="C9" s="12">
        <v>0</v>
      </c>
      <c r="D9" s="12">
        <v>0</v>
      </c>
      <c r="E9" s="25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197" t="s">
        <v>327</v>
      </c>
      <c r="B10" s="198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328</v>
      </c>
      <c r="B11" s="24" t="s">
        <v>329</v>
      </c>
      <c r="C11" s="12">
        <v>0</v>
      </c>
      <c r="D11" s="12">
        <v>0</v>
      </c>
      <c r="E11" s="25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4" t="s">
        <v>330</v>
      </c>
      <c r="B12" s="24" t="s">
        <v>331</v>
      </c>
      <c r="C12" s="12">
        <v>0</v>
      </c>
      <c r="D12" s="12">
        <v>0</v>
      </c>
      <c r="E12" s="25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197" t="s">
        <v>332</v>
      </c>
      <c r="B13" s="198"/>
      <c r="C13" s="21">
        <v>1941</v>
      </c>
      <c r="D13" s="21">
        <v>1996</v>
      </c>
      <c r="E13" s="22">
        <v>-2.7555110220440899E-2</v>
      </c>
      <c r="F13" s="21">
        <v>5</v>
      </c>
      <c r="G13" s="21">
        <v>9</v>
      </c>
      <c r="H13" s="21">
        <v>114</v>
      </c>
      <c r="I13" s="21">
        <v>77</v>
      </c>
      <c r="J13" s="21">
        <v>2</v>
      </c>
      <c r="K13" s="21">
        <v>0</v>
      </c>
      <c r="L13" s="21">
        <v>0</v>
      </c>
      <c r="M13" s="21">
        <v>0</v>
      </c>
      <c r="N13" s="21">
        <v>6</v>
      </c>
      <c r="O13" s="21">
        <v>2</v>
      </c>
      <c r="P13" s="23">
        <v>92</v>
      </c>
    </row>
    <row r="14" spans="1:16" x14ac:dyDescent="0.25">
      <c r="A14" s="24" t="s">
        <v>333</v>
      </c>
      <c r="B14" s="24" t="s">
        <v>334</v>
      </c>
      <c r="C14" s="12">
        <v>1190</v>
      </c>
      <c r="D14" s="12">
        <v>1294</v>
      </c>
      <c r="E14" s="25">
        <v>-8.0370942812983001E-2</v>
      </c>
      <c r="F14" s="12">
        <v>1</v>
      </c>
      <c r="G14" s="12">
        <v>4</v>
      </c>
      <c r="H14" s="12">
        <v>68</v>
      </c>
      <c r="I14" s="12">
        <v>32</v>
      </c>
      <c r="J14" s="12">
        <v>0</v>
      </c>
      <c r="K14" s="12">
        <v>0</v>
      </c>
      <c r="L14" s="12">
        <v>0</v>
      </c>
      <c r="M14" s="12">
        <v>0</v>
      </c>
      <c r="N14" s="12">
        <v>5</v>
      </c>
      <c r="O14" s="12">
        <v>2</v>
      </c>
      <c r="P14" s="19">
        <v>57</v>
      </c>
    </row>
    <row r="15" spans="1:16" x14ac:dyDescent="0.25">
      <c r="A15" s="24" t="s">
        <v>335</v>
      </c>
      <c r="B15" s="24" t="s">
        <v>336</v>
      </c>
      <c r="C15" s="12">
        <v>12</v>
      </c>
      <c r="D15" s="12">
        <v>11</v>
      </c>
      <c r="E15" s="25">
        <v>9.0909090909090898E-2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9">
        <v>1</v>
      </c>
    </row>
    <row r="16" spans="1:16" x14ac:dyDescent="0.25">
      <c r="A16" s="24" t="s">
        <v>337</v>
      </c>
      <c r="B16" s="24" t="s">
        <v>338</v>
      </c>
      <c r="C16" s="12">
        <v>493</v>
      </c>
      <c r="D16" s="12">
        <v>506</v>
      </c>
      <c r="E16" s="25">
        <v>-2.5691699604743101E-2</v>
      </c>
      <c r="F16" s="12">
        <v>1</v>
      </c>
      <c r="G16" s="12">
        <v>0</v>
      </c>
      <c r="H16" s="12">
        <v>18</v>
      </c>
      <c r="I16" s="12">
        <v>5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19">
        <v>3</v>
      </c>
    </row>
    <row r="17" spans="1:16" ht="33.75" x14ac:dyDescent="0.25">
      <c r="A17" s="24" t="s">
        <v>339</v>
      </c>
      <c r="B17" s="24" t="s">
        <v>340</v>
      </c>
      <c r="C17" s="12">
        <v>235</v>
      </c>
      <c r="D17" s="12">
        <v>174</v>
      </c>
      <c r="E17" s="25">
        <v>0.35057471264367801</v>
      </c>
      <c r="F17" s="12">
        <v>3</v>
      </c>
      <c r="G17" s="12">
        <v>5</v>
      </c>
      <c r="H17" s="12">
        <v>24</v>
      </c>
      <c r="I17" s="12">
        <v>40</v>
      </c>
      <c r="J17" s="12">
        <v>2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9">
        <v>31</v>
      </c>
    </row>
    <row r="18" spans="1:16" x14ac:dyDescent="0.25">
      <c r="A18" s="24" t="s">
        <v>341</v>
      </c>
      <c r="B18" s="24" t="s">
        <v>342</v>
      </c>
      <c r="C18" s="12">
        <v>11</v>
      </c>
      <c r="D18" s="12">
        <v>11</v>
      </c>
      <c r="E18" s="25">
        <v>0</v>
      </c>
      <c r="F18" s="12">
        <v>0</v>
      </c>
      <c r="G18" s="12">
        <v>0</v>
      </c>
      <c r="H18" s="12">
        <v>4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9">
        <v>0</v>
      </c>
    </row>
    <row r="19" spans="1:16" x14ac:dyDescent="0.25">
      <c r="A19" s="24" t="s">
        <v>343</v>
      </c>
      <c r="B19" s="24" t="s">
        <v>344</v>
      </c>
      <c r="C19" s="12">
        <v>0</v>
      </c>
      <c r="D19" s="12">
        <v>0</v>
      </c>
      <c r="E19" s="25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197" t="s">
        <v>345</v>
      </c>
      <c r="B20" s="198"/>
      <c r="C20" s="21">
        <v>0</v>
      </c>
      <c r="D20" s="21">
        <v>1</v>
      </c>
      <c r="E20" s="22">
        <v>-1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346</v>
      </c>
      <c r="B21" s="24" t="s">
        <v>347</v>
      </c>
      <c r="C21" s="12">
        <v>0</v>
      </c>
      <c r="D21" s="12">
        <v>0</v>
      </c>
      <c r="E21" s="25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4" t="s">
        <v>348</v>
      </c>
      <c r="B22" s="24" t="s">
        <v>349</v>
      </c>
      <c r="C22" s="12">
        <v>0</v>
      </c>
      <c r="D22" s="12">
        <v>1</v>
      </c>
      <c r="E22" s="25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197" t="s">
        <v>350</v>
      </c>
      <c r="B23" s="198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351</v>
      </c>
      <c r="B24" s="24" t="s">
        <v>352</v>
      </c>
      <c r="C24" s="12">
        <v>0</v>
      </c>
      <c r="D24" s="12">
        <v>0</v>
      </c>
      <c r="E24" s="25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4" t="s">
        <v>353</v>
      </c>
      <c r="B25" s="24" t="s">
        <v>354</v>
      </c>
      <c r="C25" s="12">
        <v>0</v>
      </c>
      <c r="D25" s="12">
        <v>0</v>
      </c>
      <c r="E25" s="25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4" t="s">
        <v>355</v>
      </c>
      <c r="B26" s="24" t="s">
        <v>356</v>
      </c>
      <c r="C26" s="12">
        <v>0</v>
      </c>
      <c r="D26" s="12">
        <v>0</v>
      </c>
      <c r="E26" s="25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4" t="s">
        <v>357</v>
      </c>
      <c r="B27" s="24" t="s">
        <v>358</v>
      </c>
      <c r="C27" s="12">
        <v>0</v>
      </c>
      <c r="D27" s="12">
        <v>0</v>
      </c>
      <c r="E27" s="25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4" t="s">
        <v>359</v>
      </c>
      <c r="B28" s="24" t="s">
        <v>360</v>
      </c>
      <c r="C28" s="12">
        <v>0</v>
      </c>
      <c r="D28" s="12">
        <v>0</v>
      </c>
      <c r="E28" s="25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4" t="s">
        <v>361</v>
      </c>
      <c r="B29" s="24" t="s">
        <v>362</v>
      </c>
      <c r="C29" s="12">
        <v>0</v>
      </c>
      <c r="D29" s="12">
        <v>0</v>
      </c>
      <c r="E29" s="25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197" t="s">
        <v>363</v>
      </c>
      <c r="B30" s="198"/>
      <c r="C30" s="21">
        <v>374</v>
      </c>
      <c r="D30" s="21">
        <v>384</v>
      </c>
      <c r="E30" s="22">
        <v>-2.6041666666666699E-2</v>
      </c>
      <c r="F30" s="21">
        <v>4</v>
      </c>
      <c r="G30" s="21">
        <v>7</v>
      </c>
      <c r="H30" s="21">
        <v>21</v>
      </c>
      <c r="I30" s="21">
        <v>41</v>
      </c>
      <c r="J30" s="21">
        <v>0</v>
      </c>
      <c r="K30" s="21">
        <v>0</v>
      </c>
      <c r="L30" s="21">
        <v>0</v>
      </c>
      <c r="M30" s="21">
        <v>0</v>
      </c>
      <c r="N30" s="21">
        <v>1</v>
      </c>
      <c r="O30" s="21">
        <v>0</v>
      </c>
      <c r="P30" s="23">
        <v>50</v>
      </c>
    </row>
    <row r="31" spans="1:16" x14ac:dyDescent="0.25">
      <c r="A31" s="24" t="s">
        <v>364</v>
      </c>
      <c r="B31" s="24" t="s">
        <v>365</v>
      </c>
      <c r="C31" s="12">
        <v>3</v>
      </c>
      <c r="D31" s="12">
        <v>3</v>
      </c>
      <c r="E31" s="25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9">
        <v>0</v>
      </c>
    </row>
    <row r="32" spans="1:16" x14ac:dyDescent="0.25">
      <c r="A32" s="24" t="s">
        <v>366</v>
      </c>
      <c r="B32" s="24" t="s">
        <v>367</v>
      </c>
      <c r="C32" s="12">
        <v>0</v>
      </c>
      <c r="D32" s="12">
        <v>0</v>
      </c>
      <c r="E32" s="25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9">
        <v>0</v>
      </c>
    </row>
    <row r="33" spans="1:16" ht="22.5" x14ac:dyDescent="0.25">
      <c r="A33" s="24" t="s">
        <v>368</v>
      </c>
      <c r="B33" s="24" t="s">
        <v>369</v>
      </c>
      <c r="C33" s="12">
        <v>280</v>
      </c>
      <c r="D33" s="12">
        <v>253</v>
      </c>
      <c r="E33" s="25">
        <v>0.106719367588933</v>
      </c>
      <c r="F33" s="12">
        <v>3</v>
      </c>
      <c r="G33" s="12">
        <v>0</v>
      </c>
      <c r="H33" s="12">
        <v>15</v>
      </c>
      <c r="I33" s="12">
        <v>8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9">
        <v>25</v>
      </c>
    </row>
    <row r="34" spans="1:16" x14ac:dyDescent="0.25">
      <c r="A34" s="24" t="s">
        <v>370</v>
      </c>
      <c r="B34" s="24" t="s">
        <v>371</v>
      </c>
      <c r="C34" s="12">
        <v>3</v>
      </c>
      <c r="D34" s="12">
        <v>3</v>
      </c>
      <c r="E34" s="25">
        <v>0</v>
      </c>
      <c r="F34" s="12">
        <v>0</v>
      </c>
      <c r="G34" s="12">
        <v>0</v>
      </c>
      <c r="H34" s="12">
        <v>0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9">
        <v>2</v>
      </c>
    </row>
    <row r="35" spans="1:16" x14ac:dyDescent="0.25">
      <c r="A35" s="24" t="s">
        <v>372</v>
      </c>
      <c r="B35" s="24" t="s">
        <v>373</v>
      </c>
      <c r="C35" s="12">
        <v>43</v>
      </c>
      <c r="D35" s="12">
        <v>66</v>
      </c>
      <c r="E35" s="25">
        <v>-0.34848484848484801</v>
      </c>
      <c r="F35" s="12">
        <v>0</v>
      </c>
      <c r="G35" s="12">
        <v>0</v>
      </c>
      <c r="H35" s="12">
        <v>3</v>
      </c>
      <c r="I35" s="12">
        <v>3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19">
        <v>2</v>
      </c>
    </row>
    <row r="36" spans="1:16" ht="22.5" x14ac:dyDescent="0.25">
      <c r="A36" s="24" t="s">
        <v>374</v>
      </c>
      <c r="B36" s="24" t="s">
        <v>375</v>
      </c>
      <c r="C36" s="12">
        <v>17</v>
      </c>
      <c r="D36" s="12">
        <v>35</v>
      </c>
      <c r="E36" s="25">
        <v>-0.51428571428571401</v>
      </c>
      <c r="F36" s="12">
        <v>1</v>
      </c>
      <c r="G36" s="12">
        <v>7</v>
      </c>
      <c r="H36" s="12">
        <v>0</v>
      </c>
      <c r="I36" s="12">
        <v>21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9">
        <v>18</v>
      </c>
    </row>
    <row r="37" spans="1:16" ht="22.5" x14ac:dyDescent="0.25">
      <c r="A37" s="24" t="s">
        <v>376</v>
      </c>
      <c r="B37" s="24" t="s">
        <v>377</v>
      </c>
      <c r="C37" s="12">
        <v>2</v>
      </c>
      <c r="D37" s="12">
        <v>3</v>
      </c>
      <c r="E37" s="25">
        <v>-0.33333333333333298</v>
      </c>
      <c r="F37" s="12">
        <v>0</v>
      </c>
      <c r="G37" s="12">
        <v>0</v>
      </c>
      <c r="H37" s="12">
        <v>0</v>
      </c>
      <c r="I37" s="12">
        <v>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9">
        <v>2</v>
      </c>
    </row>
    <row r="38" spans="1:16" ht="22.5" x14ac:dyDescent="0.25">
      <c r="A38" s="24" t="s">
        <v>378</v>
      </c>
      <c r="B38" s="24" t="s">
        <v>379</v>
      </c>
      <c r="C38" s="12">
        <v>1</v>
      </c>
      <c r="D38" s="12">
        <v>0</v>
      </c>
      <c r="E38" s="25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9">
        <v>0</v>
      </c>
    </row>
    <row r="39" spans="1:16" ht="33.75" x14ac:dyDescent="0.25">
      <c r="A39" s="24" t="s">
        <v>380</v>
      </c>
      <c r="B39" s="24" t="s">
        <v>381</v>
      </c>
      <c r="C39" s="12">
        <v>0</v>
      </c>
      <c r="D39" s="12">
        <v>0</v>
      </c>
      <c r="E39" s="25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4" t="s">
        <v>382</v>
      </c>
      <c r="B40" s="24" t="s">
        <v>383</v>
      </c>
      <c r="C40" s="12">
        <v>0</v>
      </c>
      <c r="D40" s="12">
        <v>0</v>
      </c>
      <c r="E40" s="25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4" t="s">
        <v>384</v>
      </c>
      <c r="B41" s="24" t="s">
        <v>385</v>
      </c>
      <c r="C41" s="12">
        <v>25</v>
      </c>
      <c r="D41" s="12">
        <v>21</v>
      </c>
      <c r="E41" s="25">
        <v>0.19047619047618999</v>
      </c>
      <c r="F41" s="12">
        <v>0</v>
      </c>
      <c r="G41" s="12">
        <v>0</v>
      </c>
      <c r="H41" s="12">
        <v>3</v>
      </c>
      <c r="I41" s="12">
        <v>5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9">
        <v>1</v>
      </c>
    </row>
    <row r="42" spans="1:16" x14ac:dyDescent="0.25">
      <c r="A42" s="197" t="s">
        <v>386</v>
      </c>
      <c r="B42" s="198"/>
      <c r="C42" s="21">
        <v>222</v>
      </c>
      <c r="D42" s="21">
        <v>210</v>
      </c>
      <c r="E42" s="22">
        <v>5.7142857142857099E-2</v>
      </c>
      <c r="F42" s="21">
        <v>15</v>
      </c>
      <c r="G42" s="21">
        <v>0</v>
      </c>
      <c r="H42" s="21">
        <v>71</v>
      </c>
      <c r="I42" s="21">
        <v>6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3">
        <v>18</v>
      </c>
    </row>
    <row r="43" spans="1:16" x14ac:dyDescent="0.25">
      <c r="A43" s="24" t="s">
        <v>387</v>
      </c>
      <c r="B43" s="24" t="s">
        <v>388</v>
      </c>
      <c r="C43" s="12">
        <v>0</v>
      </c>
      <c r="D43" s="12">
        <v>1</v>
      </c>
      <c r="E43" s="25">
        <v>-1</v>
      </c>
      <c r="F43" s="12">
        <v>0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9">
        <v>0</v>
      </c>
    </row>
    <row r="44" spans="1:16" ht="22.5" x14ac:dyDescent="0.25">
      <c r="A44" s="24" t="s">
        <v>389</v>
      </c>
      <c r="B44" s="24" t="s">
        <v>390</v>
      </c>
      <c r="C44" s="12">
        <v>220</v>
      </c>
      <c r="D44" s="12">
        <v>204</v>
      </c>
      <c r="E44" s="25">
        <v>7.8431372549019607E-2</v>
      </c>
      <c r="F44" s="12">
        <v>15</v>
      </c>
      <c r="G44" s="12">
        <v>0</v>
      </c>
      <c r="H44" s="12">
        <v>70</v>
      </c>
      <c r="I44" s="12">
        <v>5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9">
        <v>18</v>
      </c>
    </row>
    <row r="45" spans="1:16" x14ac:dyDescent="0.25">
      <c r="A45" s="24" t="s">
        <v>391</v>
      </c>
      <c r="B45" s="24" t="s">
        <v>392</v>
      </c>
      <c r="C45" s="12">
        <v>0</v>
      </c>
      <c r="D45" s="12">
        <v>0</v>
      </c>
      <c r="E45" s="25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9">
        <v>0</v>
      </c>
    </row>
    <row r="46" spans="1:16" ht="22.5" x14ac:dyDescent="0.25">
      <c r="A46" s="24" t="s">
        <v>393</v>
      </c>
      <c r="B46" s="24" t="s">
        <v>394</v>
      </c>
      <c r="C46" s="12">
        <v>0</v>
      </c>
      <c r="D46" s="12">
        <v>0</v>
      </c>
      <c r="E46" s="25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9">
        <v>0</v>
      </c>
    </row>
    <row r="47" spans="1:16" ht="22.5" x14ac:dyDescent="0.25">
      <c r="A47" s="24" t="s">
        <v>395</v>
      </c>
      <c r="B47" s="24" t="s">
        <v>396</v>
      </c>
      <c r="C47" s="12">
        <v>0</v>
      </c>
      <c r="D47" s="12">
        <v>0</v>
      </c>
      <c r="E47" s="25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4" t="s">
        <v>397</v>
      </c>
      <c r="B48" s="24" t="s">
        <v>398</v>
      </c>
      <c r="C48" s="12">
        <v>2</v>
      </c>
      <c r="D48" s="12">
        <v>5</v>
      </c>
      <c r="E48" s="25">
        <v>-0.6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9">
        <v>0</v>
      </c>
    </row>
    <row r="49" spans="1:16" x14ac:dyDescent="0.25">
      <c r="A49" s="24" t="s">
        <v>399</v>
      </c>
      <c r="B49" s="24" t="s">
        <v>400</v>
      </c>
      <c r="C49" s="12">
        <v>0</v>
      </c>
      <c r="D49" s="12">
        <v>0</v>
      </c>
      <c r="E49" s="25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9">
        <v>0</v>
      </c>
    </row>
    <row r="50" spans="1:16" x14ac:dyDescent="0.25">
      <c r="A50" s="197" t="s">
        <v>401</v>
      </c>
      <c r="B50" s="198"/>
      <c r="C50" s="21">
        <v>87</v>
      </c>
      <c r="D50" s="21">
        <v>68</v>
      </c>
      <c r="E50" s="22">
        <v>0.27941176470588203</v>
      </c>
      <c r="F50" s="21">
        <v>0</v>
      </c>
      <c r="G50" s="21">
        <v>0</v>
      </c>
      <c r="H50" s="21">
        <v>25</v>
      </c>
      <c r="I50" s="21">
        <v>9</v>
      </c>
      <c r="J50" s="21">
        <v>2</v>
      </c>
      <c r="K50" s="21">
        <v>4</v>
      </c>
      <c r="L50" s="21">
        <v>0</v>
      </c>
      <c r="M50" s="21">
        <v>0</v>
      </c>
      <c r="N50" s="21">
        <v>1</v>
      </c>
      <c r="O50" s="21">
        <v>4</v>
      </c>
      <c r="P50" s="23">
        <v>13</v>
      </c>
    </row>
    <row r="51" spans="1:16" x14ac:dyDescent="0.25">
      <c r="A51" s="24" t="s">
        <v>402</v>
      </c>
      <c r="B51" s="24" t="s">
        <v>403</v>
      </c>
      <c r="C51" s="12">
        <v>67</v>
      </c>
      <c r="D51" s="12">
        <v>46</v>
      </c>
      <c r="E51" s="25">
        <v>0.45652173913043498</v>
      </c>
      <c r="F51" s="12">
        <v>0</v>
      </c>
      <c r="G51" s="12">
        <v>0</v>
      </c>
      <c r="H51" s="12">
        <v>13</v>
      </c>
      <c r="I51" s="12">
        <v>5</v>
      </c>
      <c r="J51" s="12">
        <v>2</v>
      </c>
      <c r="K51" s="12">
        <v>3</v>
      </c>
      <c r="L51" s="12">
        <v>0</v>
      </c>
      <c r="M51" s="12">
        <v>0</v>
      </c>
      <c r="N51" s="12">
        <v>0</v>
      </c>
      <c r="O51" s="12">
        <v>3</v>
      </c>
      <c r="P51" s="19">
        <v>3</v>
      </c>
    </row>
    <row r="52" spans="1:16" x14ac:dyDescent="0.25">
      <c r="A52" s="24" t="s">
        <v>404</v>
      </c>
      <c r="B52" s="24" t="s">
        <v>405</v>
      </c>
      <c r="C52" s="12">
        <v>0</v>
      </c>
      <c r="D52" s="12">
        <v>0</v>
      </c>
      <c r="E52" s="25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9">
        <v>0</v>
      </c>
    </row>
    <row r="53" spans="1:16" x14ac:dyDescent="0.25">
      <c r="A53" s="24" t="s">
        <v>406</v>
      </c>
      <c r="B53" s="24" t="s">
        <v>407</v>
      </c>
      <c r="C53" s="12">
        <v>2</v>
      </c>
      <c r="D53" s="12">
        <v>3</v>
      </c>
      <c r="E53" s="25">
        <v>-0.33333333333333298</v>
      </c>
      <c r="F53" s="12">
        <v>0</v>
      </c>
      <c r="G53" s="12">
        <v>0</v>
      </c>
      <c r="H53" s="12">
        <v>4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9">
        <v>1</v>
      </c>
    </row>
    <row r="54" spans="1:16" ht="22.5" x14ac:dyDescent="0.25">
      <c r="A54" s="24" t="s">
        <v>408</v>
      </c>
      <c r="B54" s="24" t="s">
        <v>409</v>
      </c>
      <c r="C54" s="12">
        <v>0</v>
      </c>
      <c r="D54" s="12">
        <v>1</v>
      </c>
      <c r="E54" s="25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19">
        <v>2</v>
      </c>
    </row>
    <row r="55" spans="1:16" x14ac:dyDescent="0.25">
      <c r="A55" s="24" t="s">
        <v>410</v>
      </c>
      <c r="B55" s="24" t="s">
        <v>411</v>
      </c>
      <c r="C55" s="12">
        <v>0</v>
      </c>
      <c r="D55" s="12">
        <v>0</v>
      </c>
      <c r="E55" s="25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0</v>
      </c>
    </row>
    <row r="56" spans="1:16" x14ac:dyDescent="0.25">
      <c r="A56" s="24" t="s">
        <v>412</v>
      </c>
      <c r="B56" s="24" t="s">
        <v>413</v>
      </c>
      <c r="C56" s="12">
        <v>2</v>
      </c>
      <c r="D56" s="12">
        <v>5</v>
      </c>
      <c r="E56" s="25">
        <v>-0.6</v>
      </c>
      <c r="F56" s="12">
        <v>0</v>
      </c>
      <c r="G56" s="12">
        <v>0</v>
      </c>
      <c r="H56" s="12">
        <v>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9">
        <v>0</v>
      </c>
    </row>
    <row r="57" spans="1:16" ht="22.5" x14ac:dyDescent="0.25">
      <c r="A57" s="24" t="s">
        <v>414</v>
      </c>
      <c r="B57" s="24" t="s">
        <v>415</v>
      </c>
      <c r="C57" s="12">
        <v>2</v>
      </c>
      <c r="D57" s="12">
        <v>3</v>
      </c>
      <c r="E57" s="25">
        <v>-0.33333333333333298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9">
        <v>2</v>
      </c>
    </row>
    <row r="58" spans="1:16" ht="22.5" x14ac:dyDescent="0.25">
      <c r="A58" s="24" t="s">
        <v>416</v>
      </c>
      <c r="B58" s="24" t="s">
        <v>417</v>
      </c>
      <c r="C58" s="12">
        <v>0</v>
      </c>
      <c r="D58" s="12">
        <v>0</v>
      </c>
      <c r="E58" s="25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9">
        <v>0</v>
      </c>
    </row>
    <row r="59" spans="1:16" ht="22.5" x14ac:dyDescent="0.25">
      <c r="A59" s="24" t="s">
        <v>418</v>
      </c>
      <c r="B59" s="24" t="s">
        <v>419</v>
      </c>
      <c r="C59" s="12">
        <v>0</v>
      </c>
      <c r="D59" s="12">
        <v>0</v>
      </c>
      <c r="E59" s="25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9">
        <v>0</v>
      </c>
    </row>
    <row r="60" spans="1:16" ht="22.5" x14ac:dyDescent="0.25">
      <c r="A60" s="24" t="s">
        <v>420</v>
      </c>
      <c r="B60" s="24" t="s">
        <v>421</v>
      </c>
      <c r="C60" s="12">
        <v>1</v>
      </c>
      <c r="D60" s="12">
        <v>1</v>
      </c>
      <c r="E60" s="25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9">
        <v>0</v>
      </c>
    </row>
    <row r="61" spans="1:16" ht="33.75" x14ac:dyDescent="0.25">
      <c r="A61" s="24" t="s">
        <v>422</v>
      </c>
      <c r="B61" s="24" t="s">
        <v>423</v>
      </c>
      <c r="C61" s="12">
        <v>2</v>
      </c>
      <c r="D61" s="12">
        <v>1</v>
      </c>
      <c r="E61" s="25">
        <v>1</v>
      </c>
      <c r="F61" s="12">
        <v>0</v>
      </c>
      <c r="G61" s="12">
        <v>0</v>
      </c>
      <c r="H61" s="12">
        <v>4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9">
        <v>0</v>
      </c>
    </row>
    <row r="62" spans="1:16" x14ac:dyDescent="0.25">
      <c r="A62" s="24" t="s">
        <v>424</v>
      </c>
      <c r="B62" s="24" t="s">
        <v>425</v>
      </c>
      <c r="C62" s="12">
        <v>1</v>
      </c>
      <c r="D62" s="12">
        <v>0</v>
      </c>
      <c r="E62" s="25">
        <v>0</v>
      </c>
      <c r="F62" s="12">
        <v>0</v>
      </c>
      <c r="G62" s="12">
        <v>0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9">
        <v>0</v>
      </c>
    </row>
    <row r="63" spans="1:16" ht="22.5" x14ac:dyDescent="0.25">
      <c r="A63" s="24" t="s">
        <v>426</v>
      </c>
      <c r="B63" s="24" t="s">
        <v>427</v>
      </c>
      <c r="C63" s="12">
        <v>1</v>
      </c>
      <c r="D63" s="12">
        <v>1</v>
      </c>
      <c r="E63" s="25">
        <v>0</v>
      </c>
      <c r="F63" s="12">
        <v>0</v>
      </c>
      <c r="G63" s="12">
        <v>0</v>
      </c>
      <c r="H63" s="12">
        <v>0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  <c r="N63" s="12">
        <v>1</v>
      </c>
      <c r="O63" s="12">
        <v>0</v>
      </c>
      <c r="P63" s="19">
        <v>5</v>
      </c>
    </row>
    <row r="64" spans="1:16" ht="22.5" x14ac:dyDescent="0.25">
      <c r="A64" s="24" t="s">
        <v>428</v>
      </c>
      <c r="B64" s="24" t="s">
        <v>429</v>
      </c>
      <c r="C64" s="12">
        <v>7</v>
      </c>
      <c r="D64" s="12">
        <v>6</v>
      </c>
      <c r="E64" s="25">
        <v>0.16666666666666699</v>
      </c>
      <c r="F64" s="12">
        <v>0</v>
      </c>
      <c r="G64" s="12">
        <v>0</v>
      </c>
      <c r="H64" s="12">
        <v>2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1</v>
      </c>
      <c r="P64" s="19">
        <v>0</v>
      </c>
    </row>
    <row r="65" spans="1:16" ht="33.75" x14ac:dyDescent="0.25">
      <c r="A65" s="24" t="s">
        <v>430</v>
      </c>
      <c r="B65" s="24" t="s">
        <v>431</v>
      </c>
      <c r="C65" s="12">
        <v>2</v>
      </c>
      <c r="D65" s="12">
        <v>0</v>
      </c>
      <c r="E65" s="25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9">
        <v>0</v>
      </c>
    </row>
    <row r="66" spans="1:16" ht="33.75" x14ac:dyDescent="0.25">
      <c r="A66" s="24" t="s">
        <v>432</v>
      </c>
      <c r="B66" s="24" t="s">
        <v>433</v>
      </c>
      <c r="C66" s="12">
        <v>0</v>
      </c>
      <c r="D66" s="12">
        <v>0</v>
      </c>
      <c r="E66" s="25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9">
        <v>0</v>
      </c>
    </row>
    <row r="67" spans="1:16" ht="33.75" x14ac:dyDescent="0.25">
      <c r="A67" s="24" t="s">
        <v>434</v>
      </c>
      <c r="B67" s="24" t="s">
        <v>435</v>
      </c>
      <c r="C67" s="12">
        <v>0</v>
      </c>
      <c r="D67" s="12">
        <v>0</v>
      </c>
      <c r="E67" s="25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9">
        <v>0</v>
      </c>
    </row>
    <row r="68" spans="1:16" ht="33.75" x14ac:dyDescent="0.25">
      <c r="A68" s="24" t="s">
        <v>436</v>
      </c>
      <c r="B68" s="24" t="s">
        <v>437</v>
      </c>
      <c r="C68" s="12">
        <v>0</v>
      </c>
      <c r="D68" s="12">
        <v>0</v>
      </c>
      <c r="E68" s="25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0</v>
      </c>
    </row>
    <row r="69" spans="1:16" ht="33.75" x14ac:dyDescent="0.25">
      <c r="A69" s="24" t="s">
        <v>438</v>
      </c>
      <c r="B69" s="24" t="s">
        <v>439</v>
      </c>
      <c r="C69" s="12">
        <v>0</v>
      </c>
      <c r="D69" s="12">
        <v>1</v>
      </c>
      <c r="E69" s="25">
        <v>-1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9">
        <v>0</v>
      </c>
    </row>
    <row r="70" spans="1:16" ht="33.75" x14ac:dyDescent="0.25">
      <c r="A70" s="24" t="s">
        <v>440</v>
      </c>
      <c r="B70" s="24" t="s">
        <v>441</v>
      </c>
      <c r="C70" s="12">
        <v>0</v>
      </c>
      <c r="D70" s="12">
        <v>0</v>
      </c>
      <c r="E70" s="25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9">
        <v>0</v>
      </c>
    </row>
    <row r="71" spans="1:16" ht="22.5" x14ac:dyDescent="0.25">
      <c r="A71" s="24" t="s">
        <v>442</v>
      </c>
      <c r="B71" s="24" t="s">
        <v>443</v>
      </c>
      <c r="C71" s="12">
        <v>0</v>
      </c>
      <c r="D71" s="12">
        <v>0</v>
      </c>
      <c r="E71" s="25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0</v>
      </c>
    </row>
    <row r="72" spans="1:16" x14ac:dyDescent="0.25">
      <c r="A72" s="197" t="s">
        <v>444</v>
      </c>
      <c r="B72" s="198"/>
      <c r="C72" s="21">
        <v>0</v>
      </c>
      <c r="D72" s="21">
        <v>0</v>
      </c>
      <c r="E72" s="22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0</v>
      </c>
    </row>
    <row r="73" spans="1:16" x14ac:dyDescent="0.25">
      <c r="A73" s="24" t="s">
        <v>445</v>
      </c>
      <c r="B73" s="24" t="s">
        <v>446</v>
      </c>
      <c r="C73" s="12">
        <v>0</v>
      </c>
      <c r="D73" s="12">
        <v>0</v>
      </c>
      <c r="E73" s="25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9">
        <v>0</v>
      </c>
    </row>
    <row r="74" spans="1:16" x14ac:dyDescent="0.25">
      <c r="A74" s="197" t="s">
        <v>447</v>
      </c>
      <c r="B74" s="198"/>
      <c r="C74" s="21">
        <v>19</v>
      </c>
      <c r="D74" s="21">
        <v>13</v>
      </c>
      <c r="E74" s="22">
        <v>0.46153846153846101</v>
      </c>
      <c r="F74" s="21">
        <v>0</v>
      </c>
      <c r="G74" s="21">
        <v>1</v>
      </c>
      <c r="H74" s="21">
        <v>7</v>
      </c>
      <c r="I74" s="21">
        <v>4</v>
      </c>
      <c r="J74" s="21">
        <v>0</v>
      </c>
      <c r="K74" s="21">
        <v>0</v>
      </c>
      <c r="L74" s="21">
        <v>0</v>
      </c>
      <c r="M74" s="21">
        <v>0</v>
      </c>
      <c r="N74" s="21">
        <v>1</v>
      </c>
      <c r="O74" s="21">
        <v>0</v>
      </c>
      <c r="P74" s="23">
        <v>0</v>
      </c>
    </row>
    <row r="75" spans="1:16" x14ac:dyDescent="0.25">
      <c r="A75" s="24" t="s">
        <v>448</v>
      </c>
      <c r="B75" s="24" t="s">
        <v>449</v>
      </c>
      <c r="C75" s="12">
        <v>10</v>
      </c>
      <c r="D75" s="12">
        <v>4</v>
      </c>
      <c r="E75" s="25">
        <v>1.5</v>
      </c>
      <c r="F75" s="12">
        <v>0</v>
      </c>
      <c r="G75" s="12">
        <v>0</v>
      </c>
      <c r="H75" s="12">
        <v>2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9">
        <v>0</v>
      </c>
    </row>
    <row r="76" spans="1:16" ht="33.75" x14ac:dyDescent="0.25">
      <c r="A76" s="24" t="s">
        <v>450</v>
      </c>
      <c r="B76" s="24" t="s">
        <v>451</v>
      </c>
      <c r="C76" s="12">
        <v>0</v>
      </c>
      <c r="D76" s="12">
        <v>0</v>
      </c>
      <c r="E76" s="25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9">
        <v>0</v>
      </c>
    </row>
    <row r="77" spans="1:16" x14ac:dyDescent="0.25">
      <c r="A77" s="24" t="s">
        <v>452</v>
      </c>
      <c r="B77" s="24" t="s">
        <v>453</v>
      </c>
      <c r="C77" s="12">
        <v>5</v>
      </c>
      <c r="D77" s="12">
        <v>2</v>
      </c>
      <c r="E77" s="25">
        <v>1.5</v>
      </c>
      <c r="F77" s="12">
        <v>0</v>
      </c>
      <c r="G77" s="12">
        <v>1</v>
      </c>
      <c r="H77" s="12">
        <v>2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2">
        <v>1</v>
      </c>
      <c r="O77" s="12">
        <v>0</v>
      </c>
      <c r="P77" s="19">
        <v>0</v>
      </c>
    </row>
    <row r="78" spans="1:16" x14ac:dyDescent="0.25">
      <c r="A78" s="24" t="s">
        <v>454</v>
      </c>
      <c r="B78" s="24" t="s">
        <v>455</v>
      </c>
      <c r="C78" s="12">
        <v>0</v>
      </c>
      <c r="D78" s="12">
        <v>0</v>
      </c>
      <c r="E78" s="25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0</v>
      </c>
    </row>
    <row r="79" spans="1:16" ht="22.5" x14ac:dyDescent="0.25">
      <c r="A79" s="24" t="s">
        <v>456</v>
      </c>
      <c r="B79" s="24" t="s">
        <v>457</v>
      </c>
      <c r="C79" s="12">
        <v>3</v>
      </c>
      <c r="D79" s="12">
        <v>6</v>
      </c>
      <c r="E79" s="25">
        <v>-0.5</v>
      </c>
      <c r="F79" s="12">
        <v>0</v>
      </c>
      <c r="G79" s="12">
        <v>0</v>
      </c>
      <c r="H79" s="12">
        <v>3</v>
      </c>
      <c r="I79" s="12">
        <v>3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9">
        <v>0</v>
      </c>
    </row>
    <row r="80" spans="1:16" ht="33.75" x14ac:dyDescent="0.25">
      <c r="A80" s="24" t="s">
        <v>458</v>
      </c>
      <c r="B80" s="24" t="s">
        <v>459</v>
      </c>
      <c r="C80" s="12">
        <v>0</v>
      </c>
      <c r="D80" s="12">
        <v>1</v>
      </c>
      <c r="E80" s="25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4" t="s">
        <v>460</v>
      </c>
      <c r="B81" s="24" t="s">
        <v>461</v>
      </c>
      <c r="C81" s="12">
        <v>1</v>
      </c>
      <c r="D81" s="12">
        <v>0</v>
      </c>
      <c r="E81" s="25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0</v>
      </c>
    </row>
    <row r="82" spans="1:16" x14ac:dyDescent="0.25">
      <c r="A82" s="197" t="s">
        <v>462</v>
      </c>
      <c r="B82" s="198"/>
      <c r="C82" s="21">
        <v>34</v>
      </c>
      <c r="D82" s="21">
        <v>46</v>
      </c>
      <c r="E82" s="22">
        <v>-0.26086956521739102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3">
        <v>3</v>
      </c>
    </row>
    <row r="83" spans="1:16" x14ac:dyDescent="0.25">
      <c r="A83" s="24" t="s">
        <v>463</v>
      </c>
      <c r="B83" s="24" t="s">
        <v>464</v>
      </c>
      <c r="C83" s="12">
        <v>11</v>
      </c>
      <c r="D83" s="12">
        <v>13</v>
      </c>
      <c r="E83" s="25">
        <v>-0.15384615384615399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9">
        <v>1</v>
      </c>
    </row>
    <row r="84" spans="1:16" x14ac:dyDescent="0.25">
      <c r="A84" s="24" t="s">
        <v>465</v>
      </c>
      <c r="B84" s="24" t="s">
        <v>466</v>
      </c>
      <c r="C84" s="12">
        <v>23</v>
      </c>
      <c r="D84" s="12">
        <v>33</v>
      </c>
      <c r="E84" s="25">
        <v>-0.30303030303030298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9">
        <v>2</v>
      </c>
    </row>
    <row r="85" spans="1:16" x14ac:dyDescent="0.25">
      <c r="A85" s="197" t="s">
        <v>467</v>
      </c>
      <c r="B85" s="198"/>
      <c r="C85" s="21">
        <v>73</v>
      </c>
      <c r="D85" s="21">
        <v>75</v>
      </c>
      <c r="E85" s="22">
        <v>-2.66666666666667E-2</v>
      </c>
      <c r="F85" s="21">
        <v>0</v>
      </c>
      <c r="G85" s="21">
        <v>0</v>
      </c>
      <c r="H85" s="21">
        <v>28</v>
      </c>
      <c r="I85" s="21">
        <v>10</v>
      </c>
      <c r="J85" s="21">
        <v>0</v>
      </c>
      <c r="K85" s="21">
        <v>0</v>
      </c>
      <c r="L85" s="21">
        <v>0</v>
      </c>
      <c r="M85" s="21">
        <v>0</v>
      </c>
      <c r="N85" s="21">
        <v>6</v>
      </c>
      <c r="O85" s="21">
        <v>0</v>
      </c>
      <c r="P85" s="23">
        <v>12</v>
      </c>
    </row>
    <row r="86" spans="1:16" x14ac:dyDescent="0.25">
      <c r="A86" s="24" t="s">
        <v>468</v>
      </c>
      <c r="B86" s="24" t="s">
        <v>469</v>
      </c>
      <c r="C86" s="12">
        <v>0</v>
      </c>
      <c r="D86" s="12">
        <v>0</v>
      </c>
      <c r="E86" s="25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0</v>
      </c>
    </row>
    <row r="87" spans="1:16" x14ac:dyDescent="0.25">
      <c r="A87" s="24" t="s">
        <v>470</v>
      </c>
      <c r="B87" s="24" t="s">
        <v>471</v>
      </c>
      <c r="C87" s="12">
        <v>0</v>
      </c>
      <c r="D87" s="12">
        <v>0</v>
      </c>
      <c r="E87" s="25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4" t="s">
        <v>472</v>
      </c>
      <c r="B88" s="24" t="s">
        <v>473</v>
      </c>
      <c r="C88" s="12">
        <v>2</v>
      </c>
      <c r="D88" s="12">
        <v>0</v>
      </c>
      <c r="E88" s="25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4" t="s">
        <v>474</v>
      </c>
      <c r="B89" s="24" t="s">
        <v>475</v>
      </c>
      <c r="C89" s="12">
        <v>23</v>
      </c>
      <c r="D89" s="12">
        <v>28</v>
      </c>
      <c r="E89" s="25">
        <v>-0.17857142857142899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9">
        <v>1</v>
      </c>
    </row>
    <row r="90" spans="1:16" ht="22.5" x14ac:dyDescent="0.25">
      <c r="A90" s="24" t="s">
        <v>476</v>
      </c>
      <c r="B90" s="24" t="s">
        <v>477</v>
      </c>
      <c r="C90" s="12">
        <v>0</v>
      </c>
      <c r="D90" s="12">
        <v>2</v>
      </c>
      <c r="E90" s="25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9">
        <v>0</v>
      </c>
    </row>
    <row r="91" spans="1:16" x14ac:dyDescent="0.25">
      <c r="A91" s="24" t="s">
        <v>478</v>
      </c>
      <c r="B91" s="24" t="s">
        <v>479</v>
      </c>
      <c r="C91" s="12">
        <v>1</v>
      </c>
      <c r="D91" s="12">
        <v>3</v>
      </c>
      <c r="E91" s="25">
        <v>-0.66666666666666696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9">
        <v>1</v>
      </c>
    </row>
    <row r="92" spans="1:16" x14ac:dyDescent="0.25">
      <c r="A92" s="24" t="s">
        <v>480</v>
      </c>
      <c r="B92" s="24" t="s">
        <v>481</v>
      </c>
      <c r="C92" s="12">
        <v>11</v>
      </c>
      <c r="D92" s="12">
        <v>10</v>
      </c>
      <c r="E92" s="25">
        <v>0.1</v>
      </c>
      <c r="F92" s="12">
        <v>0</v>
      </c>
      <c r="G92" s="12">
        <v>0</v>
      </c>
      <c r="H92" s="12">
        <v>4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  <c r="N92" s="12">
        <v>6</v>
      </c>
      <c r="O92" s="12">
        <v>0</v>
      </c>
      <c r="P92" s="19">
        <v>8</v>
      </c>
    </row>
    <row r="93" spans="1:16" x14ac:dyDescent="0.25">
      <c r="A93" s="24" t="s">
        <v>482</v>
      </c>
      <c r="B93" s="24" t="s">
        <v>483</v>
      </c>
      <c r="C93" s="12">
        <v>2</v>
      </c>
      <c r="D93" s="12">
        <v>7</v>
      </c>
      <c r="E93" s="25">
        <v>-0.71428571428571397</v>
      </c>
      <c r="F93" s="12">
        <v>0</v>
      </c>
      <c r="G93" s="12">
        <v>0</v>
      </c>
      <c r="H93" s="12">
        <v>3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9">
        <v>0</v>
      </c>
    </row>
    <row r="94" spans="1:16" x14ac:dyDescent="0.25">
      <c r="A94" s="24" t="s">
        <v>484</v>
      </c>
      <c r="B94" s="24" t="s">
        <v>485</v>
      </c>
      <c r="C94" s="12">
        <v>33</v>
      </c>
      <c r="D94" s="12">
        <v>25</v>
      </c>
      <c r="E94" s="25">
        <v>0.32</v>
      </c>
      <c r="F94" s="12">
        <v>0</v>
      </c>
      <c r="G94" s="12">
        <v>0</v>
      </c>
      <c r="H94" s="12">
        <v>20</v>
      </c>
      <c r="I94" s="12">
        <v>8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9">
        <v>2</v>
      </c>
    </row>
    <row r="95" spans="1:16" ht="22.5" x14ac:dyDescent="0.25">
      <c r="A95" s="24" t="s">
        <v>486</v>
      </c>
      <c r="B95" s="24" t="s">
        <v>487</v>
      </c>
      <c r="C95" s="12">
        <v>0</v>
      </c>
      <c r="D95" s="12">
        <v>0</v>
      </c>
      <c r="E95" s="25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4" t="s">
        <v>488</v>
      </c>
      <c r="B96" s="24" t="s">
        <v>489</v>
      </c>
      <c r="C96" s="12">
        <v>1</v>
      </c>
      <c r="D96" s="12">
        <v>0</v>
      </c>
      <c r="E96" s="25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197" t="s">
        <v>490</v>
      </c>
      <c r="B97" s="198"/>
      <c r="C97" s="21">
        <v>1123</v>
      </c>
      <c r="D97" s="21">
        <v>1265</v>
      </c>
      <c r="E97" s="22">
        <v>-0.112252964426877</v>
      </c>
      <c r="F97" s="21">
        <v>6</v>
      </c>
      <c r="G97" s="21">
        <v>11</v>
      </c>
      <c r="H97" s="21">
        <v>455</v>
      </c>
      <c r="I97" s="21">
        <v>189</v>
      </c>
      <c r="J97" s="21">
        <v>0</v>
      </c>
      <c r="K97" s="21">
        <v>0</v>
      </c>
      <c r="L97" s="21">
        <v>0</v>
      </c>
      <c r="M97" s="21">
        <v>0</v>
      </c>
      <c r="N97" s="21">
        <v>1</v>
      </c>
      <c r="O97" s="21">
        <v>19</v>
      </c>
      <c r="P97" s="23">
        <v>112</v>
      </c>
    </row>
    <row r="98" spans="1:16" x14ac:dyDescent="0.25">
      <c r="A98" s="24" t="s">
        <v>491</v>
      </c>
      <c r="B98" s="24" t="s">
        <v>492</v>
      </c>
      <c r="C98" s="12">
        <v>223</v>
      </c>
      <c r="D98" s="12">
        <v>245</v>
      </c>
      <c r="E98" s="25">
        <v>-8.9795918367346905E-2</v>
      </c>
      <c r="F98" s="12">
        <v>1</v>
      </c>
      <c r="G98" s="12">
        <v>3</v>
      </c>
      <c r="H98" s="12">
        <v>58</v>
      </c>
      <c r="I98" s="12">
        <v>22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2</v>
      </c>
      <c r="P98" s="19">
        <v>20</v>
      </c>
    </row>
    <row r="99" spans="1:16" x14ac:dyDescent="0.25">
      <c r="A99" s="24" t="s">
        <v>493</v>
      </c>
      <c r="B99" s="24" t="s">
        <v>494</v>
      </c>
      <c r="C99" s="12">
        <v>134</v>
      </c>
      <c r="D99" s="12">
        <v>108</v>
      </c>
      <c r="E99" s="25">
        <v>0.240740740740741</v>
      </c>
      <c r="F99" s="12">
        <v>1</v>
      </c>
      <c r="G99" s="12">
        <v>1</v>
      </c>
      <c r="H99" s="12">
        <v>72</v>
      </c>
      <c r="I99" s="12">
        <v>18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8</v>
      </c>
      <c r="P99" s="19">
        <v>22</v>
      </c>
    </row>
    <row r="100" spans="1:16" ht="33.75" x14ac:dyDescent="0.25">
      <c r="A100" s="24" t="s">
        <v>495</v>
      </c>
      <c r="B100" s="24" t="s">
        <v>496</v>
      </c>
      <c r="C100" s="12">
        <v>12</v>
      </c>
      <c r="D100" s="12">
        <v>10</v>
      </c>
      <c r="E100" s="25">
        <v>0.2</v>
      </c>
      <c r="F100" s="12">
        <v>0</v>
      </c>
      <c r="G100" s="12">
        <v>0</v>
      </c>
      <c r="H100" s="12">
        <v>7</v>
      </c>
      <c r="I100" s="12">
        <v>19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5</v>
      </c>
      <c r="P100" s="19">
        <v>12</v>
      </c>
    </row>
    <row r="101" spans="1:16" ht="22.5" x14ac:dyDescent="0.25">
      <c r="A101" s="24" t="s">
        <v>497</v>
      </c>
      <c r="B101" s="24" t="s">
        <v>498</v>
      </c>
      <c r="C101" s="12">
        <v>34</v>
      </c>
      <c r="D101" s="12">
        <v>24</v>
      </c>
      <c r="E101" s="25">
        <v>0.41666666666666702</v>
      </c>
      <c r="F101" s="12">
        <v>0</v>
      </c>
      <c r="G101" s="12">
        <v>0</v>
      </c>
      <c r="H101" s="12">
        <v>9</v>
      </c>
      <c r="I101" s="12">
        <v>8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3</v>
      </c>
      <c r="P101" s="19">
        <v>9</v>
      </c>
    </row>
    <row r="102" spans="1:16" x14ac:dyDescent="0.25">
      <c r="A102" s="24" t="s">
        <v>499</v>
      </c>
      <c r="B102" s="24" t="s">
        <v>500</v>
      </c>
      <c r="C102" s="12">
        <v>4</v>
      </c>
      <c r="D102" s="12">
        <v>4</v>
      </c>
      <c r="E102" s="25">
        <v>0</v>
      </c>
      <c r="F102" s="12">
        <v>0</v>
      </c>
      <c r="G102" s="12">
        <v>0</v>
      </c>
      <c r="H102" s="12">
        <v>3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9">
        <v>0</v>
      </c>
    </row>
    <row r="103" spans="1:16" ht="22.5" x14ac:dyDescent="0.25">
      <c r="A103" s="24" t="s">
        <v>501</v>
      </c>
      <c r="B103" s="24" t="s">
        <v>502</v>
      </c>
      <c r="C103" s="12">
        <v>22</v>
      </c>
      <c r="D103" s="12">
        <v>24</v>
      </c>
      <c r="E103" s="25">
        <v>-8.3333333333333301E-2</v>
      </c>
      <c r="F103" s="12">
        <v>0</v>
      </c>
      <c r="G103" s="12">
        <v>0</v>
      </c>
      <c r="H103" s="12">
        <v>14</v>
      </c>
      <c r="I103" s="12">
        <v>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2</v>
      </c>
    </row>
    <row r="104" spans="1:16" x14ac:dyDescent="0.25">
      <c r="A104" s="24" t="s">
        <v>503</v>
      </c>
      <c r="B104" s="24" t="s">
        <v>504</v>
      </c>
      <c r="C104" s="12">
        <v>22</v>
      </c>
      <c r="D104" s="12">
        <v>13</v>
      </c>
      <c r="E104" s="25">
        <v>0.69230769230769196</v>
      </c>
      <c r="F104" s="12">
        <v>0</v>
      </c>
      <c r="G104" s="12">
        <v>0</v>
      </c>
      <c r="H104" s="12">
        <v>7</v>
      </c>
      <c r="I104" s="12">
        <v>3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9">
        <v>0</v>
      </c>
    </row>
    <row r="105" spans="1:16" x14ac:dyDescent="0.25">
      <c r="A105" s="24" t="s">
        <v>505</v>
      </c>
      <c r="B105" s="24" t="s">
        <v>506</v>
      </c>
      <c r="C105" s="12">
        <v>311</v>
      </c>
      <c r="D105" s="12">
        <v>434</v>
      </c>
      <c r="E105" s="25">
        <v>-0.28341013824884798</v>
      </c>
      <c r="F105" s="12">
        <v>2</v>
      </c>
      <c r="G105" s="12">
        <v>2</v>
      </c>
      <c r="H105" s="12">
        <v>207</v>
      </c>
      <c r="I105" s="12">
        <v>75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19">
        <v>21</v>
      </c>
    </row>
    <row r="106" spans="1:16" ht="22.5" x14ac:dyDescent="0.25">
      <c r="A106" s="24" t="s">
        <v>507</v>
      </c>
      <c r="B106" s="24" t="s">
        <v>508</v>
      </c>
      <c r="C106" s="12">
        <v>87</v>
      </c>
      <c r="D106" s="12">
        <v>95</v>
      </c>
      <c r="E106" s="25">
        <v>-8.42105263157895E-2</v>
      </c>
      <c r="F106" s="12">
        <v>0</v>
      </c>
      <c r="G106" s="12">
        <v>1</v>
      </c>
      <c r="H106" s="12">
        <v>25</v>
      </c>
      <c r="I106" s="12">
        <v>10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9">
        <v>4</v>
      </c>
    </row>
    <row r="107" spans="1:16" ht="22.5" x14ac:dyDescent="0.25">
      <c r="A107" s="24" t="s">
        <v>509</v>
      </c>
      <c r="B107" s="24" t="s">
        <v>510</v>
      </c>
      <c r="C107" s="12">
        <v>2</v>
      </c>
      <c r="D107" s="12">
        <v>2</v>
      </c>
      <c r="E107" s="25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9">
        <v>0</v>
      </c>
    </row>
    <row r="108" spans="1:16" x14ac:dyDescent="0.25">
      <c r="A108" s="24" t="s">
        <v>511</v>
      </c>
      <c r="B108" s="24" t="s">
        <v>512</v>
      </c>
      <c r="C108" s="12">
        <v>4</v>
      </c>
      <c r="D108" s="12">
        <v>2</v>
      </c>
      <c r="E108" s="25">
        <v>1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9">
        <v>0</v>
      </c>
    </row>
    <row r="109" spans="1:16" x14ac:dyDescent="0.25">
      <c r="A109" s="24" t="s">
        <v>513</v>
      </c>
      <c r="B109" s="24" t="s">
        <v>514</v>
      </c>
      <c r="C109" s="12">
        <v>0</v>
      </c>
      <c r="D109" s="12">
        <v>0</v>
      </c>
      <c r="E109" s="25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9">
        <v>0</v>
      </c>
    </row>
    <row r="110" spans="1:16" ht="22.5" x14ac:dyDescent="0.25">
      <c r="A110" s="24" t="s">
        <v>515</v>
      </c>
      <c r="B110" s="24" t="s">
        <v>516</v>
      </c>
      <c r="C110" s="12">
        <v>0</v>
      </c>
      <c r="D110" s="12">
        <v>0</v>
      </c>
      <c r="E110" s="25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0</v>
      </c>
    </row>
    <row r="111" spans="1:16" x14ac:dyDescent="0.25">
      <c r="A111" s="24" t="s">
        <v>517</v>
      </c>
      <c r="B111" s="24" t="s">
        <v>518</v>
      </c>
      <c r="C111" s="12">
        <v>245</v>
      </c>
      <c r="D111" s="12">
        <v>281</v>
      </c>
      <c r="E111" s="25">
        <v>-0.128113879003559</v>
      </c>
      <c r="F111" s="12">
        <v>2</v>
      </c>
      <c r="G111" s="12">
        <v>4</v>
      </c>
      <c r="H111" s="12">
        <v>48</v>
      </c>
      <c r="I111" s="12">
        <v>25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1</v>
      </c>
      <c r="P111" s="19">
        <v>20</v>
      </c>
    </row>
    <row r="112" spans="1:16" ht="22.5" x14ac:dyDescent="0.25">
      <c r="A112" s="24" t="s">
        <v>519</v>
      </c>
      <c r="B112" s="24" t="s">
        <v>520</v>
      </c>
      <c r="C112" s="12">
        <v>0</v>
      </c>
      <c r="D112" s="12">
        <v>0</v>
      </c>
      <c r="E112" s="25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4" t="s">
        <v>521</v>
      </c>
      <c r="B113" s="24" t="s">
        <v>522</v>
      </c>
      <c r="C113" s="12">
        <v>2</v>
      </c>
      <c r="D113" s="12">
        <v>1</v>
      </c>
      <c r="E113" s="25">
        <v>1</v>
      </c>
      <c r="F113" s="12">
        <v>0</v>
      </c>
      <c r="G113" s="12">
        <v>0</v>
      </c>
      <c r="H113" s="12">
        <v>2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0</v>
      </c>
    </row>
    <row r="114" spans="1:16" x14ac:dyDescent="0.25">
      <c r="A114" s="24" t="s">
        <v>523</v>
      </c>
      <c r="B114" s="24" t="s">
        <v>524</v>
      </c>
      <c r="C114" s="12">
        <v>7</v>
      </c>
      <c r="D114" s="12">
        <v>1</v>
      </c>
      <c r="E114" s="25">
        <v>6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0</v>
      </c>
    </row>
    <row r="115" spans="1:16" ht="22.5" x14ac:dyDescent="0.25">
      <c r="A115" s="24" t="s">
        <v>525</v>
      </c>
      <c r="B115" s="24" t="s">
        <v>526</v>
      </c>
      <c r="C115" s="12">
        <v>1</v>
      </c>
      <c r="D115" s="12">
        <v>12</v>
      </c>
      <c r="E115" s="25">
        <v>-0.91666666666666696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0</v>
      </c>
    </row>
    <row r="116" spans="1:16" ht="22.5" x14ac:dyDescent="0.25">
      <c r="A116" s="24" t="s">
        <v>527</v>
      </c>
      <c r="B116" s="24" t="s">
        <v>528</v>
      </c>
      <c r="C116" s="12">
        <v>2</v>
      </c>
      <c r="D116" s="12">
        <v>2</v>
      </c>
      <c r="E116" s="25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0</v>
      </c>
    </row>
    <row r="117" spans="1:16" ht="22.5" x14ac:dyDescent="0.25">
      <c r="A117" s="24" t="s">
        <v>529</v>
      </c>
      <c r="B117" s="24" t="s">
        <v>530</v>
      </c>
      <c r="C117" s="12">
        <v>0</v>
      </c>
      <c r="D117" s="12">
        <v>0</v>
      </c>
      <c r="E117" s="25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0</v>
      </c>
    </row>
    <row r="118" spans="1:16" ht="22.5" x14ac:dyDescent="0.25">
      <c r="A118" s="24" t="s">
        <v>531</v>
      </c>
      <c r="B118" s="24" t="s">
        <v>532</v>
      </c>
      <c r="C118" s="12">
        <v>0</v>
      </c>
      <c r="D118" s="12">
        <v>2</v>
      </c>
      <c r="E118" s="25">
        <v>-1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0</v>
      </c>
    </row>
    <row r="119" spans="1:16" ht="22.5" x14ac:dyDescent="0.25">
      <c r="A119" s="24" t="s">
        <v>533</v>
      </c>
      <c r="B119" s="24" t="s">
        <v>534</v>
      </c>
      <c r="C119" s="12">
        <v>0</v>
      </c>
      <c r="D119" s="12">
        <v>0</v>
      </c>
      <c r="E119" s="25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4" t="s">
        <v>535</v>
      </c>
      <c r="B120" s="24" t="s">
        <v>536</v>
      </c>
      <c r="C120" s="12">
        <v>0</v>
      </c>
      <c r="D120" s="12">
        <v>2</v>
      </c>
      <c r="E120" s="25">
        <v>-1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9">
        <v>0</v>
      </c>
    </row>
    <row r="121" spans="1:16" ht="22.5" x14ac:dyDescent="0.25">
      <c r="A121" s="24" t="s">
        <v>537</v>
      </c>
      <c r="B121" s="24" t="s">
        <v>538</v>
      </c>
      <c r="C121" s="12">
        <v>1</v>
      </c>
      <c r="D121" s="12">
        <v>1</v>
      </c>
      <c r="E121" s="25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1</v>
      </c>
    </row>
    <row r="122" spans="1:16" x14ac:dyDescent="0.25">
      <c r="A122" s="24" t="s">
        <v>539</v>
      </c>
      <c r="B122" s="24" t="s">
        <v>540</v>
      </c>
      <c r="C122" s="12">
        <v>6</v>
      </c>
      <c r="D122" s="12">
        <v>1</v>
      </c>
      <c r="E122" s="25">
        <v>5</v>
      </c>
      <c r="F122" s="12">
        <v>0</v>
      </c>
      <c r="G122" s="12">
        <v>0</v>
      </c>
      <c r="H122" s="12">
        <v>0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9">
        <v>0</v>
      </c>
    </row>
    <row r="123" spans="1:16" x14ac:dyDescent="0.25">
      <c r="A123" s="24" t="s">
        <v>541</v>
      </c>
      <c r="B123" s="24" t="s">
        <v>542</v>
      </c>
      <c r="C123" s="12">
        <v>1</v>
      </c>
      <c r="D123" s="12">
        <v>0</v>
      </c>
      <c r="E123" s="25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0</v>
      </c>
    </row>
    <row r="124" spans="1:16" ht="22.5" x14ac:dyDescent="0.25">
      <c r="A124" s="24" t="s">
        <v>543</v>
      </c>
      <c r="B124" s="24" t="s">
        <v>544</v>
      </c>
      <c r="C124" s="12">
        <v>0</v>
      </c>
      <c r="D124" s="12">
        <v>0</v>
      </c>
      <c r="E124" s="25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4" t="s">
        <v>545</v>
      </c>
      <c r="B125" s="24" t="s">
        <v>546</v>
      </c>
      <c r="C125" s="12">
        <v>0</v>
      </c>
      <c r="D125" s="12">
        <v>0</v>
      </c>
      <c r="E125" s="25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9">
        <v>0</v>
      </c>
    </row>
    <row r="126" spans="1:16" x14ac:dyDescent="0.25">
      <c r="A126" s="24" t="s">
        <v>547</v>
      </c>
      <c r="B126" s="24" t="s">
        <v>548</v>
      </c>
      <c r="C126" s="12">
        <v>3</v>
      </c>
      <c r="D126" s="12">
        <v>0</v>
      </c>
      <c r="E126" s="25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9">
        <v>0</v>
      </c>
    </row>
    <row r="127" spans="1:16" ht="22.5" x14ac:dyDescent="0.25">
      <c r="A127" s="24" t="s">
        <v>549</v>
      </c>
      <c r="B127" s="24" t="s">
        <v>550</v>
      </c>
      <c r="C127" s="12">
        <v>0</v>
      </c>
      <c r="D127" s="12">
        <v>0</v>
      </c>
      <c r="E127" s="25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4" t="s">
        <v>551</v>
      </c>
      <c r="B128" s="24" t="s">
        <v>552</v>
      </c>
      <c r="C128" s="12">
        <v>0</v>
      </c>
      <c r="D128" s="12">
        <v>0</v>
      </c>
      <c r="E128" s="25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4" t="s">
        <v>553</v>
      </c>
      <c r="B129" s="24" t="s">
        <v>554</v>
      </c>
      <c r="C129" s="12">
        <v>0</v>
      </c>
      <c r="D129" s="12">
        <v>0</v>
      </c>
      <c r="E129" s="25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4" t="s">
        <v>555</v>
      </c>
      <c r="B130" s="24" t="s">
        <v>556</v>
      </c>
      <c r="C130" s="12">
        <v>0</v>
      </c>
      <c r="D130" s="12">
        <v>1</v>
      </c>
      <c r="E130" s="25">
        <v>-1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1</v>
      </c>
    </row>
    <row r="131" spans="1:16" x14ac:dyDescent="0.25">
      <c r="A131" s="197" t="s">
        <v>557</v>
      </c>
      <c r="B131" s="198"/>
      <c r="C131" s="21">
        <v>5</v>
      </c>
      <c r="D131" s="21">
        <v>2</v>
      </c>
      <c r="E131" s="22">
        <v>1.5</v>
      </c>
      <c r="F131" s="21">
        <v>0</v>
      </c>
      <c r="G131" s="21">
        <v>0</v>
      </c>
      <c r="H131" s="21">
        <v>3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2</v>
      </c>
      <c r="O131" s="21">
        <v>0</v>
      </c>
      <c r="P131" s="23">
        <v>0</v>
      </c>
    </row>
    <row r="132" spans="1:16" x14ac:dyDescent="0.25">
      <c r="A132" s="24" t="s">
        <v>558</v>
      </c>
      <c r="B132" s="24" t="s">
        <v>559</v>
      </c>
      <c r="C132" s="12">
        <v>1</v>
      </c>
      <c r="D132" s="12">
        <v>1</v>
      </c>
      <c r="E132" s="25">
        <v>0</v>
      </c>
      <c r="F132" s="12">
        <v>0</v>
      </c>
      <c r="G132" s="12">
        <v>0</v>
      </c>
      <c r="H132" s="12">
        <v>3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9">
        <v>0</v>
      </c>
    </row>
    <row r="133" spans="1:16" x14ac:dyDescent="0.25">
      <c r="A133" s="24" t="s">
        <v>560</v>
      </c>
      <c r="B133" s="24" t="s">
        <v>561</v>
      </c>
      <c r="C133" s="12">
        <v>0</v>
      </c>
      <c r="D133" s="12">
        <v>0</v>
      </c>
      <c r="E133" s="25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4" t="s">
        <v>562</v>
      </c>
      <c r="B134" s="24" t="s">
        <v>563</v>
      </c>
      <c r="C134" s="12">
        <v>1</v>
      </c>
      <c r="D134" s="12">
        <v>1</v>
      </c>
      <c r="E134" s="25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9">
        <v>0</v>
      </c>
    </row>
    <row r="135" spans="1:16" x14ac:dyDescent="0.25">
      <c r="A135" s="24" t="s">
        <v>564</v>
      </c>
      <c r="B135" s="24" t="s">
        <v>565</v>
      </c>
      <c r="C135" s="12">
        <v>3</v>
      </c>
      <c r="D135" s="12">
        <v>0</v>
      </c>
      <c r="E135" s="25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2</v>
      </c>
      <c r="O135" s="12">
        <v>0</v>
      </c>
      <c r="P135" s="19">
        <v>0</v>
      </c>
    </row>
    <row r="136" spans="1:16" x14ac:dyDescent="0.25">
      <c r="A136" s="24" t="s">
        <v>566</v>
      </c>
      <c r="B136" s="24" t="s">
        <v>567</v>
      </c>
      <c r="C136" s="12">
        <v>0</v>
      </c>
      <c r="D136" s="12">
        <v>0</v>
      </c>
      <c r="E136" s="25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197" t="s">
        <v>568</v>
      </c>
      <c r="B137" s="198"/>
      <c r="C137" s="21">
        <v>10</v>
      </c>
      <c r="D137" s="21">
        <v>13</v>
      </c>
      <c r="E137" s="22">
        <v>-0.230769230769231</v>
      </c>
      <c r="F137" s="21">
        <v>0</v>
      </c>
      <c r="G137" s="21">
        <v>0</v>
      </c>
      <c r="H137" s="21">
        <v>6</v>
      </c>
      <c r="I137" s="21">
        <v>2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3">
        <v>0</v>
      </c>
    </row>
    <row r="138" spans="1:16" ht="22.5" x14ac:dyDescent="0.25">
      <c r="A138" s="24" t="s">
        <v>569</v>
      </c>
      <c r="B138" s="24" t="s">
        <v>570</v>
      </c>
      <c r="C138" s="12">
        <v>3</v>
      </c>
      <c r="D138" s="12">
        <v>5</v>
      </c>
      <c r="E138" s="25">
        <v>-0.4</v>
      </c>
      <c r="F138" s="12">
        <v>0</v>
      </c>
      <c r="G138" s="12">
        <v>0</v>
      </c>
      <c r="H138" s="12">
        <v>3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9">
        <v>0</v>
      </c>
    </row>
    <row r="139" spans="1:16" x14ac:dyDescent="0.25">
      <c r="A139" s="24" t="s">
        <v>571</v>
      </c>
      <c r="B139" s="24" t="s">
        <v>572</v>
      </c>
      <c r="C139" s="12">
        <v>0</v>
      </c>
      <c r="D139" s="12">
        <v>1</v>
      </c>
      <c r="E139" s="25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9">
        <v>0</v>
      </c>
    </row>
    <row r="140" spans="1:16" x14ac:dyDescent="0.25">
      <c r="A140" s="24" t="s">
        <v>573</v>
      </c>
      <c r="B140" s="24" t="s">
        <v>574</v>
      </c>
      <c r="C140" s="12">
        <v>0</v>
      </c>
      <c r="D140" s="12">
        <v>0</v>
      </c>
      <c r="E140" s="25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4" t="s">
        <v>575</v>
      </c>
      <c r="B141" s="24" t="s">
        <v>576</v>
      </c>
      <c r="C141" s="12">
        <v>0</v>
      </c>
      <c r="D141" s="12">
        <v>0</v>
      </c>
      <c r="E141" s="25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4" t="s">
        <v>577</v>
      </c>
      <c r="B142" s="24" t="s">
        <v>578</v>
      </c>
      <c r="C142" s="12">
        <v>6</v>
      </c>
      <c r="D142" s="12">
        <v>5</v>
      </c>
      <c r="E142" s="25">
        <v>0.2</v>
      </c>
      <c r="F142" s="12">
        <v>0</v>
      </c>
      <c r="G142" s="12">
        <v>0</v>
      </c>
      <c r="H142" s="12">
        <v>0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9">
        <v>0</v>
      </c>
    </row>
    <row r="143" spans="1:16" ht="22.5" x14ac:dyDescent="0.25">
      <c r="A143" s="24" t="s">
        <v>579</v>
      </c>
      <c r="B143" s="24" t="s">
        <v>580</v>
      </c>
      <c r="C143" s="12">
        <v>1</v>
      </c>
      <c r="D143" s="12">
        <v>2</v>
      </c>
      <c r="E143" s="25">
        <v>-0.5</v>
      </c>
      <c r="F143" s="12">
        <v>0</v>
      </c>
      <c r="G143" s="12">
        <v>0</v>
      </c>
      <c r="H143" s="12">
        <v>3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0</v>
      </c>
    </row>
    <row r="144" spans="1:16" x14ac:dyDescent="0.25">
      <c r="A144" s="197" t="s">
        <v>581</v>
      </c>
      <c r="B144" s="198"/>
      <c r="C144" s="21">
        <v>1</v>
      </c>
      <c r="D144" s="21">
        <v>0</v>
      </c>
      <c r="E144" s="22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ht="22.5" x14ac:dyDescent="0.25">
      <c r="A145" s="24" t="s">
        <v>582</v>
      </c>
      <c r="B145" s="24" t="s">
        <v>583</v>
      </c>
      <c r="C145" s="12">
        <v>1</v>
      </c>
      <c r="D145" s="12">
        <v>0</v>
      </c>
      <c r="E145" s="25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9">
        <v>0</v>
      </c>
    </row>
    <row r="146" spans="1:16" ht="22.5" x14ac:dyDescent="0.25">
      <c r="A146" s="24" t="s">
        <v>584</v>
      </c>
      <c r="B146" s="24" t="s">
        <v>585</v>
      </c>
      <c r="C146" s="12">
        <v>0</v>
      </c>
      <c r="D146" s="12">
        <v>0</v>
      </c>
      <c r="E146" s="25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0</v>
      </c>
    </row>
    <row r="147" spans="1:16" x14ac:dyDescent="0.25">
      <c r="A147" s="197" t="s">
        <v>586</v>
      </c>
      <c r="B147" s="198"/>
      <c r="C147" s="21">
        <v>21</v>
      </c>
      <c r="D147" s="21">
        <v>32</v>
      </c>
      <c r="E147" s="22">
        <v>-0.34375</v>
      </c>
      <c r="F147" s="21">
        <v>1</v>
      </c>
      <c r="G147" s="21">
        <v>0</v>
      </c>
      <c r="H147" s="21">
        <v>9</v>
      </c>
      <c r="I147" s="21">
        <v>3</v>
      </c>
      <c r="J147" s="21">
        <v>0</v>
      </c>
      <c r="K147" s="21">
        <v>0</v>
      </c>
      <c r="L147" s="21">
        <v>0</v>
      </c>
      <c r="M147" s="21">
        <v>0</v>
      </c>
      <c r="N147" s="21">
        <v>1</v>
      </c>
      <c r="O147" s="21">
        <v>0</v>
      </c>
      <c r="P147" s="23">
        <v>8</v>
      </c>
    </row>
    <row r="148" spans="1:16" ht="22.5" x14ac:dyDescent="0.25">
      <c r="A148" s="24" t="s">
        <v>587</v>
      </c>
      <c r="B148" s="24" t="s">
        <v>588</v>
      </c>
      <c r="C148" s="12">
        <v>2</v>
      </c>
      <c r="D148" s="12">
        <v>2</v>
      </c>
      <c r="E148" s="25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9">
        <v>1</v>
      </c>
    </row>
    <row r="149" spans="1:16" x14ac:dyDescent="0.25">
      <c r="A149" s="24" t="s">
        <v>589</v>
      </c>
      <c r="B149" s="24" t="s">
        <v>590</v>
      </c>
      <c r="C149" s="12">
        <v>0</v>
      </c>
      <c r="D149" s="12">
        <v>1</v>
      </c>
      <c r="E149" s="25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9">
        <v>2</v>
      </c>
    </row>
    <row r="150" spans="1:16" ht="22.5" x14ac:dyDescent="0.25">
      <c r="A150" s="24" t="s">
        <v>591</v>
      </c>
      <c r="B150" s="24" t="s">
        <v>592</v>
      </c>
      <c r="C150" s="12">
        <v>1</v>
      </c>
      <c r="D150" s="12">
        <v>0</v>
      </c>
      <c r="E150" s="25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4" t="s">
        <v>593</v>
      </c>
      <c r="B151" s="24" t="s">
        <v>594</v>
      </c>
      <c r="C151" s="12">
        <v>4</v>
      </c>
      <c r="D151" s="12">
        <v>5</v>
      </c>
      <c r="E151" s="25">
        <v>-0.2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  <c r="P151" s="19">
        <v>0</v>
      </c>
    </row>
    <row r="152" spans="1:16" ht="33.75" x14ac:dyDescent="0.25">
      <c r="A152" s="24" t="s">
        <v>595</v>
      </c>
      <c r="B152" s="24" t="s">
        <v>596</v>
      </c>
      <c r="C152" s="12">
        <v>1</v>
      </c>
      <c r="D152" s="12">
        <v>1</v>
      </c>
      <c r="E152" s="25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9">
        <v>0</v>
      </c>
    </row>
    <row r="153" spans="1:16" x14ac:dyDescent="0.25">
      <c r="A153" s="24" t="s">
        <v>597</v>
      </c>
      <c r="B153" s="24" t="s">
        <v>598</v>
      </c>
      <c r="C153" s="12">
        <v>0</v>
      </c>
      <c r="D153" s="12">
        <v>0</v>
      </c>
      <c r="E153" s="25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9">
        <v>0</v>
      </c>
    </row>
    <row r="154" spans="1:16" x14ac:dyDescent="0.25">
      <c r="A154" s="24" t="s">
        <v>599</v>
      </c>
      <c r="B154" s="24" t="s">
        <v>600</v>
      </c>
      <c r="C154" s="12">
        <v>7</v>
      </c>
      <c r="D154" s="12">
        <v>7</v>
      </c>
      <c r="E154" s="25">
        <v>0</v>
      </c>
      <c r="F154" s="12">
        <v>1</v>
      </c>
      <c r="G154" s="12">
        <v>0</v>
      </c>
      <c r="H154" s="12">
        <v>4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9">
        <v>3</v>
      </c>
    </row>
    <row r="155" spans="1:16" ht="22.5" x14ac:dyDescent="0.25">
      <c r="A155" s="24" t="s">
        <v>601</v>
      </c>
      <c r="B155" s="24" t="s">
        <v>602</v>
      </c>
      <c r="C155" s="12">
        <v>6</v>
      </c>
      <c r="D155" s="12">
        <v>16</v>
      </c>
      <c r="E155" s="25">
        <v>-0.625</v>
      </c>
      <c r="F155" s="12">
        <v>0</v>
      </c>
      <c r="G155" s="12">
        <v>0</v>
      </c>
      <c r="H155" s="12">
        <v>5</v>
      </c>
      <c r="I155" s="12">
        <v>3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9">
        <v>2</v>
      </c>
    </row>
    <row r="156" spans="1:16" x14ac:dyDescent="0.25">
      <c r="A156" s="197" t="s">
        <v>603</v>
      </c>
      <c r="B156" s="198"/>
      <c r="C156" s="21">
        <v>46</v>
      </c>
      <c r="D156" s="21">
        <v>57</v>
      </c>
      <c r="E156" s="22">
        <v>-0.19298245614035101</v>
      </c>
      <c r="F156" s="21">
        <v>0</v>
      </c>
      <c r="G156" s="21">
        <v>0</v>
      </c>
      <c r="H156" s="21">
        <v>7</v>
      </c>
      <c r="I156" s="21">
        <v>2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3">
        <v>2</v>
      </c>
    </row>
    <row r="157" spans="1:16" ht="22.5" x14ac:dyDescent="0.25">
      <c r="A157" s="24" t="s">
        <v>604</v>
      </c>
      <c r="B157" s="24" t="s">
        <v>605</v>
      </c>
      <c r="C157" s="12">
        <v>0</v>
      </c>
      <c r="D157" s="12">
        <v>0</v>
      </c>
      <c r="E157" s="25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4" t="s">
        <v>606</v>
      </c>
      <c r="B158" s="24" t="s">
        <v>607</v>
      </c>
      <c r="C158" s="12">
        <v>0</v>
      </c>
      <c r="D158" s="12">
        <v>0</v>
      </c>
      <c r="E158" s="25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4" t="s">
        <v>608</v>
      </c>
      <c r="B159" s="24" t="s">
        <v>609</v>
      </c>
      <c r="C159" s="12">
        <v>0</v>
      </c>
      <c r="D159" s="12">
        <v>0</v>
      </c>
      <c r="E159" s="25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4" t="s">
        <v>610</v>
      </c>
      <c r="B160" s="24" t="s">
        <v>611</v>
      </c>
      <c r="C160" s="12">
        <v>0</v>
      </c>
      <c r="D160" s="12">
        <v>0</v>
      </c>
      <c r="E160" s="25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0</v>
      </c>
    </row>
    <row r="161" spans="1:16" ht="22.5" x14ac:dyDescent="0.25">
      <c r="A161" s="24" t="s">
        <v>612</v>
      </c>
      <c r="B161" s="24" t="s">
        <v>613</v>
      </c>
      <c r="C161" s="12">
        <v>2</v>
      </c>
      <c r="D161" s="12">
        <v>2</v>
      </c>
      <c r="E161" s="25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9">
        <v>0</v>
      </c>
    </row>
    <row r="162" spans="1:16" x14ac:dyDescent="0.25">
      <c r="A162" s="24" t="s">
        <v>614</v>
      </c>
      <c r="B162" s="24" t="s">
        <v>615</v>
      </c>
      <c r="C162" s="12">
        <v>16</v>
      </c>
      <c r="D162" s="12">
        <v>23</v>
      </c>
      <c r="E162" s="25">
        <v>-0.30434782608695599</v>
      </c>
      <c r="F162" s="12">
        <v>0</v>
      </c>
      <c r="G162" s="12">
        <v>0</v>
      </c>
      <c r="H162" s="12">
        <v>7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9">
        <v>1</v>
      </c>
    </row>
    <row r="163" spans="1:16" ht="22.5" x14ac:dyDescent="0.25">
      <c r="A163" s="24" t="s">
        <v>616</v>
      </c>
      <c r="B163" s="24" t="s">
        <v>617</v>
      </c>
      <c r="C163" s="12">
        <v>4</v>
      </c>
      <c r="D163" s="12">
        <v>3</v>
      </c>
      <c r="E163" s="25">
        <v>0.33333333333333298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0</v>
      </c>
    </row>
    <row r="164" spans="1:16" x14ac:dyDescent="0.25">
      <c r="A164" s="24" t="s">
        <v>618</v>
      </c>
      <c r="B164" s="24" t="s">
        <v>619</v>
      </c>
      <c r="C164" s="12">
        <v>7</v>
      </c>
      <c r="D164" s="12">
        <v>15</v>
      </c>
      <c r="E164" s="25">
        <v>-0.53333333333333299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4" t="s">
        <v>620</v>
      </c>
      <c r="B165" s="24" t="s">
        <v>621</v>
      </c>
      <c r="C165" s="12">
        <v>17</v>
      </c>
      <c r="D165" s="12">
        <v>14</v>
      </c>
      <c r="E165" s="25">
        <v>0.214285714285714</v>
      </c>
      <c r="F165" s="12">
        <v>0</v>
      </c>
      <c r="G165" s="12">
        <v>0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9">
        <v>1</v>
      </c>
    </row>
    <row r="166" spans="1:16" x14ac:dyDescent="0.25">
      <c r="A166" s="197" t="s">
        <v>622</v>
      </c>
      <c r="B166" s="198"/>
      <c r="C166" s="21">
        <v>31</v>
      </c>
      <c r="D166" s="21">
        <v>50</v>
      </c>
      <c r="E166" s="22">
        <v>-0.38</v>
      </c>
      <c r="F166" s="21">
        <v>0</v>
      </c>
      <c r="G166" s="21">
        <v>0</v>
      </c>
      <c r="H166" s="21">
        <v>54</v>
      </c>
      <c r="I166" s="21">
        <v>19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9</v>
      </c>
      <c r="P166" s="23">
        <v>14</v>
      </c>
    </row>
    <row r="167" spans="1:16" ht="22.5" x14ac:dyDescent="0.25">
      <c r="A167" s="24" t="s">
        <v>623</v>
      </c>
      <c r="B167" s="24" t="s">
        <v>624</v>
      </c>
      <c r="C167" s="12">
        <v>0</v>
      </c>
      <c r="D167" s="12">
        <v>0</v>
      </c>
      <c r="E167" s="25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9">
        <v>0</v>
      </c>
    </row>
    <row r="168" spans="1:16" ht="22.5" x14ac:dyDescent="0.25">
      <c r="A168" s="24" t="s">
        <v>625</v>
      </c>
      <c r="B168" s="24" t="s">
        <v>626</v>
      </c>
      <c r="C168" s="12">
        <v>0</v>
      </c>
      <c r="D168" s="12">
        <v>0</v>
      </c>
      <c r="E168" s="25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4" t="s">
        <v>627</v>
      </c>
      <c r="B169" s="24" t="s">
        <v>628</v>
      </c>
      <c r="C169" s="12">
        <v>0</v>
      </c>
      <c r="D169" s="12">
        <v>0</v>
      </c>
      <c r="E169" s="25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0</v>
      </c>
    </row>
    <row r="170" spans="1:16" ht="22.5" x14ac:dyDescent="0.25">
      <c r="A170" s="24" t="s">
        <v>629</v>
      </c>
      <c r="B170" s="24" t="s">
        <v>630</v>
      </c>
      <c r="C170" s="12">
        <v>0</v>
      </c>
      <c r="D170" s="12">
        <v>0</v>
      </c>
      <c r="E170" s="25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4" t="s">
        <v>631</v>
      </c>
      <c r="B171" s="24" t="s">
        <v>632</v>
      </c>
      <c r="C171" s="12">
        <v>0</v>
      </c>
      <c r="D171" s="12">
        <v>0</v>
      </c>
      <c r="E171" s="25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0</v>
      </c>
    </row>
    <row r="172" spans="1:16" ht="22.5" x14ac:dyDescent="0.25">
      <c r="A172" s="24" t="s">
        <v>633</v>
      </c>
      <c r="B172" s="24" t="s">
        <v>634</v>
      </c>
      <c r="C172" s="12">
        <v>0</v>
      </c>
      <c r="D172" s="12">
        <v>0</v>
      </c>
      <c r="E172" s="25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4" t="s">
        <v>635</v>
      </c>
      <c r="B173" s="24" t="s">
        <v>636</v>
      </c>
      <c r="C173" s="12">
        <v>27</v>
      </c>
      <c r="D173" s="12">
        <v>43</v>
      </c>
      <c r="E173" s="25">
        <v>-0.372093023255814</v>
      </c>
      <c r="F173" s="12">
        <v>0</v>
      </c>
      <c r="G173" s="12">
        <v>0</v>
      </c>
      <c r="H173" s="12">
        <v>48</v>
      </c>
      <c r="I173" s="12">
        <v>9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9</v>
      </c>
      <c r="P173" s="19">
        <v>4</v>
      </c>
    </row>
    <row r="174" spans="1:16" ht="22.5" x14ac:dyDescent="0.25">
      <c r="A174" s="24" t="s">
        <v>637</v>
      </c>
      <c r="B174" s="24" t="s">
        <v>638</v>
      </c>
      <c r="C174" s="12">
        <v>2</v>
      </c>
      <c r="D174" s="12">
        <v>5</v>
      </c>
      <c r="E174" s="25">
        <v>-0.6</v>
      </c>
      <c r="F174" s="12">
        <v>0</v>
      </c>
      <c r="G174" s="12">
        <v>0</v>
      </c>
      <c r="H174" s="12">
        <v>4</v>
      </c>
      <c r="I174" s="12">
        <v>10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9">
        <v>8</v>
      </c>
    </row>
    <row r="175" spans="1:16" x14ac:dyDescent="0.25">
      <c r="A175" s="24" t="s">
        <v>639</v>
      </c>
      <c r="B175" s="24" t="s">
        <v>640</v>
      </c>
      <c r="C175" s="12">
        <v>2</v>
      </c>
      <c r="D175" s="12">
        <v>2</v>
      </c>
      <c r="E175" s="25">
        <v>0</v>
      </c>
      <c r="F175" s="12">
        <v>0</v>
      </c>
      <c r="G175" s="12">
        <v>0</v>
      </c>
      <c r="H175" s="12">
        <v>2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9">
        <v>2</v>
      </c>
    </row>
    <row r="176" spans="1:16" ht="22.5" x14ac:dyDescent="0.25">
      <c r="A176" s="24" t="s">
        <v>641</v>
      </c>
      <c r="B176" s="24" t="s">
        <v>642</v>
      </c>
      <c r="C176" s="12">
        <v>0</v>
      </c>
      <c r="D176" s="12">
        <v>0</v>
      </c>
      <c r="E176" s="25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0</v>
      </c>
    </row>
    <row r="177" spans="1:16" x14ac:dyDescent="0.25">
      <c r="A177" s="24" t="s">
        <v>643</v>
      </c>
      <c r="B177" s="24" t="s">
        <v>644</v>
      </c>
      <c r="C177" s="12">
        <v>0</v>
      </c>
      <c r="D177" s="12">
        <v>0</v>
      </c>
      <c r="E177" s="25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0</v>
      </c>
    </row>
    <row r="178" spans="1:16" x14ac:dyDescent="0.25">
      <c r="A178" s="197" t="s">
        <v>645</v>
      </c>
      <c r="B178" s="198"/>
      <c r="C178" s="21">
        <v>141</v>
      </c>
      <c r="D178" s="21">
        <v>149</v>
      </c>
      <c r="E178" s="22">
        <v>-5.3691275167785199E-2</v>
      </c>
      <c r="F178" s="21">
        <v>356</v>
      </c>
      <c r="G178" s="21">
        <v>352</v>
      </c>
      <c r="H178" s="21">
        <v>82</v>
      </c>
      <c r="I178" s="21">
        <v>28</v>
      </c>
      <c r="J178" s="21">
        <v>0</v>
      </c>
      <c r="K178" s="21">
        <v>0</v>
      </c>
      <c r="L178" s="21">
        <v>0</v>
      </c>
      <c r="M178" s="21">
        <v>0</v>
      </c>
      <c r="N178" s="21">
        <v>2</v>
      </c>
      <c r="O178" s="21">
        <v>0</v>
      </c>
      <c r="P178" s="23">
        <v>249</v>
      </c>
    </row>
    <row r="179" spans="1:16" ht="22.5" x14ac:dyDescent="0.25">
      <c r="A179" s="24" t="s">
        <v>646</v>
      </c>
      <c r="B179" s="24" t="s">
        <v>647</v>
      </c>
      <c r="C179" s="12">
        <v>1</v>
      </c>
      <c r="D179" s="12">
        <v>1</v>
      </c>
      <c r="E179" s="25">
        <v>0</v>
      </c>
      <c r="F179" s="12">
        <v>1</v>
      </c>
      <c r="G179" s="12">
        <v>2</v>
      </c>
      <c r="H179" s="12">
        <v>2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9">
        <v>4</v>
      </c>
    </row>
    <row r="180" spans="1:16" ht="22.5" x14ac:dyDescent="0.25">
      <c r="A180" s="24" t="s">
        <v>648</v>
      </c>
      <c r="B180" s="24" t="s">
        <v>649</v>
      </c>
      <c r="C180" s="12">
        <v>65</v>
      </c>
      <c r="D180" s="12">
        <v>80</v>
      </c>
      <c r="E180" s="25">
        <v>-0.1875</v>
      </c>
      <c r="F180" s="12">
        <v>135</v>
      </c>
      <c r="G180" s="12">
        <v>146</v>
      </c>
      <c r="H180" s="12">
        <v>36</v>
      </c>
      <c r="I180" s="12">
        <v>4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9">
        <v>56</v>
      </c>
    </row>
    <row r="181" spans="1:16" x14ac:dyDescent="0.25">
      <c r="A181" s="24" t="s">
        <v>650</v>
      </c>
      <c r="B181" s="24" t="s">
        <v>651</v>
      </c>
      <c r="C181" s="12">
        <v>8</v>
      </c>
      <c r="D181" s="12">
        <v>7</v>
      </c>
      <c r="E181" s="25">
        <v>0.14285714285714299</v>
      </c>
      <c r="F181" s="12">
        <v>3</v>
      </c>
      <c r="G181" s="12">
        <v>1</v>
      </c>
      <c r="H181" s="12">
        <v>7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9">
        <v>2</v>
      </c>
    </row>
    <row r="182" spans="1:16" ht="22.5" x14ac:dyDescent="0.25">
      <c r="A182" s="24" t="s">
        <v>652</v>
      </c>
      <c r="B182" s="24" t="s">
        <v>653</v>
      </c>
      <c r="C182" s="12">
        <v>0</v>
      </c>
      <c r="D182" s="12">
        <v>3</v>
      </c>
      <c r="E182" s="25">
        <v>-1</v>
      </c>
      <c r="F182" s="12">
        <v>1</v>
      </c>
      <c r="G182" s="12">
        <v>0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0</v>
      </c>
    </row>
    <row r="183" spans="1:16" ht="22.5" x14ac:dyDescent="0.25">
      <c r="A183" s="24" t="s">
        <v>654</v>
      </c>
      <c r="B183" s="24" t="s">
        <v>655</v>
      </c>
      <c r="C183" s="12">
        <v>2</v>
      </c>
      <c r="D183" s="12">
        <v>2</v>
      </c>
      <c r="E183" s="25">
        <v>0</v>
      </c>
      <c r="F183" s="12">
        <v>5</v>
      </c>
      <c r="G183" s="12">
        <v>8</v>
      </c>
      <c r="H183" s="12">
        <v>1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9">
        <v>1</v>
      </c>
    </row>
    <row r="184" spans="1:16" ht="22.5" x14ac:dyDescent="0.25">
      <c r="A184" s="24" t="s">
        <v>656</v>
      </c>
      <c r="B184" s="24" t="s">
        <v>657</v>
      </c>
      <c r="C184" s="12">
        <v>62</v>
      </c>
      <c r="D184" s="12">
        <v>49</v>
      </c>
      <c r="E184" s="25">
        <v>0.265306122448979</v>
      </c>
      <c r="F184" s="12">
        <v>209</v>
      </c>
      <c r="G184" s="12">
        <v>195</v>
      </c>
      <c r="H184" s="12">
        <v>34</v>
      </c>
      <c r="I184" s="12">
        <v>23</v>
      </c>
      <c r="J184" s="12">
        <v>0</v>
      </c>
      <c r="K184" s="12">
        <v>0</v>
      </c>
      <c r="L184" s="12">
        <v>0</v>
      </c>
      <c r="M184" s="12">
        <v>0</v>
      </c>
      <c r="N184" s="12">
        <v>2</v>
      </c>
      <c r="O184" s="12">
        <v>0</v>
      </c>
      <c r="P184" s="19">
        <v>186</v>
      </c>
    </row>
    <row r="185" spans="1:16" ht="22.5" x14ac:dyDescent="0.25">
      <c r="A185" s="24" t="s">
        <v>658</v>
      </c>
      <c r="B185" s="24" t="s">
        <v>659</v>
      </c>
      <c r="C185" s="12">
        <v>3</v>
      </c>
      <c r="D185" s="12">
        <v>7</v>
      </c>
      <c r="E185" s="25">
        <v>-0.57142857142857095</v>
      </c>
      <c r="F185" s="12">
        <v>2</v>
      </c>
      <c r="G185" s="12">
        <v>0</v>
      </c>
      <c r="H185" s="12">
        <v>2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9">
        <v>0</v>
      </c>
    </row>
    <row r="186" spans="1:16" x14ac:dyDescent="0.25">
      <c r="A186" s="197" t="s">
        <v>660</v>
      </c>
      <c r="B186" s="198"/>
      <c r="C186" s="21">
        <v>47</v>
      </c>
      <c r="D186" s="21">
        <v>62</v>
      </c>
      <c r="E186" s="22">
        <v>-0.241935483870968</v>
      </c>
      <c r="F186" s="21">
        <v>2</v>
      </c>
      <c r="G186" s="21">
        <v>3</v>
      </c>
      <c r="H186" s="21">
        <v>19</v>
      </c>
      <c r="I186" s="21">
        <v>9</v>
      </c>
      <c r="J186" s="21">
        <v>0</v>
      </c>
      <c r="K186" s="21">
        <v>0</v>
      </c>
      <c r="L186" s="21">
        <v>0</v>
      </c>
      <c r="M186" s="21">
        <v>1</v>
      </c>
      <c r="N186" s="21">
        <v>2</v>
      </c>
      <c r="O186" s="21">
        <v>0</v>
      </c>
      <c r="P186" s="23">
        <v>13</v>
      </c>
    </row>
    <row r="187" spans="1:16" x14ac:dyDescent="0.25">
      <c r="A187" s="24" t="s">
        <v>661</v>
      </c>
      <c r="B187" s="24" t="s">
        <v>662</v>
      </c>
      <c r="C187" s="12">
        <v>0</v>
      </c>
      <c r="D187" s="12">
        <v>0</v>
      </c>
      <c r="E187" s="25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9">
        <v>0</v>
      </c>
    </row>
    <row r="188" spans="1:16" ht="22.5" x14ac:dyDescent="0.25">
      <c r="A188" s="24" t="s">
        <v>663</v>
      </c>
      <c r="B188" s="24" t="s">
        <v>664</v>
      </c>
      <c r="C188" s="12">
        <v>0</v>
      </c>
      <c r="D188" s="12">
        <v>0</v>
      </c>
      <c r="E188" s="25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4" t="s">
        <v>665</v>
      </c>
      <c r="B189" s="24" t="s">
        <v>666</v>
      </c>
      <c r="C189" s="12">
        <v>0</v>
      </c>
      <c r="D189" s="12">
        <v>0</v>
      </c>
      <c r="E189" s="25">
        <v>0</v>
      </c>
      <c r="F189" s="12">
        <v>1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1</v>
      </c>
      <c r="N189" s="12">
        <v>1</v>
      </c>
      <c r="O189" s="12">
        <v>0</v>
      </c>
      <c r="P189" s="19">
        <v>0</v>
      </c>
    </row>
    <row r="190" spans="1:16" ht="22.5" x14ac:dyDescent="0.25">
      <c r="A190" s="24" t="s">
        <v>667</v>
      </c>
      <c r="B190" s="24" t="s">
        <v>668</v>
      </c>
      <c r="C190" s="12">
        <v>2</v>
      </c>
      <c r="D190" s="12">
        <v>0</v>
      </c>
      <c r="E190" s="25">
        <v>0</v>
      </c>
      <c r="F190" s="12">
        <v>0</v>
      </c>
      <c r="G190" s="12">
        <v>0</v>
      </c>
      <c r="H190" s="12">
        <v>0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0</v>
      </c>
    </row>
    <row r="191" spans="1:16" ht="33.75" x14ac:dyDescent="0.25">
      <c r="A191" s="24" t="s">
        <v>669</v>
      </c>
      <c r="B191" s="24" t="s">
        <v>670</v>
      </c>
      <c r="C191" s="12">
        <v>2</v>
      </c>
      <c r="D191" s="12">
        <v>30</v>
      </c>
      <c r="E191" s="25">
        <v>-0.93333333333333302</v>
      </c>
      <c r="F191" s="12">
        <v>0</v>
      </c>
      <c r="G191" s="12">
        <v>3</v>
      </c>
      <c r="H191" s="12">
        <v>13</v>
      </c>
      <c r="I191" s="12">
        <v>8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19">
        <v>6</v>
      </c>
    </row>
    <row r="192" spans="1:16" ht="22.5" x14ac:dyDescent="0.25">
      <c r="A192" s="24" t="s">
        <v>671</v>
      </c>
      <c r="B192" s="24" t="s">
        <v>672</v>
      </c>
      <c r="C192" s="12">
        <v>0</v>
      </c>
      <c r="D192" s="12">
        <v>0</v>
      </c>
      <c r="E192" s="25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4" t="s">
        <v>673</v>
      </c>
      <c r="B193" s="24" t="s">
        <v>674</v>
      </c>
      <c r="C193" s="12">
        <v>11</v>
      </c>
      <c r="D193" s="12">
        <v>10</v>
      </c>
      <c r="E193" s="25">
        <v>0.1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9">
        <v>4</v>
      </c>
    </row>
    <row r="194" spans="1:16" x14ac:dyDescent="0.25">
      <c r="A194" s="24" t="s">
        <v>675</v>
      </c>
      <c r="B194" s="24" t="s">
        <v>676</v>
      </c>
      <c r="C194" s="12">
        <v>0</v>
      </c>
      <c r="D194" s="12">
        <v>1</v>
      </c>
      <c r="E194" s="25">
        <v>-1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9">
        <v>1</v>
      </c>
    </row>
    <row r="195" spans="1:16" ht="22.5" x14ac:dyDescent="0.25">
      <c r="A195" s="24" t="s">
        <v>677</v>
      </c>
      <c r="B195" s="24" t="s">
        <v>678</v>
      </c>
      <c r="C195" s="12">
        <v>0</v>
      </c>
      <c r="D195" s="12">
        <v>0</v>
      </c>
      <c r="E195" s="25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0</v>
      </c>
    </row>
    <row r="196" spans="1:16" ht="22.5" x14ac:dyDescent="0.25">
      <c r="A196" s="24" t="s">
        <v>679</v>
      </c>
      <c r="B196" s="24" t="s">
        <v>680</v>
      </c>
      <c r="C196" s="12">
        <v>0</v>
      </c>
      <c r="D196" s="12">
        <v>1</v>
      </c>
      <c r="E196" s="25">
        <v>-1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1</v>
      </c>
    </row>
    <row r="197" spans="1:16" x14ac:dyDescent="0.25">
      <c r="A197" s="24" t="s">
        <v>681</v>
      </c>
      <c r="B197" s="24" t="s">
        <v>682</v>
      </c>
      <c r="C197" s="12">
        <v>32</v>
      </c>
      <c r="D197" s="12">
        <v>20</v>
      </c>
      <c r="E197" s="25">
        <v>0.6</v>
      </c>
      <c r="F197" s="12">
        <v>1</v>
      </c>
      <c r="G197" s="12">
        <v>0</v>
      </c>
      <c r="H197" s="12">
        <v>6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9">
        <v>1</v>
      </c>
    </row>
    <row r="198" spans="1:16" ht="22.5" x14ac:dyDescent="0.25">
      <c r="A198" s="24" t="s">
        <v>683</v>
      </c>
      <c r="B198" s="24" t="s">
        <v>684</v>
      </c>
      <c r="C198" s="12">
        <v>0</v>
      </c>
      <c r="D198" s="12">
        <v>0</v>
      </c>
      <c r="E198" s="25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4" t="s">
        <v>685</v>
      </c>
      <c r="B199" s="24" t="s">
        <v>686</v>
      </c>
      <c r="C199" s="12">
        <v>0</v>
      </c>
      <c r="D199" s="12">
        <v>0</v>
      </c>
      <c r="E199" s="25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9">
        <v>0</v>
      </c>
    </row>
    <row r="200" spans="1:16" ht="22.5" x14ac:dyDescent="0.25">
      <c r="A200" s="24" t="s">
        <v>687</v>
      </c>
      <c r="B200" s="24" t="s">
        <v>688</v>
      </c>
      <c r="C200" s="12">
        <v>0</v>
      </c>
      <c r="D200" s="12">
        <v>0</v>
      </c>
      <c r="E200" s="25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197" t="s">
        <v>689</v>
      </c>
      <c r="B201" s="198"/>
      <c r="C201" s="21">
        <v>12</v>
      </c>
      <c r="D201" s="21">
        <v>8</v>
      </c>
      <c r="E201" s="22">
        <v>0.5</v>
      </c>
      <c r="F201" s="21">
        <v>0</v>
      </c>
      <c r="G201" s="21">
        <v>0</v>
      </c>
      <c r="H201" s="21">
        <v>1</v>
      </c>
      <c r="I201" s="21">
        <v>1</v>
      </c>
      <c r="J201" s="21">
        <v>0</v>
      </c>
      <c r="K201" s="21">
        <v>0</v>
      </c>
      <c r="L201" s="21">
        <v>2</v>
      </c>
      <c r="M201" s="21">
        <v>2</v>
      </c>
      <c r="N201" s="21">
        <v>8</v>
      </c>
      <c r="O201" s="21">
        <v>0</v>
      </c>
      <c r="P201" s="23">
        <v>0</v>
      </c>
    </row>
    <row r="202" spans="1:16" x14ac:dyDescent="0.25">
      <c r="A202" s="24" t="s">
        <v>690</v>
      </c>
      <c r="B202" s="24" t="s">
        <v>691</v>
      </c>
      <c r="C202" s="12">
        <v>8</v>
      </c>
      <c r="D202" s="12">
        <v>3</v>
      </c>
      <c r="E202" s="25">
        <v>1.6666666666666701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7</v>
      </c>
      <c r="O202" s="12">
        <v>0</v>
      </c>
      <c r="P202" s="19">
        <v>0</v>
      </c>
    </row>
    <row r="203" spans="1:16" x14ac:dyDescent="0.25">
      <c r="A203" s="24" t="s">
        <v>692</v>
      </c>
      <c r="B203" s="24" t="s">
        <v>693</v>
      </c>
      <c r="C203" s="12">
        <v>0</v>
      </c>
      <c r="D203" s="12">
        <v>0</v>
      </c>
      <c r="E203" s="25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4" t="s">
        <v>694</v>
      </c>
      <c r="B204" s="24" t="s">
        <v>695</v>
      </c>
      <c r="C204" s="12">
        <v>0</v>
      </c>
      <c r="D204" s="12">
        <v>0</v>
      </c>
      <c r="E204" s="25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0</v>
      </c>
    </row>
    <row r="205" spans="1:16" ht="22.5" x14ac:dyDescent="0.25">
      <c r="A205" s="24" t="s">
        <v>696</v>
      </c>
      <c r="B205" s="24" t="s">
        <v>697</v>
      </c>
      <c r="C205" s="12">
        <v>0</v>
      </c>
      <c r="D205" s="12">
        <v>0</v>
      </c>
      <c r="E205" s="25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9">
        <v>0</v>
      </c>
    </row>
    <row r="206" spans="1:16" ht="22.5" x14ac:dyDescent="0.25">
      <c r="A206" s="24" t="s">
        <v>698</v>
      </c>
      <c r="B206" s="24" t="s">
        <v>699</v>
      </c>
      <c r="C206" s="12">
        <v>0</v>
      </c>
      <c r="D206" s="12">
        <v>0</v>
      </c>
      <c r="E206" s="25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9">
        <v>0</v>
      </c>
    </row>
    <row r="207" spans="1:16" ht="22.5" x14ac:dyDescent="0.25">
      <c r="A207" s="24" t="s">
        <v>700</v>
      </c>
      <c r="B207" s="24" t="s">
        <v>701</v>
      </c>
      <c r="C207" s="12">
        <v>0</v>
      </c>
      <c r="D207" s="12">
        <v>0</v>
      </c>
      <c r="E207" s="25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4" t="s">
        <v>702</v>
      </c>
      <c r="B208" s="24" t="s">
        <v>703</v>
      </c>
      <c r="C208" s="12">
        <v>0</v>
      </c>
      <c r="D208" s="12">
        <v>0</v>
      </c>
      <c r="E208" s="25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9">
        <v>0</v>
      </c>
    </row>
    <row r="209" spans="1:16" ht="22.5" x14ac:dyDescent="0.25">
      <c r="A209" s="24" t="s">
        <v>704</v>
      </c>
      <c r="B209" s="24" t="s">
        <v>705</v>
      </c>
      <c r="C209" s="12">
        <v>0</v>
      </c>
      <c r="D209" s="12">
        <v>0</v>
      </c>
      <c r="E209" s="25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4" t="s">
        <v>706</v>
      </c>
      <c r="B210" s="24" t="s">
        <v>707</v>
      </c>
      <c r="C210" s="12">
        <v>0</v>
      </c>
      <c r="D210" s="12">
        <v>0</v>
      </c>
      <c r="E210" s="25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0</v>
      </c>
    </row>
    <row r="211" spans="1:16" ht="22.5" x14ac:dyDescent="0.25">
      <c r="A211" s="24" t="s">
        <v>708</v>
      </c>
      <c r="B211" s="24" t="s">
        <v>709</v>
      </c>
      <c r="C211" s="12">
        <v>2</v>
      </c>
      <c r="D211" s="12">
        <v>0</v>
      </c>
      <c r="E211" s="25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4" t="s">
        <v>710</v>
      </c>
      <c r="B212" s="24" t="s">
        <v>711</v>
      </c>
      <c r="C212" s="12">
        <v>0</v>
      </c>
      <c r="D212" s="12">
        <v>0</v>
      </c>
      <c r="E212" s="25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9">
        <v>0</v>
      </c>
    </row>
    <row r="213" spans="1:16" x14ac:dyDescent="0.25">
      <c r="A213" s="24" t="s">
        <v>712</v>
      </c>
      <c r="B213" s="24" t="s">
        <v>713</v>
      </c>
      <c r="C213" s="12">
        <v>0</v>
      </c>
      <c r="D213" s="12">
        <v>0</v>
      </c>
      <c r="E213" s="25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19">
        <v>0</v>
      </c>
    </row>
    <row r="214" spans="1:16" x14ac:dyDescent="0.25">
      <c r="A214" s="24" t="s">
        <v>714</v>
      </c>
      <c r="B214" s="24" t="s">
        <v>715</v>
      </c>
      <c r="C214" s="12">
        <v>1</v>
      </c>
      <c r="D214" s="12">
        <v>3</v>
      </c>
      <c r="E214" s="25">
        <v>-0.66666666666666696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1</v>
      </c>
      <c r="N214" s="12">
        <v>0</v>
      </c>
      <c r="O214" s="12">
        <v>0</v>
      </c>
      <c r="P214" s="19">
        <v>0</v>
      </c>
    </row>
    <row r="215" spans="1:16" ht="22.5" x14ac:dyDescent="0.25">
      <c r="A215" s="24" t="s">
        <v>716</v>
      </c>
      <c r="B215" s="24" t="s">
        <v>717</v>
      </c>
      <c r="C215" s="12">
        <v>1</v>
      </c>
      <c r="D215" s="12">
        <v>0</v>
      </c>
      <c r="E215" s="25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1</v>
      </c>
      <c r="M215" s="12">
        <v>1</v>
      </c>
      <c r="N215" s="12">
        <v>0</v>
      </c>
      <c r="O215" s="12">
        <v>0</v>
      </c>
      <c r="P215" s="19">
        <v>0</v>
      </c>
    </row>
    <row r="216" spans="1:16" x14ac:dyDescent="0.25">
      <c r="A216" s="24" t="s">
        <v>718</v>
      </c>
      <c r="B216" s="24" t="s">
        <v>719</v>
      </c>
      <c r="C216" s="12">
        <v>0</v>
      </c>
      <c r="D216" s="12">
        <v>0</v>
      </c>
      <c r="E216" s="25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4" t="s">
        <v>720</v>
      </c>
      <c r="B217" s="24" t="s">
        <v>721</v>
      </c>
      <c r="C217" s="12">
        <v>0</v>
      </c>
      <c r="D217" s="12">
        <v>0</v>
      </c>
      <c r="E217" s="25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9">
        <v>0</v>
      </c>
    </row>
    <row r="218" spans="1:16" ht="33.75" x14ac:dyDescent="0.25">
      <c r="A218" s="24" t="s">
        <v>722</v>
      </c>
      <c r="B218" s="24" t="s">
        <v>723</v>
      </c>
      <c r="C218" s="12">
        <v>0</v>
      </c>
      <c r="D218" s="12">
        <v>2</v>
      </c>
      <c r="E218" s="25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4" t="s">
        <v>724</v>
      </c>
      <c r="B219" s="24" t="s">
        <v>725</v>
      </c>
      <c r="C219" s="12">
        <v>0</v>
      </c>
      <c r="D219" s="12">
        <v>0</v>
      </c>
      <c r="E219" s="25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4" t="s">
        <v>726</v>
      </c>
      <c r="B220" s="24" t="s">
        <v>727</v>
      </c>
      <c r="C220" s="12">
        <v>0</v>
      </c>
      <c r="D220" s="12">
        <v>0</v>
      </c>
      <c r="E220" s="25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4" t="s">
        <v>728</v>
      </c>
      <c r="B221" s="24" t="s">
        <v>729</v>
      </c>
      <c r="C221" s="12">
        <v>0</v>
      </c>
      <c r="D221" s="12">
        <v>0</v>
      </c>
      <c r="E221" s="25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4" t="s">
        <v>730</v>
      </c>
      <c r="B222" s="24" t="s">
        <v>731</v>
      </c>
      <c r="C222" s="12">
        <v>0</v>
      </c>
      <c r="D222" s="12">
        <v>0</v>
      </c>
      <c r="E222" s="25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197" t="s">
        <v>732</v>
      </c>
      <c r="B223" s="198"/>
      <c r="C223" s="21">
        <v>265</v>
      </c>
      <c r="D223" s="21">
        <v>269</v>
      </c>
      <c r="E223" s="22">
        <v>-1.4869888475836399E-2</v>
      </c>
      <c r="F223" s="21">
        <v>27</v>
      </c>
      <c r="G223" s="21">
        <v>23</v>
      </c>
      <c r="H223" s="21">
        <v>133</v>
      </c>
      <c r="I223" s="21">
        <v>65</v>
      </c>
      <c r="J223" s="21">
        <v>0</v>
      </c>
      <c r="K223" s="21">
        <v>0</v>
      </c>
      <c r="L223" s="21">
        <v>0</v>
      </c>
      <c r="M223" s="21">
        <v>0</v>
      </c>
      <c r="N223" s="21">
        <v>1</v>
      </c>
      <c r="O223" s="21">
        <v>4</v>
      </c>
      <c r="P223" s="23">
        <v>60</v>
      </c>
    </row>
    <row r="224" spans="1:16" x14ac:dyDescent="0.25">
      <c r="A224" s="24" t="s">
        <v>733</v>
      </c>
      <c r="B224" s="24" t="s">
        <v>734</v>
      </c>
      <c r="C224" s="12">
        <v>2</v>
      </c>
      <c r="D224" s="12">
        <v>2</v>
      </c>
      <c r="E224" s="25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9">
        <v>0</v>
      </c>
    </row>
    <row r="225" spans="1:16" ht="22.5" x14ac:dyDescent="0.25">
      <c r="A225" s="24" t="s">
        <v>735</v>
      </c>
      <c r="B225" s="24" t="s">
        <v>736</v>
      </c>
      <c r="C225" s="12">
        <v>0</v>
      </c>
      <c r="D225" s="12">
        <v>0</v>
      </c>
      <c r="E225" s="25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4" t="s">
        <v>737</v>
      </c>
      <c r="B226" s="24" t="s">
        <v>738</v>
      </c>
      <c r="C226" s="12">
        <v>0</v>
      </c>
      <c r="D226" s="12">
        <v>0</v>
      </c>
      <c r="E226" s="25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4" t="s">
        <v>739</v>
      </c>
      <c r="B227" s="24" t="s">
        <v>740</v>
      </c>
      <c r="C227" s="12">
        <v>0</v>
      </c>
      <c r="D227" s="12">
        <v>0</v>
      </c>
      <c r="E227" s="25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4" t="s">
        <v>741</v>
      </c>
      <c r="B228" s="24" t="s">
        <v>742</v>
      </c>
      <c r="C228" s="12">
        <v>0</v>
      </c>
      <c r="D228" s="12">
        <v>0</v>
      </c>
      <c r="E228" s="25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0</v>
      </c>
    </row>
    <row r="229" spans="1:16" x14ac:dyDescent="0.25">
      <c r="A229" s="24" t="s">
        <v>743</v>
      </c>
      <c r="B229" s="24" t="s">
        <v>744</v>
      </c>
      <c r="C229" s="12">
        <v>0</v>
      </c>
      <c r="D229" s="12">
        <v>0</v>
      </c>
      <c r="E229" s="25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9">
        <v>0</v>
      </c>
    </row>
    <row r="230" spans="1:16" ht="22.5" x14ac:dyDescent="0.25">
      <c r="A230" s="24" t="s">
        <v>745</v>
      </c>
      <c r="B230" s="24" t="s">
        <v>746</v>
      </c>
      <c r="C230" s="12">
        <v>0</v>
      </c>
      <c r="D230" s="12">
        <v>0</v>
      </c>
      <c r="E230" s="25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0</v>
      </c>
    </row>
    <row r="231" spans="1:16" x14ac:dyDescent="0.25">
      <c r="A231" s="24" t="s">
        <v>747</v>
      </c>
      <c r="B231" s="24" t="s">
        <v>748</v>
      </c>
      <c r="C231" s="12">
        <v>8</v>
      </c>
      <c r="D231" s="12">
        <v>9</v>
      </c>
      <c r="E231" s="25">
        <v>-0.11111111111111099</v>
      </c>
      <c r="F231" s="12">
        <v>0</v>
      </c>
      <c r="G231" s="12">
        <v>0</v>
      </c>
      <c r="H231" s="12">
        <v>2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0</v>
      </c>
    </row>
    <row r="232" spans="1:16" x14ac:dyDescent="0.25">
      <c r="A232" s="24" t="s">
        <v>749</v>
      </c>
      <c r="B232" s="24" t="s">
        <v>750</v>
      </c>
      <c r="C232" s="12">
        <v>4</v>
      </c>
      <c r="D232" s="12">
        <v>5</v>
      </c>
      <c r="E232" s="25">
        <v>-0.2</v>
      </c>
      <c r="F232" s="12">
        <v>0</v>
      </c>
      <c r="G232" s="12">
        <v>0</v>
      </c>
      <c r="H232" s="12">
        <v>2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0</v>
      </c>
    </row>
    <row r="233" spans="1:16" x14ac:dyDescent="0.25">
      <c r="A233" s="24" t="s">
        <v>751</v>
      </c>
      <c r="B233" s="24" t="s">
        <v>752</v>
      </c>
      <c r="C233" s="12">
        <v>2</v>
      </c>
      <c r="D233" s="12">
        <v>2</v>
      </c>
      <c r="E233" s="25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19">
        <v>0</v>
      </c>
    </row>
    <row r="234" spans="1:16" ht="22.5" x14ac:dyDescent="0.25">
      <c r="A234" s="24" t="s">
        <v>753</v>
      </c>
      <c r="B234" s="24" t="s">
        <v>754</v>
      </c>
      <c r="C234" s="12">
        <v>1</v>
      </c>
      <c r="D234" s="12">
        <v>0</v>
      </c>
      <c r="E234" s="25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0</v>
      </c>
    </row>
    <row r="235" spans="1:16" ht="33.75" x14ac:dyDescent="0.25">
      <c r="A235" s="24" t="s">
        <v>755</v>
      </c>
      <c r="B235" s="24" t="s">
        <v>756</v>
      </c>
      <c r="C235" s="12">
        <v>0</v>
      </c>
      <c r="D235" s="12">
        <v>0</v>
      </c>
      <c r="E235" s="25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9">
        <v>0</v>
      </c>
    </row>
    <row r="236" spans="1:16" x14ac:dyDescent="0.25">
      <c r="A236" s="24" t="s">
        <v>757</v>
      </c>
      <c r="B236" s="24" t="s">
        <v>758</v>
      </c>
      <c r="C236" s="12">
        <v>0</v>
      </c>
      <c r="D236" s="12">
        <v>1</v>
      </c>
      <c r="E236" s="25">
        <v>-1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9">
        <v>0</v>
      </c>
    </row>
    <row r="237" spans="1:16" ht="22.5" x14ac:dyDescent="0.25">
      <c r="A237" s="24" t="s">
        <v>759</v>
      </c>
      <c r="B237" s="24" t="s">
        <v>760</v>
      </c>
      <c r="C237" s="12">
        <v>0</v>
      </c>
      <c r="D237" s="12">
        <v>0</v>
      </c>
      <c r="E237" s="25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4" t="s">
        <v>761</v>
      </c>
      <c r="B238" s="24" t="s">
        <v>762</v>
      </c>
      <c r="C238" s="12">
        <v>248</v>
      </c>
      <c r="D238" s="12">
        <v>250</v>
      </c>
      <c r="E238" s="25">
        <v>-8.0000000000000002E-3</v>
      </c>
      <c r="F238" s="12">
        <v>27</v>
      </c>
      <c r="G238" s="12">
        <v>23</v>
      </c>
      <c r="H238" s="12">
        <v>129</v>
      </c>
      <c r="I238" s="12">
        <v>64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4</v>
      </c>
      <c r="P238" s="19">
        <v>60</v>
      </c>
    </row>
    <row r="239" spans="1:16" x14ac:dyDescent="0.25">
      <c r="A239" s="24" t="s">
        <v>763</v>
      </c>
      <c r="B239" s="24" t="s">
        <v>764</v>
      </c>
      <c r="C239" s="12">
        <v>0</v>
      </c>
      <c r="D239" s="12">
        <v>0</v>
      </c>
      <c r="E239" s="25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4" t="s">
        <v>765</v>
      </c>
      <c r="B240" s="24" t="s">
        <v>766</v>
      </c>
      <c r="C240" s="12">
        <v>0</v>
      </c>
      <c r="D240" s="12">
        <v>0</v>
      </c>
      <c r="E240" s="25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4" t="s">
        <v>767</v>
      </c>
      <c r="B241" s="24" t="s">
        <v>768</v>
      </c>
      <c r="C241" s="12">
        <v>0</v>
      </c>
      <c r="D241" s="12">
        <v>0</v>
      </c>
      <c r="E241" s="25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4" t="s">
        <v>769</v>
      </c>
      <c r="B242" s="24" t="s">
        <v>770</v>
      </c>
      <c r="C242" s="12">
        <v>0</v>
      </c>
      <c r="D242" s="12">
        <v>0</v>
      </c>
      <c r="E242" s="25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4" t="s">
        <v>771</v>
      </c>
      <c r="B243" s="24" t="s">
        <v>772</v>
      </c>
      <c r="C243" s="12">
        <v>0</v>
      </c>
      <c r="D243" s="12">
        <v>0</v>
      </c>
      <c r="E243" s="25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197" t="s">
        <v>773</v>
      </c>
      <c r="B244" s="198"/>
      <c r="C244" s="21">
        <v>2</v>
      </c>
      <c r="D244" s="21">
        <v>2</v>
      </c>
      <c r="E244" s="22">
        <v>0</v>
      </c>
      <c r="F244" s="21">
        <v>0</v>
      </c>
      <c r="G244" s="21">
        <v>0</v>
      </c>
      <c r="H244" s="21">
        <v>1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2</v>
      </c>
      <c r="O244" s="21">
        <v>0</v>
      </c>
      <c r="P244" s="23">
        <v>0</v>
      </c>
    </row>
    <row r="245" spans="1:16" x14ac:dyDescent="0.25">
      <c r="A245" s="24" t="s">
        <v>774</v>
      </c>
      <c r="B245" s="24" t="s">
        <v>775</v>
      </c>
      <c r="C245" s="12">
        <v>0</v>
      </c>
      <c r="D245" s="12">
        <v>0</v>
      </c>
      <c r="E245" s="25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4" t="s">
        <v>776</v>
      </c>
      <c r="B246" s="24" t="s">
        <v>777</v>
      </c>
      <c r="C246" s="12">
        <v>0</v>
      </c>
      <c r="D246" s="12">
        <v>0</v>
      </c>
      <c r="E246" s="25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4" t="s">
        <v>778</v>
      </c>
      <c r="B247" s="24" t="s">
        <v>779</v>
      </c>
      <c r="C247" s="12">
        <v>0</v>
      </c>
      <c r="D247" s="12">
        <v>0</v>
      </c>
      <c r="E247" s="25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4" t="s">
        <v>780</v>
      </c>
      <c r="B248" s="24" t="s">
        <v>781</v>
      </c>
      <c r="C248" s="12">
        <v>0</v>
      </c>
      <c r="D248" s="12">
        <v>0</v>
      </c>
      <c r="E248" s="25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0</v>
      </c>
    </row>
    <row r="249" spans="1:16" x14ac:dyDescent="0.25">
      <c r="A249" s="24" t="s">
        <v>782</v>
      </c>
      <c r="B249" s="24" t="s">
        <v>783</v>
      </c>
      <c r="C249" s="12">
        <v>1</v>
      </c>
      <c r="D249" s="12">
        <v>2</v>
      </c>
      <c r="E249" s="25">
        <v>-0.5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19">
        <v>0</v>
      </c>
    </row>
    <row r="250" spans="1:16" ht="22.5" x14ac:dyDescent="0.25">
      <c r="A250" s="24" t="s">
        <v>784</v>
      </c>
      <c r="B250" s="24" t="s">
        <v>785</v>
      </c>
      <c r="C250" s="12">
        <v>0</v>
      </c>
      <c r="D250" s="12">
        <v>0</v>
      </c>
      <c r="E250" s="25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4" t="s">
        <v>786</v>
      </c>
      <c r="B251" s="24" t="s">
        <v>787</v>
      </c>
      <c r="C251" s="12">
        <v>0</v>
      </c>
      <c r="D251" s="12">
        <v>0</v>
      </c>
      <c r="E251" s="25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4" t="s">
        <v>788</v>
      </c>
      <c r="B252" s="24" t="s">
        <v>789</v>
      </c>
      <c r="C252" s="12">
        <v>0</v>
      </c>
      <c r="D252" s="12">
        <v>0</v>
      </c>
      <c r="E252" s="25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9">
        <v>0</v>
      </c>
    </row>
    <row r="253" spans="1:16" ht="22.5" x14ac:dyDescent="0.25">
      <c r="A253" s="24" t="s">
        <v>790</v>
      </c>
      <c r="B253" s="24" t="s">
        <v>791</v>
      </c>
      <c r="C253" s="12">
        <v>0</v>
      </c>
      <c r="D253" s="12">
        <v>0</v>
      </c>
      <c r="E253" s="25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0</v>
      </c>
    </row>
    <row r="254" spans="1:16" ht="22.5" x14ac:dyDescent="0.25">
      <c r="A254" s="24" t="s">
        <v>792</v>
      </c>
      <c r="B254" s="24" t="s">
        <v>793</v>
      </c>
      <c r="C254" s="12">
        <v>0</v>
      </c>
      <c r="D254" s="12">
        <v>0</v>
      </c>
      <c r="E254" s="25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4" t="s">
        <v>794</v>
      </c>
      <c r="B255" s="24" t="s">
        <v>795</v>
      </c>
      <c r="C255" s="12">
        <v>1</v>
      </c>
      <c r="D255" s="12">
        <v>0</v>
      </c>
      <c r="E255" s="25">
        <v>0</v>
      </c>
      <c r="F255" s="12">
        <v>0</v>
      </c>
      <c r="G255" s="12">
        <v>0</v>
      </c>
      <c r="H255" s="12">
        <v>1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4" t="s">
        <v>796</v>
      </c>
      <c r="B256" s="24" t="s">
        <v>797</v>
      </c>
      <c r="C256" s="12">
        <v>0</v>
      </c>
      <c r="D256" s="12">
        <v>0</v>
      </c>
      <c r="E256" s="25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0</v>
      </c>
    </row>
    <row r="257" spans="1:16" ht="22.5" x14ac:dyDescent="0.25">
      <c r="A257" s="24" t="s">
        <v>798</v>
      </c>
      <c r="B257" s="24" t="s">
        <v>799</v>
      </c>
      <c r="C257" s="12">
        <v>0</v>
      </c>
      <c r="D257" s="12">
        <v>0</v>
      </c>
      <c r="E257" s="25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4" t="s">
        <v>800</v>
      </c>
      <c r="B258" s="24" t="s">
        <v>801</v>
      </c>
      <c r="C258" s="12">
        <v>0</v>
      </c>
      <c r="D258" s="12">
        <v>0</v>
      </c>
      <c r="E258" s="25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4" t="s">
        <v>802</v>
      </c>
      <c r="B259" s="24" t="s">
        <v>803</v>
      </c>
      <c r="C259" s="12">
        <v>0</v>
      </c>
      <c r="D259" s="12">
        <v>0</v>
      </c>
      <c r="E259" s="25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4" t="s">
        <v>804</v>
      </c>
      <c r="B260" s="24" t="s">
        <v>805</v>
      </c>
      <c r="C260" s="12">
        <v>0</v>
      </c>
      <c r="D260" s="12">
        <v>0</v>
      </c>
      <c r="E260" s="25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4" t="s">
        <v>806</v>
      </c>
      <c r="B261" s="24" t="s">
        <v>807</v>
      </c>
      <c r="C261" s="12">
        <v>0</v>
      </c>
      <c r="D261" s="12">
        <v>0</v>
      </c>
      <c r="E261" s="25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4" t="s">
        <v>808</v>
      </c>
      <c r="B262" s="24" t="s">
        <v>809</v>
      </c>
      <c r="C262" s="12">
        <v>0</v>
      </c>
      <c r="D262" s="12">
        <v>0</v>
      </c>
      <c r="E262" s="25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4" t="s">
        <v>810</v>
      </c>
      <c r="B263" s="24" t="s">
        <v>811</v>
      </c>
      <c r="C263" s="12">
        <v>0</v>
      </c>
      <c r="D263" s="12">
        <v>0</v>
      </c>
      <c r="E263" s="25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4" t="s">
        <v>812</v>
      </c>
      <c r="B264" s="24" t="s">
        <v>813</v>
      </c>
      <c r="C264" s="12">
        <v>0</v>
      </c>
      <c r="D264" s="12">
        <v>0</v>
      </c>
      <c r="E264" s="25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4" t="s">
        <v>814</v>
      </c>
      <c r="B265" s="24" t="s">
        <v>815</v>
      </c>
      <c r="C265" s="12">
        <v>0</v>
      </c>
      <c r="D265" s="12">
        <v>0</v>
      </c>
      <c r="E265" s="25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4" t="s">
        <v>816</v>
      </c>
      <c r="B266" s="24" t="s">
        <v>817</v>
      </c>
      <c r="C266" s="12">
        <v>0</v>
      </c>
      <c r="D266" s="12">
        <v>0</v>
      </c>
      <c r="E266" s="25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4" t="s">
        <v>818</v>
      </c>
      <c r="B267" s="24" t="s">
        <v>819</v>
      </c>
      <c r="C267" s="12">
        <v>0</v>
      </c>
      <c r="D267" s="12">
        <v>0</v>
      </c>
      <c r="E267" s="25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4" t="s">
        <v>820</v>
      </c>
      <c r="B268" s="24" t="s">
        <v>821</v>
      </c>
      <c r="C268" s="12">
        <v>0</v>
      </c>
      <c r="D268" s="12">
        <v>0</v>
      </c>
      <c r="E268" s="25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4" t="s">
        <v>822</v>
      </c>
      <c r="B269" s="24" t="s">
        <v>823</v>
      </c>
      <c r="C269" s="12">
        <v>0</v>
      </c>
      <c r="D269" s="12">
        <v>0</v>
      </c>
      <c r="E269" s="25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1</v>
      </c>
      <c r="O269" s="12">
        <v>0</v>
      </c>
      <c r="P269" s="19">
        <v>0</v>
      </c>
    </row>
    <row r="270" spans="1:16" ht="22.5" x14ac:dyDescent="0.25">
      <c r="A270" s="24" t="s">
        <v>824</v>
      </c>
      <c r="B270" s="24" t="s">
        <v>825</v>
      </c>
      <c r="C270" s="12">
        <v>0</v>
      </c>
      <c r="D270" s="12">
        <v>0</v>
      </c>
      <c r="E270" s="25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197" t="s">
        <v>826</v>
      </c>
      <c r="B271" s="198"/>
      <c r="C271" s="21">
        <v>56</v>
      </c>
      <c r="D271" s="21">
        <v>68</v>
      </c>
      <c r="E271" s="22">
        <v>-0.17647058823529399</v>
      </c>
      <c r="F271" s="21">
        <v>6</v>
      </c>
      <c r="G271" s="21">
        <v>1</v>
      </c>
      <c r="H271" s="21">
        <v>44</v>
      </c>
      <c r="I271" s="21">
        <v>29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3">
        <v>48</v>
      </c>
    </row>
    <row r="272" spans="1:16" x14ac:dyDescent="0.25">
      <c r="A272" s="24" t="s">
        <v>827</v>
      </c>
      <c r="B272" s="24" t="s">
        <v>828</v>
      </c>
      <c r="C272" s="12">
        <v>0</v>
      </c>
      <c r="D272" s="12">
        <v>0</v>
      </c>
      <c r="E272" s="25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4" t="s">
        <v>829</v>
      </c>
      <c r="B273" s="24" t="s">
        <v>830</v>
      </c>
      <c r="C273" s="12">
        <v>13</v>
      </c>
      <c r="D273" s="12">
        <v>15</v>
      </c>
      <c r="E273" s="25">
        <v>-0.133333333333333</v>
      </c>
      <c r="F273" s="12">
        <v>1</v>
      </c>
      <c r="G273" s="12">
        <v>0</v>
      </c>
      <c r="H273" s="12">
        <v>13</v>
      </c>
      <c r="I273" s="12">
        <v>15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9">
        <v>30</v>
      </c>
    </row>
    <row r="274" spans="1:16" ht="33.75" x14ac:dyDescent="0.25">
      <c r="A274" s="24" t="s">
        <v>831</v>
      </c>
      <c r="B274" s="24" t="s">
        <v>832</v>
      </c>
      <c r="C274" s="12">
        <v>37</v>
      </c>
      <c r="D274" s="12">
        <v>44</v>
      </c>
      <c r="E274" s="25">
        <v>-0.15909090909090901</v>
      </c>
      <c r="F274" s="12">
        <v>3</v>
      </c>
      <c r="G274" s="12">
        <v>1</v>
      </c>
      <c r="H274" s="12">
        <v>24</v>
      </c>
      <c r="I274" s="12">
        <v>13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9">
        <v>15</v>
      </c>
    </row>
    <row r="275" spans="1:16" ht="22.5" x14ac:dyDescent="0.25">
      <c r="A275" s="24" t="s">
        <v>833</v>
      </c>
      <c r="B275" s="24" t="s">
        <v>834</v>
      </c>
      <c r="C275" s="12">
        <v>2</v>
      </c>
      <c r="D275" s="12">
        <v>1</v>
      </c>
      <c r="E275" s="25">
        <v>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2</v>
      </c>
    </row>
    <row r="276" spans="1:16" x14ac:dyDescent="0.25">
      <c r="A276" s="24" t="s">
        <v>835</v>
      </c>
      <c r="B276" s="24" t="s">
        <v>836</v>
      </c>
      <c r="C276" s="12">
        <v>1</v>
      </c>
      <c r="D276" s="12">
        <v>4</v>
      </c>
      <c r="E276" s="25">
        <v>-0.75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9">
        <v>0</v>
      </c>
    </row>
    <row r="277" spans="1:16" x14ac:dyDescent="0.25">
      <c r="A277" s="24" t="s">
        <v>837</v>
      </c>
      <c r="B277" s="24" t="s">
        <v>838</v>
      </c>
      <c r="C277" s="12">
        <v>0</v>
      </c>
      <c r="D277" s="12">
        <v>0</v>
      </c>
      <c r="E277" s="25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9">
        <v>0</v>
      </c>
    </row>
    <row r="278" spans="1:16" ht="22.5" x14ac:dyDescent="0.25">
      <c r="A278" s="24" t="s">
        <v>839</v>
      </c>
      <c r="B278" s="24" t="s">
        <v>840</v>
      </c>
      <c r="C278" s="12">
        <v>3</v>
      </c>
      <c r="D278" s="12">
        <v>3</v>
      </c>
      <c r="E278" s="25">
        <v>0</v>
      </c>
      <c r="F278" s="12">
        <v>2</v>
      </c>
      <c r="G278" s="12">
        <v>0</v>
      </c>
      <c r="H278" s="12">
        <v>5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9">
        <v>1</v>
      </c>
    </row>
    <row r="279" spans="1:16" ht="22.5" x14ac:dyDescent="0.25">
      <c r="A279" s="24" t="s">
        <v>841</v>
      </c>
      <c r="B279" s="24" t="s">
        <v>842</v>
      </c>
      <c r="C279" s="12">
        <v>0</v>
      </c>
      <c r="D279" s="12">
        <v>0</v>
      </c>
      <c r="E279" s="25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0</v>
      </c>
    </row>
    <row r="280" spans="1:16" ht="22.5" x14ac:dyDescent="0.25">
      <c r="A280" s="24" t="s">
        <v>843</v>
      </c>
      <c r="B280" s="24" t="s">
        <v>844</v>
      </c>
      <c r="C280" s="12">
        <v>0</v>
      </c>
      <c r="D280" s="12">
        <v>0</v>
      </c>
      <c r="E280" s="25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9">
        <v>0</v>
      </c>
    </row>
    <row r="281" spans="1:16" ht="22.5" x14ac:dyDescent="0.25">
      <c r="A281" s="24" t="s">
        <v>845</v>
      </c>
      <c r="B281" s="24" t="s">
        <v>846</v>
      </c>
      <c r="C281" s="12">
        <v>0</v>
      </c>
      <c r="D281" s="12">
        <v>0</v>
      </c>
      <c r="E281" s="25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4" t="s">
        <v>847</v>
      </c>
      <c r="B282" s="24" t="s">
        <v>848</v>
      </c>
      <c r="C282" s="12">
        <v>0</v>
      </c>
      <c r="D282" s="12">
        <v>0</v>
      </c>
      <c r="E282" s="25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4" t="s">
        <v>849</v>
      </c>
      <c r="B283" s="24" t="s">
        <v>850</v>
      </c>
      <c r="C283" s="12">
        <v>0</v>
      </c>
      <c r="D283" s="12">
        <v>0</v>
      </c>
      <c r="E283" s="25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4" t="s">
        <v>851</v>
      </c>
      <c r="B284" s="24" t="s">
        <v>852</v>
      </c>
      <c r="C284" s="12">
        <v>0</v>
      </c>
      <c r="D284" s="12">
        <v>0</v>
      </c>
      <c r="E284" s="25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4" t="s">
        <v>853</v>
      </c>
      <c r="B285" s="24" t="s">
        <v>854</v>
      </c>
      <c r="C285" s="12">
        <v>0</v>
      </c>
      <c r="D285" s="12">
        <v>0</v>
      </c>
      <c r="E285" s="25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4" t="s">
        <v>855</v>
      </c>
      <c r="B286" s="24" t="s">
        <v>856</v>
      </c>
      <c r="C286" s="12">
        <v>0</v>
      </c>
      <c r="D286" s="12">
        <v>0</v>
      </c>
      <c r="E286" s="25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4" t="s">
        <v>857</v>
      </c>
      <c r="B287" s="24" t="s">
        <v>858</v>
      </c>
      <c r="C287" s="12">
        <v>0</v>
      </c>
      <c r="D287" s="12">
        <v>0</v>
      </c>
      <c r="E287" s="25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4" t="s">
        <v>859</v>
      </c>
      <c r="B288" s="24" t="s">
        <v>860</v>
      </c>
      <c r="C288" s="12">
        <v>0</v>
      </c>
      <c r="D288" s="12">
        <v>0</v>
      </c>
      <c r="E288" s="25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4" t="s">
        <v>861</v>
      </c>
      <c r="B289" s="24" t="s">
        <v>862</v>
      </c>
      <c r="C289" s="12">
        <v>0</v>
      </c>
      <c r="D289" s="12">
        <v>0</v>
      </c>
      <c r="E289" s="25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4" t="s">
        <v>863</v>
      </c>
      <c r="B290" s="24" t="s">
        <v>864</v>
      </c>
      <c r="C290" s="12">
        <v>0</v>
      </c>
      <c r="D290" s="12">
        <v>0</v>
      </c>
      <c r="E290" s="25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4" t="s">
        <v>865</v>
      </c>
      <c r="B291" s="24" t="s">
        <v>866</v>
      </c>
      <c r="C291" s="12">
        <v>0</v>
      </c>
      <c r="D291" s="12">
        <v>1</v>
      </c>
      <c r="E291" s="25">
        <v>-1</v>
      </c>
      <c r="F291" s="12">
        <v>0</v>
      </c>
      <c r="G291" s="12">
        <v>0</v>
      </c>
      <c r="H291" s="12">
        <v>2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9">
        <v>0</v>
      </c>
    </row>
    <row r="292" spans="1:16" ht="22.5" x14ac:dyDescent="0.25">
      <c r="A292" s="24" t="s">
        <v>867</v>
      </c>
      <c r="B292" s="24" t="s">
        <v>868</v>
      </c>
      <c r="C292" s="12">
        <v>0</v>
      </c>
      <c r="D292" s="12">
        <v>0</v>
      </c>
      <c r="E292" s="25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4" t="s">
        <v>869</v>
      </c>
      <c r="B293" s="24" t="s">
        <v>870</v>
      </c>
      <c r="C293" s="12">
        <v>0</v>
      </c>
      <c r="D293" s="12">
        <v>0</v>
      </c>
      <c r="E293" s="25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4" t="s">
        <v>871</v>
      </c>
      <c r="B294" s="24" t="s">
        <v>872</v>
      </c>
      <c r="C294" s="12">
        <v>0</v>
      </c>
      <c r="D294" s="12">
        <v>0</v>
      </c>
      <c r="E294" s="25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9">
        <v>0</v>
      </c>
    </row>
    <row r="295" spans="1:16" x14ac:dyDescent="0.25">
      <c r="A295" s="24" t="s">
        <v>873</v>
      </c>
      <c r="B295" s="24" t="s">
        <v>874</v>
      </c>
      <c r="C295" s="12">
        <v>0</v>
      </c>
      <c r="D295" s="12">
        <v>0</v>
      </c>
      <c r="E295" s="25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4" t="s">
        <v>875</v>
      </c>
      <c r="B296" s="24" t="s">
        <v>876</v>
      </c>
      <c r="C296" s="12">
        <v>0</v>
      </c>
      <c r="D296" s="12">
        <v>0</v>
      </c>
      <c r="E296" s="25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4" t="s">
        <v>877</v>
      </c>
      <c r="B297" s="24" t="s">
        <v>878</v>
      </c>
      <c r="C297" s="12">
        <v>0</v>
      </c>
      <c r="D297" s="12">
        <v>0</v>
      </c>
      <c r="E297" s="25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4" t="s">
        <v>879</v>
      </c>
      <c r="B298" s="24" t="s">
        <v>880</v>
      </c>
      <c r="C298" s="12">
        <v>0</v>
      </c>
      <c r="D298" s="12">
        <v>0</v>
      </c>
      <c r="E298" s="25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4" t="s">
        <v>881</v>
      </c>
      <c r="B299" s="24" t="s">
        <v>882</v>
      </c>
      <c r="C299" s="12">
        <v>0</v>
      </c>
      <c r="D299" s="12">
        <v>0</v>
      </c>
      <c r="E299" s="25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4" t="s">
        <v>883</v>
      </c>
      <c r="B300" s="24" t="s">
        <v>884</v>
      </c>
      <c r="C300" s="12">
        <v>0</v>
      </c>
      <c r="D300" s="12">
        <v>0</v>
      </c>
      <c r="E300" s="25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197" t="s">
        <v>885</v>
      </c>
      <c r="B301" s="198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886</v>
      </c>
      <c r="B302" s="24" t="s">
        <v>887</v>
      </c>
      <c r="C302" s="12">
        <v>0</v>
      </c>
      <c r="D302" s="12">
        <v>0</v>
      </c>
      <c r="E302" s="25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4" t="s">
        <v>888</v>
      </c>
      <c r="B303" s="24" t="s">
        <v>889</v>
      </c>
      <c r="C303" s="12">
        <v>0</v>
      </c>
      <c r="D303" s="12">
        <v>0</v>
      </c>
      <c r="E303" s="25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4" t="s">
        <v>890</v>
      </c>
      <c r="B304" s="24" t="s">
        <v>891</v>
      </c>
      <c r="C304" s="12">
        <v>0</v>
      </c>
      <c r="D304" s="12">
        <v>0</v>
      </c>
      <c r="E304" s="25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197" t="s">
        <v>892</v>
      </c>
      <c r="B305" s="198"/>
      <c r="C305" s="21">
        <v>0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893</v>
      </c>
      <c r="B306" s="24" t="s">
        <v>894</v>
      </c>
      <c r="C306" s="12">
        <v>0</v>
      </c>
      <c r="D306" s="12">
        <v>0</v>
      </c>
      <c r="E306" s="25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4" t="s">
        <v>895</v>
      </c>
      <c r="B307" s="24" t="s">
        <v>896</v>
      </c>
      <c r="C307" s="12">
        <v>0</v>
      </c>
      <c r="D307" s="12">
        <v>0</v>
      </c>
      <c r="E307" s="25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4" t="s">
        <v>897</v>
      </c>
      <c r="B308" s="24" t="s">
        <v>898</v>
      </c>
      <c r="C308" s="12">
        <v>0</v>
      </c>
      <c r="D308" s="12">
        <v>0</v>
      </c>
      <c r="E308" s="25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4" t="s">
        <v>899</v>
      </c>
      <c r="B309" s="24" t="s">
        <v>900</v>
      </c>
      <c r="C309" s="12">
        <v>0</v>
      </c>
      <c r="D309" s="12">
        <v>0</v>
      </c>
      <c r="E309" s="25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4" t="s">
        <v>901</v>
      </c>
      <c r="B310" s="24" t="s">
        <v>902</v>
      </c>
      <c r="C310" s="12">
        <v>0</v>
      </c>
      <c r="D310" s="12">
        <v>0</v>
      </c>
      <c r="E310" s="25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4" t="s">
        <v>903</v>
      </c>
      <c r="B311" s="24" t="s">
        <v>904</v>
      </c>
      <c r="C311" s="12">
        <v>0</v>
      </c>
      <c r="D311" s="12">
        <v>0</v>
      </c>
      <c r="E311" s="25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197" t="s">
        <v>905</v>
      </c>
      <c r="B312" s="198"/>
      <c r="C312" s="21">
        <v>4</v>
      </c>
      <c r="D312" s="21">
        <v>0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25">
      <c r="A313" s="24" t="s">
        <v>906</v>
      </c>
      <c r="B313" s="24" t="s">
        <v>907</v>
      </c>
      <c r="C313" s="12">
        <v>4</v>
      </c>
      <c r="D313" s="12">
        <v>0</v>
      </c>
      <c r="E313" s="25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9">
        <v>0</v>
      </c>
    </row>
    <row r="314" spans="1:16" ht="33.75" x14ac:dyDescent="0.25">
      <c r="A314" s="24" t="s">
        <v>908</v>
      </c>
      <c r="B314" s="24" t="s">
        <v>909</v>
      </c>
      <c r="C314" s="12">
        <v>0</v>
      </c>
      <c r="D314" s="12">
        <v>0</v>
      </c>
      <c r="E314" s="25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4" t="s">
        <v>910</v>
      </c>
      <c r="B315" s="24" t="s">
        <v>911</v>
      </c>
      <c r="C315" s="12">
        <v>0</v>
      </c>
      <c r="D315" s="12">
        <v>0</v>
      </c>
      <c r="E315" s="25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0</v>
      </c>
    </row>
    <row r="316" spans="1:16" ht="33.75" x14ac:dyDescent="0.25">
      <c r="A316" s="24" t="s">
        <v>912</v>
      </c>
      <c r="B316" s="24" t="s">
        <v>913</v>
      </c>
      <c r="C316" s="12">
        <v>0</v>
      </c>
      <c r="D316" s="12">
        <v>0</v>
      </c>
      <c r="E316" s="25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4" t="s">
        <v>914</v>
      </c>
      <c r="B317" s="24" t="s">
        <v>915</v>
      </c>
      <c r="C317" s="12">
        <v>0</v>
      </c>
      <c r="D317" s="12">
        <v>0</v>
      </c>
      <c r="E317" s="25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197" t="s">
        <v>916</v>
      </c>
      <c r="B318" s="198"/>
      <c r="C318" s="21">
        <v>0</v>
      </c>
      <c r="D318" s="21">
        <v>1</v>
      </c>
      <c r="E318" s="22">
        <v>-1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0</v>
      </c>
    </row>
    <row r="319" spans="1:16" x14ac:dyDescent="0.25">
      <c r="A319" s="24" t="s">
        <v>917</v>
      </c>
      <c r="B319" s="24" t="s">
        <v>918</v>
      </c>
      <c r="C319" s="12">
        <v>0</v>
      </c>
      <c r="D319" s="12">
        <v>1</v>
      </c>
      <c r="E319" s="25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0</v>
      </c>
    </row>
    <row r="320" spans="1:16" x14ac:dyDescent="0.25">
      <c r="A320" s="197" t="s">
        <v>919</v>
      </c>
      <c r="B320" s="198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920</v>
      </c>
      <c r="B321" s="24" t="s">
        <v>921</v>
      </c>
      <c r="C321" s="12">
        <v>0</v>
      </c>
      <c r="D321" s="12">
        <v>0</v>
      </c>
      <c r="E321" s="25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4" t="s">
        <v>922</v>
      </c>
      <c r="B322" s="24" t="s">
        <v>923</v>
      </c>
      <c r="C322" s="12">
        <v>0</v>
      </c>
      <c r="D322" s="12">
        <v>0</v>
      </c>
      <c r="E322" s="25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197" t="s">
        <v>924</v>
      </c>
      <c r="B323" s="198"/>
      <c r="C323" s="21">
        <v>1491</v>
      </c>
      <c r="D323" s="21">
        <v>1198</v>
      </c>
      <c r="E323" s="22">
        <v>0.24457429048414001</v>
      </c>
      <c r="F323" s="21">
        <v>10</v>
      </c>
      <c r="G323" s="21">
        <v>0</v>
      </c>
      <c r="H323" s="21">
        <v>66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8</v>
      </c>
      <c r="O323" s="21">
        <v>0</v>
      </c>
      <c r="P323" s="23">
        <v>0</v>
      </c>
    </row>
    <row r="324" spans="1:16" x14ac:dyDescent="0.25">
      <c r="A324" s="24" t="s">
        <v>925</v>
      </c>
      <c r="B324" s="24" t="s">
        <v>926</v>
      </c>
      <c r="C324" s="12">
        <v>1491</v>
      </c>
      <c r="D324" s="12">
        <v>1198</v>
      </c>
      <c r="E324" s="25">
        <v>0.24457429048414001</v>
      </c>
      <c r="F324" s="12">
        <v>10</v>
      </c>
      <c r="G324" s="12">
        <v>0</v>
      </c>
      <c r="H324" s="12">
        <v>66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8</v>
      </c>
      <c r="O324" s="12">
        <v>0</v>
      </c>
      <c r="P324" s="19">
        <v>0</v>
      </c>
    </row>
    <row r="325" spans="1:16" x14ac:dyDescent="0.25">
      <c r="A325" s="197" t="s">
        <v>927</v>
      </c>
      <c r="B325" s="198"/>
      <c r="C325" s="21">
        <v>1</v>
      </c>
      <c r="D325" s="21">
        <v>2</v>
      </c>
      <c r="E325" s="22">
        <v>-0.5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45" x14ac:dyDescent="0.25">
      <c r="A326" s="24" t="s">
        <v>928</v>
      </c>
      <c r="B326" s="24" t="s">
        <v>929</v>
      </c>
      <c r="C326" s="12">
        <v>0</v>
      </c>
      <c r="D326" s="12">
        <v>0</v>
      </c>
      <c r="E326" s="25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9">
        <v>0</v>
      </c>
    </row>
    <row r="327" spans="1:16" ht="56.25" x14ac:dyDescent="0.25">
      <c r="A327" s="24" t="s">
        <v>930</v>
      </c>
      <c r="B327" s="24" t="s">
        <v>931</v>
      </c>
      <c r="C327" s="12">
        <v>0</v>
      </c>
      <c r="D327" s="12">
        <v>0</v>
      </c>
      <c r="E327" s="25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4" t="s">
        <v>932</v>
      </c>
      <c r="B328" s="24" t="s">
        <v>933</v>
      </c>
      <c r="C328" s="12">
        <v>1</v>
      </c>
      <c r="D328" s="12">
        <v>2</v>
      </c>
      <c r="E328" s="25">
        <v>-0.5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9">
        <v>0</v>
      </c>
    </row>
    <row r="329" spans="1:16" ht="33.75" x14ac:dyDescent="0.25">
      <c r="A329" s="24" t="s">
        <v>934</v>
      </c>
      <c r="B329" s="24" t="s">
        <v>935</v>
      </c>
      <c r="C329" s="12">
        <v>0</v>
      </c>
      <c r="D329" s="12">
        <v>0</v>
      </c>
      <c r="E329" s="25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4" t="s">
        <v>936</v>
      </c>
      <c r="B330" s="24" t="s">
        <v>937</v>
      </c>
      <c r="C330" s="12">
        <v>0</v>
      </c>
      <c r="D330" s="12">
        <v>0</v>
      </c>
      <c r="E330" s="25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4" t="s">
        <v>938</v>
      </c>
      <c r="B331" s="24" t="s">
        <v>939</v>
      </c>
      <c r="C331" s="12">
        <v>0</v>
      </c>
      <c r="D331" s="12">
        <v>0</v>
      </c>
      <c r="E331" s="25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4" t="s">
        <v>940</v>
      </c>
      <c r="B332" s="24" t="s">
        <v>941</v>
      </c>
      <c r="C332" s="12">
        <v>0</v>
      </c>
      <c r="D332" s="12">
        <v>0</v>
      </c>
      <c r="E332" s="25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0</v>
      </c>
    </row>
    <row r="333" spans="1:16" ht="45" x14ac:dyDescent="0.25">
      <c r="A333" s="24" t="s">
        <v>942</v>
      </c>
      <c r="B333" s="24" t="s">
        <v>943</v>
      </c>
      <c r="C333" s="12">
        <v>0</v>
      </c>
      <c r="D333" s="12">
        <v>0</v>
      </c>
      <c r="E333" s="25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4" t="s">
        <v>944</v>
      </c>
      <c r="B334" s="24" t="s">
        <v>945</v>
      </c>
      <c r="C334" s="12">
        <v>0</v>
      </c>
      <c r="D334" s="12">
        <v>0</v>
      </c>
      <c r="E334" s="25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4" t="s">
        <v>946</v>
      </c>
      <c r="B335" s="24" t="s">
        <v>947</v>
      </c>
      <c r="C335" s="12">
        <v>0</v>
      </c>
      <c r="D335" s="12">
        <v>0</v>
      </c>
      <c r="E335" s="25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4" t="s">
        <v>948</v>
      </c>
      <c r="B336" s="24" t="s">
        <v>949</v>
      </c>
      <c r="C336" s="12">
        <v>0</v>
      </c>
      <c r="D336" s="12">
        <v>0</v>
      </c>
      <c r="E336" s="25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9">
        <v>0</v>
      </c>
    </row>
    <row r="337" spans="1:16" x14ac:dyDescent="0.25">
      <c r="A337" s="197" t="s">
        <v>950</v>
      </c>
      <c r="B337" s="198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951</v>
      </c>
      <c r="B338" s="24" t="s">
        <v>952</v>
      </c>
      <c r="C338" s="12">
        <v>0</v>
      </c>
      <c r="D338" s="12">
        <v>0</v>
      </c>
      <c r="E338" s="25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197" t="s">
        <v>953</v>
      </c>
      <c r="B339" s="198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954</v>
      </c>
      <c r="B340" s="24" t="s">
        <v>955</v>
      </c>
      <c r="C340" s="12">
        <v>0</v>
      </c>
      <c r="D340" s="12">
        <v>0</v>
      </c>
      <c r="E340" s="25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199" t="s">
        <v>956</v>
      </c>
      <c r="B341" s="200"/>
      <c r="C341" s="26">
        <v>6013</v>
      </c>
      <c r="D341" s="26">
        <v>5977</v>
      </c>
      <c r="E341" s="27">
        <v>6.0230885059394303E-3</v>
      </c>
      <c r="F341" s="26">
        <v>432</v>
      </c>
      <c r="G341" s="26">
        <v>407</v>
      </c>
      <c r="H341" s="26">
        <v>1149</v>
      </c>
      <c r="I341" s="26">
        <v>500</v>
      </c>
      <c r="J341" s="26">
        <v>5</v>
      </c>
      <c r="K341" s="26">
        <v>5</v>
      </c>
      <c r="L341" s="26">
        <v>2</v>
      </c>
      <c r="M341" s="26">
        <v>3</v>
      </c>
      <c r="N341" s="26">
        <v>42</v>
      </c>
      <c r="O341" s="26">
        <v>43</v>
      </c>
      <c r="P341" s="26">
        <v>697</v>
      </c>
    </row>
    <row r="342" spans="1:16" x14ac:dyDescent="0.25">
      <c r="A342" s="4"/>
    </row>
  </sheetData>
  <sheetProtection algorithmName="SHA-512" hashValue="HSBKTMTdv7vMXap+dhIYPqBcK2WDXaDUMrp1sRxcjoEew0xThlKjVBC/G0/D5Ybsi/ThpMkoqs1ra2fy78l9sw==" saltValue="0Qa783CgK2EKw4Mo53ske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8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19">
        <v>0</v>
      </c>
    </row>
    <row r="8" spans="1:3" x14ac:dyDescent="0.25">
      <c r="A8" s="191"/>
      <c r="B8" s="11" t="s">
        <v>334</v>
      </c>
      <c r="C8" s="19">
        <v>57</v>
      </c>
    </row>
    <row r="9" spans="1:3" x14ac:dyDescent="0.25">
      <c r="A9" s="191"/>
      <c r="B9" s="11" t="s">
        <v>962</v>
      </c>
      <c r="C9" s="19">
        <v>20</v>
      </c>
    </row>
    <row r="10" spans="1:3" x14ac:dyDescent="0.25">
      <c r="A10" s="191"/>
      <c r="B10" s="11" t="s">
        <v>963</v>
      </c>
      <c r="C10" s="19">
        <v>0</v>
      </c>
    </row>
    <row r="11" spans="1:3" x14ac:dyDescent="0.25">
      <c r="A11" s="191"/>
      <c r="B11" s="11" t="s">
        <v>964</v>
      </c>
      <c r="C11" s="19">
        <v>4</v>
      </c>
    </row>
    <row r="12" spans="1:3" x14ac:dyDescent="0.25">
      <c r="A12" s="191"/>
      <c r="B12" s="11" t="s">
        <v>965</v>
      </c>
      <c r="C12" s="19">
        <v>5</v>
      </c>
    </row>
    <row r="13" spans="1:3" x14ac:dyDescent="0.25">
      <c r="A13" s="191"/>
      <c r="B13" s="11" t="s">
        <v>966</v>
      </c>
      <c r="C13" s="19">
        <v>14</v>
      </c>
    </row>
    <row r="14" spans="1:3" x14ac:dyDescent="0.25">
      <c r="A14" s="191"/>
      <c r="B14" s="11" t="s">
        <v>518</v>
      </c>
      <c r="C14" s="19">
        <v>16</v>
      </c>
    </row>
    <row r="15" spans="1:3" x14ac:dyDescent="0.25">
      <c r="A15" s="191"/>
      <c r="B15" s="11" t="s">
        <v>967</v>
      </c>
      <c r="C15" s="19">
        <v>0</v>
      </c>
    </row>
    <row r="16" spans="1:3" x14ac:dyDescent="0.25">
      <c r="A16" s="191"/>
      <c r="B16" s="11" t="s">
        <v>968</v>
      </c>
      <c r="C16" s="19">
        <v>0</v>
      </c>
    </row>
    <row r="17" spans="1:3" x14ac:dyDescent="0.25">
      <c r="A17" s="191"/>
      <c r="B17" s="11" t="s">
        <v>651</v>
      </c>
      <c r="C17" s="19">
        <v>0</v>
      </c>
    </row>
    <row r="18" spans="1:3" x14ac:dyDescent="0.25">
      <c r="A18" s="191"/>
      <c r="B18" s="11" t="s">
        <v>969</v>
      </c>
      <c r="C18" s="19">
        <v>10</v>
      </c>
    </row>
    <row r="19" spans="1:3" x14ac:dyDescent="0.25">
      <c r="A19" s="191"/>
      <c r="B19" s="11" t="s">
        <v>970</v>
      </c>
      <c r="C19" s="19">
        <v>14</v>
      </c>
    </row>
    <row r="20" spans="1:3" x14ac:dyDescent="0.25">
      <c r="A20" s="191"/>
      <c r="B20" s="11" t="s">
        <v>971</v>
      </c>
      <c r="C20" s="19">
        <v>1</v>
      </c>
    </row>
    <row r="21" spans="1:3" x14ac:dyDescent="0.25">
      <c r="A21" s="191"/>
      <c r="B21" s="11" t="s">
        <v>972</v>
      </c>
      <c r="C21" s="19">
        <v>15</v>
      </c>
    </row>
    <row r="22" spans="1:3" x14ac:dyDescent="0.25">
      <c r="A22" s="191"/>
      <c r="B22" s="11" t="s">
        <v>973</v>
      </c>
      <c r="C22" s="19">
        <v>2</v>
      </c>
    </row>
    <row r="23" spans="1:3" x14ac:dyDescent="0.25">
      <c r="A23" s="191"/>
      <c r="B23" s="11" t="s">
        <v>974</v>
      </c>
      <c r="C23" s="19">
        <v>0</v>
      </c>
    </row>
    <row r="24" spans="1:3" x14ac:dyDescent="0.25">
      <c r="A24" s="191"/>
      <c r="B24" s="11" t="s">
        <v>111</v>
      </c>
      <c r="C24" s="19">
        <v>70</v>
      </c>
    </row>
    <row r="25" spans="1:3" x14ac:dyDescent="0.25">
      <c r="A25" s="191"/>
      <c r="B25" s="11" t="s">
        <v>975</v>
      </c>
      <c r="C25" s="19">
        <v>6</v>
      </c>
    </row>
    <row r="26" spans="1:3" x14ac:dyDescent="0.25">
      <c r="A26" s="192"/>
      <c r="B26" s="11" t="s">
        <v>976</v>
      </c>
      <c r="C26" s="19">
        <v>0</v>
      </c>
    </row>
    <row r="27" spans="1:3" x14ac:dyDescent="0.25">
      <c r="A27" s="190" t="s">
        <v>977</v>
      </c>
      <c r="B27" s="11" t="s">
        <v>978</v>
      </c>
      <c r="C27" s="19">
        <v>10</v>
      </c>
    </row>
    <row r="28" spans="1:3" x14ac:dyDescent="0.25">
      <c r="A28" s="191"/>
      <c r="B28" s="11" t="s">
        <v>979</v>
      </c>
      <c r="C28" s="19">
        <v>15</v>
      </c>
    </row>
    <row r="29" spans="1:3" x14ac:dyDescent="0.25">
      <c r="A29" s="192"/>
      <c r="B29" s="11" t="s">
        <v>980</v>
      </c>
      <c r="C29" s="19">
        <v>11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19">
        <v>57</v>
      </c>
    </row>
    <row r="34" spans="1:3" x14ac:dyDescent="0.25">
      <c r="A34" s="190" t="s">
        <v>983</v>
      </c>
      <c r="B34" s="11" t="s">
        <v>984</v>
      </c>
      <c r="C34" s="19">
        <v>2</v>
      </c>
    </row>
    <row r="35" spans="1:3" x14ac:dyDescent="0.25">
      <c r="A35" s="191"/>
      <c r="B35" s="11" t="s">
        <v>985</v>
      </c>
      <c r="C35" s="19">
        <v>2</v>
      </c>
    </row>
    <row r="36" spans="1:3" x14ac:dyDescent="0.25">
      <c r="A36" s="191"/>
      <c r="B36" s="11" t="s">
        <v>986</v>
      </c>
      <c r="C36" s="19">
        <v>0</v>
      </c>
    </row>
    <row r="37" spans="1:3" x14ac:dyDescent="0.25">
      <c r="A37" s="192"/>
      <c r="B37" s="11" t="s">
        <v>987</v>
      </c>
      <c r="C37" s="19">
        <v>1</v>
      </c>
    </row>
    <row r="38" spans="1:3" x14ac:dyDescent="0.25">
      <c r="A38" s="10" t="s">
        <v>988</v>
      </c>
      <c r="B38" s="15"/>
      <c r="C38" s="19">
        <v>6</v>
      </c>
    </row>
    <row r="39" spans="1:3" x14ac:dyDescent="0.25">
      <c r="A39" s="10" t="s">
        <v>989</v>
      </c>
      <c r="B39" s="15"/>
      <c r="C39" s="19">
        <v>25</v>
      </c>
    </row>
    <row r="40" spans="1:3" x14ac:dyDescent="0.25">
      <c r="A40" s="10" t="s">
        <v>990</v>
      </c>
      <c r="B40" s="15"/>
      <c r="C40" s="19">
        <v>26</v>
      </c>
    </row>
    <row r="41" spans="1:3" x14ac:dyDescent="0.25">
      <c r="A41" s="10" t="s">
        <v>991</v>
      </c>
      <c r="B41" s="15"/>
      <c r="C41" s="19">
        <v>4</v>
      </c>
    </row>
    <row r="42" spans="1:3" x14ac:dyDescent="0.25">
      <c r="A42" s="10" t="s">
        <v>992</v>
      </c>
      <c r="B42" s="15"/>
      <c r="C42" s="19">
        <v>0</v>
      </c>
    </row>
    <row r="43" spans="1:3" x14ac:dyDescent="0.25">
      <c r="A43" s="10" t="s">
        <v>993</v>
      </c>
      <c r="B43" s="15"/>
      <c r="C43" s="19">
        <v>6</v>
      </c>
    </row>
    <row r="44" spans="1:3" x14ac:dyDescent="0.25">
      <c r="A44" s="10" t="s">
        <v>994</v>
      </c>
      <c r="B44" s="15"/>
      <c r="C44" s="19">
        <v>6</v>
      </c>
    </row>
    <row r="45" spans="1:3" x14ac:dyDescent="0.25">
      <c r="A45" s="10" t="s">
        <v>995</v>
      </c>
      <c r="B45" s="15"/>
      <c r="C45" s="19">
        <v>6</v>
      </c>
    </row>
    <row r="46" spans="1:3" x14ac:dyDescent="0.25">
      <c r="A46" s="10" t="s">
        <v>980</v>
      </c>
      <c r="B46" s="15"/>
      <c r="C46" s="19">
        <v>4</v>
      </c>
    </row>
    <row r="47" spans="1:3" x14ac:dyDescent="0.25">
      <c r="A47" s="190" t="s">
        <v>996</v>
      </c>
      <c r="B47" s="11" t="s">
        <v>997</v>
      </c>
      <c r="C47" s="19">
        <v>10</v>
      </c>
    </row>
    <row r="48" spans="1:3" x14ac:dyDescent="0.25">
      <c r="A48" s="191"/>
      <c r="B48" s="11" t="s">
        <v>998</v>
      </c>
      <c r="C48" s="19">
        <v>5</v>
      </c>
    </row>
    <row r="49" spans="1:3" x14ac:dyDescent="0.25">
      <c r="A49" s="191"/>
      <c r="B49" s="11" t="s">
        <v>999</v>
      </c>
      <c r="C49" s="19">
        <v>3</v>
      </c>
    </row>
    <row r="50" spans="1:3" x14ac:dyDescent="0.25">
      <c r="A50" s="191"/>
      <c r="B50" s="11" t="s">
        <v>1000</v>
      </c>
      <c r="C50" s="19">
        <v>0</v>
      </c>
    </row>
    <row r="51" spans="1:3" x14ac:dyDescent="0.25">
      <c r="A51" s="192"/>
      <c r="B51" s="11" t="s">
        <v>1001</v>
      </c>
      <c r="C51" s="19">
        <v>1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19">
        <v>2</v>
      </c>
    </row>
    <row r="56" spans="1:3" x14ac:dyDescent="0.25">
      <c r="A56" s="190" t="s">
        <v>79</v>
      </c>
      <c r="B56" s="11" t="s">
        <v>1003</v>
      </c>
      <c r="C56" s="19">
        <v>2</v>
      </c>
    </row>
    <row r="57" spans="1:3" x14ac:dyDescent="0.25">
      <c r="A57" s="192"/>
      <c r="B57" s="11" t="s">
        <v>1004</v>
      </c>
      <c r="C57" s="19">
        <v>57</v>
      </c>
    </row>
    <row r="58" spans="1:3" x14ac:dyDescent="0.25">
      <c r="A58" s="190" t="s">
        <v>1005</v>
      </c>
      <c r="B58" s="11" t="s">
        <v>1006</v>
      </c>
      <c r="C58" s="19">
        <v>1</v>
      </c>
    </row>
    <row r="59" spans="1:3" x14ac:dyDescent="0.25">
      <c r="A59" s="192"/>
      <c r="B59" s="11" t="s">
        <v>1007</v>
      </c>
      <c r="C59" s="19">
        <v>0</v>
      </c>
    </row>
    <row r="60" spans="1:3" x14ac:dyDescent="0.25">
      <c r="A60" s="190" t="s">
        <v>1008</v>
      </c>
      <c r="B60" s="11" t="s">
        <v>1006</v>
      </c>
      <c r="C60" s="19">
        <v>2</v>
      </c>
    </row>
    <row r="61" spans="1:3" x14ac:dyDescent="0.25">
      <c r="A61" s="192"/>
      <c r="B61" s="11" t="s">
        <v>1007</v>
      </c>
      <c r="C61" s="19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19">
        <v>276</v>
      </c>
    </row>
    <row r="66" spans="1:3" x14ac:dyDescent="0.25">
      <c r="A66" s="191"/>
      <c r="B66" s="11" t="s">
        <v>1010</v>
      </c>
      <c r="C66" s="19">
        <v>46</v>
      </c>
    </row>
    <row r="67" spans="1:3" x14ac:dyDescent="0.25">
      <c r="A67" s="191"/>
      <c r="B67" s="11" t="s">
        <v>1011</v>
      </c>
      <c r="C67" s="19">
        <v>6</v>
      </c>
    </row>
    <row r="68" spans="1:3" x14ac:dyDescent="0.25">
      <c r="A68" s="191"/>
      <c r="B68" s="11" t="s">
        <v>1012</v>
      </c>
      <c r="C68" s="19">
        <v>4</v>
      </c>
    </row>
    <row r="69" spans="1:3" x14ac:dyDescent="0.25">
      <c r="A69" s="192"/>
      <c r="B69" s="11" t="s">
        <v>1013</v>
      </c>
      <c r="C69" s="19">
        <v>25</v>
      </c>
    </row>
    <row r="70" spans="1:3" x14ac:dyDescent="0.25">
      <c r="A70" s="190" t="s">
        <v>1014</v>
      </c>
      <c r="B70" s="11" t="s">
        <v>1015</v>
      </c>
      <c r="C70" s="19">
        <v>18</v>
      </c>
    </row>
    <row r="71" spans="1:3" x14ac:dyDescent="0.25">
      <c r="A71" s="192"/>
      <c r="B71" s="11" t="s">
        <v>1016</v>
      </c>
      <c r="C71" s="19">
        <v>3</v>
      </c>
    </row>
    <row r="72" spans="1:3" x14ac:dyDescent="0.25">
      <c r="A72" s="190" t="s">
        <v>1017</v>
      </c>
      <c r="B72" s="11" t="s">
        <v>1018</v>
      </c>
      <c r="C72" s="19">
        <v>86</v>
      </c>
    </row>
    <row r="73" spans="1:3" x14ac:dyDescent="0.25">
      <c r="A73" s="191"/>
      <c r="B73" s="11" t="s">
        <v>1019</v>
      </c>
      <c r="C73" s="19">
        <v>2</v>
      </c>
    </row>
    <row r="74" spans="1:3" x14ac:dyDescent="0.25">
      <c r="A74" s="191"/>
      <c r="B74" s="11" t="s">
        <v>1020</v>
      </c>
      <c r="C74" s="19">
        <v>4</v>
      </c>
    </row>
    <row r="75" spans="1:3" x14ac:dyDescent="0.25">
      <c r="A75" s="191"/>
      <c r="B75" s="11" t="s">
        <v>1021</v>
      </c>
      <c r="C75" s="19">
        <v>60</v>
      </c>
    </row>
    <row r="76" spans="1:3" x14ac:dyDescent="0.25">
      <c r="A76" s="192"/>
      <c r="B76" s="11" t="s">
        <v>1013</v>
      </c>
      <c r="C76" s="19">
        <v>20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19">
        <v>0</v>
      </c>
    </row>
    <row r="81" spans="1:3" x14ac:dyDescent="0.25">
      <c r="A81" s="10" t="s">
        <v>1024</v>
      </c>
      <c r="B81" s="15"/>
      <c r="C81" s="19">
        <v>2</v>
      </c>
    </row>
    <row r="82" spans="1:3" x14ac:dyDescent="0.25">
      <c r="A82" s="1"/>
    </row>
    <row r="83" spans="1:3" x14ac:dyDescent="0.25">
      <c r="A83" s="28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19">
        <v>20</v>
      </c>
    </row>
    <row r="87" spans="1:3" x14ac:dyDescent="0.25">
      <c r="A87" s="192"/>
      <c r="B87" s="11" t="s">
        <v>1013</v>
      </c>
      <c r="C87" s="19">
        <v>28</v>
      </c>
    </row>
    <row r="88" spans="1:3" x14ac:dyDescent="0.25">
      <c r="A88" s="190" t="s">
        <v>1028</v>
      </c>
      <c r="B88" s="11" t="s">
        <v>1018</v>
      </c>
      <c r="C88" s="19">
        <v>14</v>
      </c>
    </row>
    <row r="89" spans="1:3" x14ac:dyDescent="0.25">
      <c r="A89" s="192"/>
      <c r="B89" s="11" t="s">
        <v>1013</v>
      </c>
      <c r="C89" s="19">
        <v>11</v>
      </c>
    </row>
    <row r="90" spans="1:3" x14ac:dyDescent="0.25">
      <c r="A90" s="190" t="s">
        <v>1029</v>
      </c>
      <c r="B90" s="11" t="s">
        <v>1018</v>
      </c>
      <c r="C90" s="19">
        <v>15</v>
      </c>
    </row>
    <row r="91" spans="1:3" x14ac:dyDescent="0.25">
      <c r="A91" s="192"/>
      <c r="B91" s="11" t="s">
        <v>1013</v>
      </c>
      <c r="C91" s="19">
        <v>81</v>
      </c>
    </row>
    <row r="92" spans="1:3" x14ac:dyDescent="0.25">
      <c r="A92" s="190" t="s">
        <v>1030</v>
      </c>
      <c r="B92" s="11" t="s">
        <v>1018</v>
      </c>
      <c r="C92" s="19">
        <v>0</v>
      </c>
    </row>
    <row r="93" spans="1:3" x14ac:dyDescent="0.25">
      <c r="A93" s="192"/>
      <c r="B93" s="11" t="s">
        <v>1013</v>
      </c>
      <c r="C93" s="19">
        <v>0</v>
      </c>
    </row>
    <row r="94" spans="1:3" x14ac:dyDescent="0.25">
      <c r="A94" s="190" t="s">
        <v>1031</v>
      </c>
      <c r="B94" s="11" t="s">
        <v>1018</v>
      </c>
      <c r="C94" s="19">
        <v>5</v>
      </c>
    </row>
    <row r="95" spans="1:3" x14ac:dyDescent="0.25">
      <c r="A95" s="192"/>
      <c r="B95" s="11" t="s">
        <v>1013</v>
      </c>
      <c r="C95" s="19">
        <v>1</v>
      </c>
    </row>
    <row r="96" spans="1:3" x14ac:dyDescent="0.25">
      <c r="A96" s="190" t="s">
        <v>1032</v>
      </c>
      <c r="B96" s="11" t="s">
        <v>1018</v>
      </c>
      <c r="C96" s="19">
        <v>24</v>
      </c>
    </row>
    <row r="97" spans="1:3" x14ac:dyDescent="0.25">
      <c r="A97" s="192"/>
      <c r="B97" s="11" t="s">
        <v>1013</v>
      </c>
      <c r="C97" s="19">
        <v>11</v>
      </c>
    </row>
    <row r="98" spans="1:3" x14ac:dyDescent="0.25">
      <c r="A98" s="190" t="s">
        <v>1033</v>
      </c>
      <c r="B98" s="11" t="s">
        <v>1018</v>
      </c>
      <c r="C98" s="19">
        <v>0</v>
      </c>
    </row>
    <row r="99" spans="1:3" x14ac:dyDescent="0.25">
      <c r="A99" s="192"/>
      <c r="B99" s="11" t="s">
        <v>1013</v>
      </c>
      <c r="C99" s="19">
        <v>0</v>
      </c>
    </row>
    <row r="100" spans="1:3" x14ac:dyDescent="0.25">
      <c r="A100" s="10" t="s">
        <v>1034</v>
      </c>
      <c r="B100" s="15"/>
      <c r="C100" s="19">
        <v>5</v>
      </c>
    </row>
    <row r="101" spans="1:3" x14ac:dyDescent="0.25">
      <c r="A101" s="10" t="s">
        <v>1035</v>
      </c>
      <c r="B101" s="15"/>
      <c r="C101" s="19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19">
        <v>0</v>
      </c>
    </row>
    <row r="106" spans="1:3" x14ac:dyDescent="0.25">
      <c r="A106" s="192"/>
      <c r="B106" s="11" t="s">
        <v>1039</v>
      </c>
      <c r="C106" s="19">
        <v>7</v>
      </c>
    </row>
    <row r="107" spans="1:3" x14ac:dyDescent="0.25">
      <c r="A107" s="10" t="s">
        <v>1040</v>
      </c>
      <c r="B107" s="15"/>
      <c r="C107" s="19">
        <v>4</v>
      </c>
    </row>
    <row r="108" spans="1:3" x14ac:dyDescent="0.25">
      <c r="A108" s="10" t="s">
        <v>1041</v>
      </c>
      <c r="B108" s="15"/>
      <c r="C108" s="19">
        <v>0</v>
      </c>
    </row>
    <row r="109" spans="1:3" x14ac:dyDescent="0.25">
      <c r="A109" s="10" t="s">
        <v>1042</v>
      </c>
      <c r="B109" s="15"/>
      <c r="C109" s="19">
        <v>0</v>
      </c>
    </row>
    <row r="110" spans="1:3" x14ac:dyDescent="0.25">
      <c r="A110" s="10" t="s">
        <v>1043</v>
      </c>
      <c r="B110" s="15"/>
      <c r="C110" s="19">
        <v>0</v>
      </c>
    </row>
    <row r="111" spans="1:3" x14ac:dyDescent="0.25">
      <c r="A111" s="10" t="s">
        <v>1044</v>
      </c>
      <c r="B111" s="15"/>
      <c r="C111" s="19">
        <v>12</v>
      </c>
    </row>
    <row r="112" spans="1:3" ht="22.5" x14ac:dyDescent="0.25">
      <c r="A112" s="10" t="s">
        <v>1045</v>
      </c>
      <c r="B112" s="15"/>
      <c r="C112" s="19">
        <v>0</v>
      </c>
    </row>
    <row r="113" spans="1:1" x14ac:dyDescent="0.25">
      <c r="A113" s="4"/>
    </row>
  </sheetData>
  <sheetProtection algorithmName="SHA-512" hashValue="hGMN/RtpRUIy3clbqSNKRLQXuRa/ecelw4+vVT/YrmuDEexZv8FkxE9xs/JBZuEjJXWd2k3ktxNJPp6ZzR2tlQ==" saltValue="Fwcnb/jO6PE8CT1aEm/QQ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29" t="s">
        <v>1049</v>
      </c>
      <c r="C5" s="19">
        <v>4</v>
      </c>
    </row>
    <row r="6" spans="1:3" x14ac:dyDescent="0.25">
      <c r="A6" s="191"/>
      <c r="B6" s="29" t="s">
        <v>304</v>
      </c>
      <c r="C6" s="19">
        <v>70</v>
      </c>
    </row>
    <row r="7" spans="1:3" x14ac:dyDescent="0.25">
      <c r="A7" s="191"/>
      <c r="B7" s="29" t="s">
        <v>1050</v>
      </c>
      <c r="C7" s="19">
        <v>46</v>
      </c>
    </row>
    <row r="8" spans="1:3" x14ac:dyDescent="0.25">
      <c r="A8" s="191"/>
      <c r="B8" s="29" t="s">
        <v>1051</v>
      </c>
      <c r="C8" s="19">
        <v>0</v>
      </c>
    </row>
    <row r="9" spans="1:3" x14ac:dyDescent="0.25">
      <c r="A9" s="191"/>
      <c r="B9" s="29" t="s">
        <v>1052</v>
      </c>
      <c r="C9" s="19">
        <v>0</v>
      </c>
    </row>
    <row r="10" spans="1:3" x14ac:dyDescent="0.25">
      <c r="A10" s="191"/>
      <c r="B10" s="29" t="s">
        <v>1053</v>
      </c>
      <c r="C10" s="19">
        <v>0</v>
      </c>
    </row>
    <row r="11" spans="1:3" x14ac:dyDescent="0.25">
      <c r="A11" s="192"/>
      <c r="B11" s="29" t="s">
        <v>1054</v>
      </c>
      <c r="C11" s="19">
        <v>0</v>
      </c>
    </row>
    <row r="12" spans="1:3" x14ac:dyDescent="0.25">
      <c r="A12" s="190" t="s">
        <v>1055</v>
      </c>
      <c r="B12" s="29" t="s">
        <v>65</v>
      </c>
      <c r="C12" s="19">
        <v>24</v>
      </c>
    </row>
    <row r="13" spans="1:3" x14ac:dyDescent="0.25">
      <c r="A13" s="191"/>
      <c r="B13" s="29" t="s">
        <v>1056</v>
      </c>
      <c r="C13" s="19">
        <v>13</v>
      </c>
    </row>
    <row r="14" spans="1:3" x14ac:dyDescent="0.25">
      <c r="A14" s="191"/>
      <c r="B14" s="29" t="s">
        <v>1057</v>
      </c>
      <c r="C14" s="19">
        <v>8</v>
      </c>
    </row>
    <row r="15" spans="1:3" x14ac:dyDescent="0.25">
      <c r="A15" s="192"/>
      <c r="B15" s="29" t="s">
        <v>1058</v>
      </c>
      <c r="C15" s="19">
        <v>0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0"/>
      <c r="C19" s="19">
        <v>1</v>
      </c>
    </row>
    <row r="20" spans="1:3" x14ac:dyDescent="0.25">
      <c r="A20" s="10" t="s">
        <v>1061</v>
      </c>
      <c r="B20" s="30"/>
      <c r="C20" s="19">
        <v>3</v>
      </c>
    </row>
    <row r="21" spans="1:3" x14ac:dyDescent="0.25">
      <c r="A21" s="10" t="s">
        <v>1062</v>
      </c>
      <c r="B21" s="30"/>
      <c r="C21" s="19">
        <v>1</v>
      </c>
    </row>
    <row r="22" spans="1:3" x14ac:dyDescent="0.25">
      <c r="A22" s="10" t="s">
        <v>1063</v>
      </c>
      <c r="B22" s="30"/>
      <c r="C22" s="19">
        <v>1</v>
      </c>
    </row>
    <row r="23" spans="1:3" x14ac:dyDescent="0.25">
      <c r="A23" s="10" t="s">
        <v>1064</v>
      </c>
      <c r="B23" s="30"/>
      <c r="C23" s="19">
        <v>1</v>
      </c>
    </row>
    <row r="24" spans="1:3" x14ac:dyDescent="0.25">
      <c r="A24" s="10" t="s">
        <v>1065</v>
      </c>
      <c r="B24" s="30"/>
      <c r="C24" s="19">
        <v>1</v>
      </c>
    </row>
    <row r="25" spans="1:3" x14ac:dyDescent="0.25">
      <c r="A25" s="10" t="s">
        <v>1066</v>
      </c>
      <c r="B25" s="30"/>
      <c r="C25" s="19">
        <v>0</v>
      </c>
    </row>
    <row r="26" spans="1:3" x14ac:dyDescent="0.25">
      <c r="A26" s="10" t="s">
        <v>1067</v>
      </c>
      <c r="B26" s="30"/>
      <c r="C26" s="19">
        <v>0</v>
      </c>
    </row>
    <row r="27" spans="1:3" x14ac:dyDescent="0.25">
      <c r="A27" s="10" t="s">
        <v>1068</v>
      </c>
      <c r="B27" s="30"/>
      <c r="C27" s="19">
        <v>0</v>
      </c>
    </row>
    <row r="28" spans="1:3" x14ac:dyDescent="0.25">
      <c r="A28" s="10" t="s">
        <v>1069</v>
      </c>
      <c r="B28" s="30"/>
      <c r="C28" s="19">
        <v>1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0"/>
      <c r="C32" s="19">
        <v>0</v>
      </c>
    </row>
    <row r="33" spans="1:6" x14ac:dyDescent="0.25">
      <c r="A33" s="10" t="s">
        <v>1072</v>
      </c>
      <c r="B33" s="30"/>
      <c r="C33" s="19">
        <v>4</v>
      </c>
    </row>
    <row r="34" spans="1:6" x14ac:dyDescent="0.25">
      <c r="A34" s="10" t="s">
        <v>1073</v>
      </c>
      <c r="B34" s="30"/>
      <c r="C34" s="19">
        <v>4</v>
      </c>
    </row>
    <row r="35" spans="1:6" x14ac:dyDescent="0.25">
      <c r="A35" s="10" t="s">
        <v>1074</v>
      </c>
      <c r="B35" s="30"/>
      <c r="C35" s="19">
        <v>4</v>
      </c>
    </row>
    <row r="36" spans="1:6" x14ac:dyDescent="0.25">
      <c r="A36" s="10" t="s">
        <v>1075</v>
      </c>
      <c r="B36" s="30"/>
      <c r="C36" s="19">
        <v>1</v>
      </c>
    </row>
    <row r="37" spans="1:6" x14ac:dyDescent="0.25">
      <c r="A37" s="10" t="s">
        <v>1076</v>
      </c>
      <c r="B37" s="30"/>
      <c r="C37" s="19">
        <v>1</v>
      </c>
    </row>
    <row r="38" spans="1:6" x14ac:dyDescent="0.25">
      <c r="A38" s="10" t="s">
        <v>1077</v>
      </c>
      <c r="B38" s="30"/>
      <c r="C38" s="19">
        <v>0</v>
      </c>
    </row>
    <row r="39" spans="1:6" x14ac:dyDescent="0.25">
      <c r="A39" s="10" t="s">
        <v>1078</v>
      </c>
      <c r="B39" s="30"/>
      <c r="C39" s="19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0"/>
      <c r="C43" s="19">
        <v>0</v>
      </c>
    </row>
    <row r="44" spans="1:6" x14ac:dyDescent="0.25">
      <c r="A44" s="10" t="s">
        <v>114</v>
      </c>
      <c r="B44" s="30"/>
      <c r="C44" s="19">
        <v>0</v>
      </c>
    </row>
    <row r="45" spans="1:6" x14ac:dyDescent="0.25">
      <c r="A45" s="10" t="s">
        <v>1080</v>
      </c>
      <c r="B45" s="30"/>
      <c r="C45" s="19">
        <v>0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0" t="s">
        <v>104</v>
      </c>
      <c r="D47" s="20" t="s">
        <v>1082</v>
      </c>
      <c r="E47" s="20" t="s">
        <v>1057</v>
      </c>
      <c r="F47" s="20" t="s">
        <v>1056</v>
      </c>
    </row>
    <row r="48" spans="1:6" x14ac:dyDescent="0.25">
      <c r="A48" s="187" t="s">
        <v>960</v>
      </c>
      <c r="B48" s="11" t="s">
        <v>1083</v>
      </c>
      <c r="C48" s="14"/>
      <c r="D48" s="14"/>
      <c r="E48" s="14"/>
      <c r="F48" s="31"/>
    </row>
    <row r="49" spans="1:6" x14ac:dyDescent="0.25">
      <c r="A49" s="188"/>
      <c r="B49" s="11" t="s">
        <v>1084</v>
      </c>
      <c r="C49" s="14"/>
      <c r="D49" s="14"/>
      <c r="E49" s="14"/>
      <c r="F49" s="31"/>
    </row>
    <row r="50" spans="1:6" x14ac:dyDescent="0.25">
      <c r="A50" s="188"/>
      <c r="B50" s="11" t="s">
        <v>1085</v>
      </c>
      <c r="C50" s="14"/>
      <c r="D50" s="14"/>
      <c r="E50" s="14"/>
      <c r="F50" s="31"/>
    </row>
    <row r="51" spans="1:6" x14ac:dyDescent="0.25">
      <c r="A51" s="188"/>
      <c r="B51" s="11" t="s">
        <v>1086</v>
      </c>
      <c r="C51" s="14"/>
      <c r="D51" s="14"/>
      <c r="E51" s="14"/>
      <c r="F51" s="31"/>
    </row>
    <row r="52" spans="1:6" x14ac:dyDescent="0.25">
      <c r="A52" s="188"/>
      <c r="B52" s="11" t="s">
        <v>334</v>
      </c>
      <c r="C52" s="12">
        <v>9</v>
      </c>
      <c r="D52" s="12">
        <v>3</v>
      </c>
      <c r="E52" s="12">
        <v>5</v>
      </c>
      <c r="F52" s="19">
        <v>2</v>
      </c>
    </row>
    <row r="53" spans="1:6" x14ac:dyDescent="0.25">
      <c r="A53" s="188"/>
      <c r="B53" s="11" t="s">
        <v>1087</v>
      </c>
      <c r="C53" s="12">
        <v>28</v>
      </c>
      <c r="D53" s="12">
        <v>6</v>
      </c>
      <c r="E53" s="12">
        <v>0</v>
      </c>
      <c r="F53" s="19">
        <v>1</v>
      </c>
    </row>
    <row r="54" spans="1:6" x14ac:dyDescent="0.25">
      <c r="A54" s="188"/>
      <c r="B54" s="11" t="s">
        <v>1088</v>
      </c>
      <c r="C54" s="12">
        <v>8</v>
      </c>
      <c r="D54" s="12">
        <v>1</v>
      </c>
      <c r="E54" s="12">
        <v>0</v>
      </c>
      <c r="F54" s="19">
        <v>0</v>
      </c>
    </row>
    <row r="55" spans="1:6" x14ac:dyDescent="0.25">
      <c r="A55" s="188"/>
      <c r="B55" s="11" t="s">
        <v>1089</v>
      </c>
      <c r="C55" s="12">
        <v>0</v>
      </c>
      <c r="D55" s="12">
        <v>0</v>
      </c>
      <c r="E55" s="12">
        <v>0</v>
      </c>
      <c r="F55" s="19">
        <v>0</v>
      </c>
    </row>
    <row r="56" spans="1:6" x14ac:dyDescent="0.25">
      <c r="A56" s="188"/>
      <c r="B56" s="11" t="s">
        <v>1090</v>
      </c>
      <c r="C56" s="12">
        <v>0</v>
      </c>
      <c r="D56" s="12">
        <v>0</v>
      </c>
      <c r="E56" s="12">
        <v>0</v>
      </c>
      <c r="F56" s="19">
        <v>0</v>
      </c>
    </row>
    <row r="57" spans="1:6" x14ac:dyDescent="0.25">
      <c r="A57" s="188"/>
      <c r="B57" s="11" t="s">
        <v>1091</v>
      </c>
      <c r="C57" s="12">
        <v>17</v>
      </c>
      <c r="D57" s="12">
        <v>9</v>
      </c>
      <c r="E57" s="12">
        <v>3</v>
      </c>
      <c r="F57" s="19">
        <v>6</v>
      </c>
    </row>
    <row r="58" spans="1:6" x14ac:dyDescent="0.25">
      <c r="A58" s="188"/>
      <c r="B58" s="11" t="s">
        <v>1092</v>
      </c>
      <c r="C58" s="12">
        <v>2</v>
      </c>
      <c r="D58" s="12">
        <v>0</v>
      </c>
      <c r="E58" s="12">
        <v>0</v>
      </c>
      <c r="F58" s="19">
        <v>2</v>
      </c>
    </row>
    <row r="59" spans="1:6" x14ac:dyDescent="0.25">
      <c r="A59" s="188"/>
      <c r="B59" s="11" t="s">
        <v>1093</v>
      </c>
      <c r="C59" s="14"/>
      <c r="D59" s="14"/>
      <c r="E59" s="14"/>
      <c r="F59" s="31"/>
    </row>
    <row r="60" spans="1:6" x14ac:dyDescent="0.25">
      <c r="A60" s="188"/>
      <c r="B60" s="11" t="s">
        <v>405</v>
      </c>
      <c r="C60" s="14"/>
      <c r="D60" s="14"/>
      <c r="E60" s="14"/>
      <c r="F60" s="31"/>
    </row>
    <row r="61" spans="1:6" x14ac:dyDescent="0.25">
      <c r="A61" s="188"/>
      <c r="B61" s="11" t="s">
        <v>1094</v>
      </c>
      <c r="C61" s="14"/>
      <c r="D61" s="14"/>
      <c r="E61" s="14"/>
      <c r="F61" s="31"/>
    </row>
    <row r="62" spans="1:6" x14ac:dyDescent="0.25">
      <c r="A62" s="188"/>
      <c r="B62" s="11" t="s">
        <v>1095</v>
      </c>
      <c r="C62" s="14"/>
      <c r="D62" s="14"/>
      <c r="E62" s="14"/>
      <c r="F62" s="31"/>
    </row>
    <row r="63" spans="1:6" x14ac:dyDescent="0.25">
      <c r="A63" s="188"/>
      <c r="B63" s="11" t="s">
        <v>1096</v>
      </c>
      <c r="C63" s="14"/>
      <c r="D63" s="14"/>
      <c r="E63" s="14"/>
      <c r="F63" s="31"/>
    </row>
    <row r="64" spans="1:6" x14ac:dyDescent="0.25">
      <c r="A64" s="188"/>
      <c r="B64" s="11" t="s">
        <v>1097</v>
      </c>
      <c r="C64" s="12">
        <v>6</v>
      </c>
      <c r="D64" s="12">
        <v>5</v>
      </c>
      <c r="E64" s="12">
        <v>0</v>
      </c>
      <c r="F64" s="19">
        <v>4</v>
      </c>
    </row>
    <row r="65" spans="1:6" x14ac:dyDescent="0.25">
      <c r="A65" s="188"/>
      <c r="B65" s="11" t="s">
        <v>1098</v>
      </c>
      <c r="C65" s="14"/>
      <c r="D65" s="14"/>
      <c r="E65" s="14"/>
      <c r="F65" s="31"/>
    </row>
    <row r="66" spans="1:6" x14ac:dyDescent="0.25">
      <c r="A66" s="189"/>
      <c r="B66" s="11" t="s">
        <v>1099</v>
      </c>
      <c r="C66" s="14"/>
      <c r="D66" s="14"/>
      <c r="E66" s="14"/>
      <c r="F66" s="31"/>
    </row>
    <row r="67" spans="1:6" x14ac:dyDescent="0.25">
      <c r="A67" s="201" t="s">
        <v>1100</v>
      </c>
      <c r="B67" s="202"/>
      <c r="C67" s="26">
        <v>70</v>
      </c>
      <c r="D67" s="26">
        <v>24</v>
      </c>
      <c r="E67" s="26">
        <v>8</v>
      </c>
      <c r="F67" s="26">
        <v>15</v>
      </c>
    </row>
    <row r="68" spans="1:6" x14ac:dyDescent="0.25">
      <c r="A68" s="187" t="s">
        <v>977</v>
      </c>
      <c r="B68" s="11" t="s">
        <v>1101</v>
      </c>
      <c r="C68" s="14"/>
      <c r="D68" s="14"/>
      <c r="E68" s="14"/>
      <c r="F68" s="31"/>
    </row>
    <row r="69" spans="1:6" x14ac:dyDescent="0.25">
      <c r="A69" s="188"/>
      <c r="B69" s="11" t="s">
        <v>1102</v>
      </c>
      <c r="C69" s="14"/>
      <c r="D69" s="14"/>
      <c r="E69" s="14"/>
      <c r="F69" s="31"/>
    </row>
    <row r="70" spans="1:6" x14ac:dyDescent="0.25">
      <c r="A70" s="189"/>
      <c r="B70" s="11" t="s">
        <v>111</v>
      </c>
      <c r="C70" s="14"/>
      <c r="D70" s="14"/>
      <c r="E70" s="14"/>
      <c r="F70" s="31"/>
    </row>
    <row r="71" spans="1:6" x14ac:dyDescent="0.25">
      <c r="A71" s="201" t="s">
        <v>1103</v>
      </c>
      <c r="B71" s="202"/>
      <c r="C71" s="32"/>
      <c r="D71" s="32"/>
      <c r="E71" s="32"/>
      <c r="F71" s="32"/>
    </row>
    <row r="72" spans="1:6" x14ac:dyDescent="0.25">
      <c r="A72" s="4"/>
    </row>
  </sheetData>
  <sheetProtection algorithmName="SHA-512" hashValue="hMFIOhT6oUCkhtX+/hd0fvzS97rlLk9x3G94vWZyYbyigkHTPc+LJ8W+yOXug93zigzLGQYV6d7gQ86uIAwi3Q==" saltValue="Ji45O8ceHkrt/ICnRBycG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19">
        <v>23</v>
      </c>
    </row>
    <row r="6" spans="1:3" x14ac:dyDescent="0.25">
      <c r="A6" s="188"/>
      <c r="B6" s="11" t="s">
        <v>1049</v>
      </c>
      <c r="C6" s="19">
        <v>12</v>
      </c>
    </row>
    <row r="7" spans="1:3" x14ac:dyDescent="0.25">
      <c r="A7" s="188"/>
      <c r="B7" s="11" t="s">
        <v>1108</v>
      </c>
      <c r="C7" s="19">
        <v>286</v>
      </c>
    </row>
    <row r="8" spans="1:3" x14ac:dyDescent="0.25">
      <c r="A8" s="188"/>
      <c r="B8" s="11" t="s">
        <v>1109</v>
      </c>
      <c r="C8" s="19">
        <v>68</v>
      </c>
    </row>
    <row r="9" spans="1:3" x14ac:dyDescent="0.25">
      <c r="A9" s="188"/>
      <c r="B9" s="11" t="s">
        <v>1051</v>
      </c>
      <c r="C9" s="19">
        <v>0</v>
      </c>
    </row>
    <row r="10" spans="1:3" x14ac:dyDescent="0.25">
      <c r="A10" s="188"/>
      <c r="B10" s="11" t="s">
        <v>1052</v>
      </c>
      <c r="C10" s="19">
        <v>0</v>
      </c>
    </row>
    <row r="11" spans="1:3" x14ac:dyDescent="0.25">
      <c r="A11" s="188"/>
      <c r="B11" s="11" t="s">
        <v>1110</v>
      </c>
      <c r="C11" s="19">
        <v>0</v>
      </c>
    </row>
    <row r="12" spans="1:3" x14ac:dyDescent="0.25">
      <c r="A12" s="189"/>
      <c r="B12" s="11" t="s">
        <v>1111</v>
      </c>
      <c r="C12" s="19">
        <v>0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18" t="s">
        <v>1113</v>
      </c>
      <c r="B16" s="15"/>
      <c r="C16" s="19">
        <v>109</v>
      </c>
    </row>
    <row r="17" spans="1:3" x14ac:dyDescent="0.25">
      <c r="A17" s="18" t="s">
        <v>1114</v>
      </c>
      <c r="B17" s="15"/>
      <c r="C17" s="19">
        <v>29</v>
      </c>
    </row>
    <row r="18" spans="1:3" x14ac:dyDescent="0.25">
      <c r="A18" s="18" t="s">
        <v>1115</v>
      </c>
      <c r="B18" s="15"/>
      <c r="C18" s="19">
        <v>16</v>
      </c>
    </row>
    <row r="19" spans="1:3" x14ac:dyDescent="0.25">
      <c r="A19" s="18" t="s">
        <v>1116</v>
      </c>
      <c r="B19" s="15"/>
      <c r="C19" s="19">
        <v>10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18" t="s">
        <v>1118</v>
      </c>
      <c r="B23" s="15"/>
      <c r="C23" s="19">
        <v>0</v>
      </c>
    </row>
    <row r="24" spans="1:3" x14ac:dyDescent="0.25">
      <c r="A24" s="18" t="s">
        <v>1119</v>
      </c>
      <c r="B24" s="15"/>
      <c r="C24" s="19">
        <v>0</v>
      </c>
    </row>
    <row r="25" spans="1:3" x14ac:dyDescent="0.25">
      <c r="A25" s="18" t="s">
        <v>1120</v>
      </c>
      <c r="B25" s="15"/>
      <c r="C25" s="19">
        <v>0</v>
      </c>
    </row>
    <row r="26" spans="1:3" x14ac:dyDescent="0.25">
      <c r="A26" s="18" t="s">
        <v>1121</v>
      </c>
      <c r="B26" s="15"/>
      <c r="C26" s="19">
        <v>0</v>
      </c>
    </row>
    <row r="27" spans="1:3" x14ac:dyDescent="0.25">
      <c r="A27" s="18" t="s">
        <v>1122</v>
      </c>
      <c r="B27" s="15"/>
      <c r="C27" s="19">
        <v>0</v>
      </c>
    </row>
    <row r="28" spans="1:3" x14ac:dyDescent="0.25">
      <c r="A28" s="18" t="s">
        <v>1123</v>
      </c>
      <c r="B28" s="15"/>
      <c r="C28" s="19">
        <v>0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18" t="s">
        <v>1125</v>
      </c>
      <c r="B32" s="15"/>
      <c r="C32" s="19">
        <v>0</v>
      </c>
    </row>
    <row r="33" spans="1:3" x14ac:dyDescent="0.25">
      <c r="A33" s="18" t="s">
        <v>1126</v>
      </c>
      <c r="B33" s="15"/>
      <c r="C33" s="19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18" t="s">
        <v>1127</v>
      </c>
      <c r="B37" s="15"/>
      <c r="C37" s="19">
        <v>3</v>
      </c>
    </row>
    <row r="38" spans="1:3" x14ac:dyDescent="0.25">
      <c r="A38" s="18" t="s">
        <v>1128</v>
      </c>
      <c r="B38" s="15"/>
      <c r="C38" s="19">
        <v>35</v>
      </c>
    </row>
    <row r="39" spans="1:3" x14ac:dyDescent="0.25">
      <c r="A39" s="18" t="s">
        <v>1129</v>
      </c>
      <c r="B39" s="15"/>
      <c r="C39" s="19">
        <v>53</v>
      </c>
    </row>
    <row r="40" spans="1:3" x14ac:dyDescent="0.25">
      <c r="A40" s="18" t="s">
        <v>1130</v>
      </c>
      <c r="B40" s="15"/>
      <c r="C40" s="19">
        <v>8</v>
      </c>
    </row>
    <row r="41" spans="1:3" x14ac:dyDescent="0.25">
      <c r="A41" s="18" t="s">
        <v>1131</v>
      </c>
      <c r="B41" s="15"/>
      <c r="C41" s="19">
        <v>21</v>
      </c>
    </row>
    <row r="42" spans="1:3" x14ac:dyDescent="0.25">
      <c r="A42" s="18" t="s">
        <v>1132</v>
      </c>
      <c r="B42" s="15"/>
      <c r="C42" s="19">
        <v>32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18" t="s">
        <v>1134</v>
      </c>
      <c r="B46" s="15"/>
      <c r="C46" s="19">
        <v>0</v>
      </c>
    </row>
    <row r="47" spans="1:3" x14ac:dyDescent="0.25">
      <c r="A47" s="18" t="s">
        <v>1135</v>
      </c>
      <c r="B47" s="15"/>
      <c r="C47" s="19">
        <v>2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19">
        <v>22</v>
      </c>
    </row>
    <row r="52" spans="1:6" x14ac:dyDescent="0.25">
      <c r="A52" s="188"/>
      <c r="B52" s="11" t="s">
        <v>1139</v>
      </c>
      <c r="C52" s="19">
        <v>26</v>
      </c>
    </row>
    <row r="53" spans="1:6" x14ac:dyDescent="0.25">
      <c r="A53" s="188"/>
      <c r="B53" s="11" t="s">
        <v>1140</v>
      </c>
      <c r="C53" s="19">
        <v>21</v>
      </c>
    </row>
    <row r="54" spans="1:6" x14ac:dyDescent="0.25">
      <c r="A54" s="189"/>
      <c r="B54" s="11" t="s">
        <v>1141</v>
      </c>
      <c r="C54" s="19">
        <v>0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18" t="s">
        <v>104</v>
      </c>
      <c r="B58" s="15"/>
      <c r="C58" s="19">
        <v>0</v>
      </c>
    </row>
    <row r="59" spans="1:6" x14ac:dyDescent="0.25">
      <c r="A59" s="18" t="s">
        <v>114</v>
      </c>
      <c r="B59" s="15"/>
      <c r="C59" s="19">
        <v>0</v>
      </c>
    </row>
    <row r="60" spans="1:6" x14ac:dyDescent="0.25">
      <c r="A60" s="18" t="s">
        <v>1080</v>
      </c>
      <c r="B60" s="15"/>
      <c r="C60" s="19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0" t="s">
        <v>104</v>
      </c>
      <c r="D62" s="20" t="s">
        <v>1082</v>
      </c>
      <c r="E62" s="20" t="s">
        <v>1057</v>
      </c>
      <c r="F62" s="20" t="s">
        <v>1056</v>
      </c>
    </row>
    <row r="63" spans="1:6" x14ac:dyDescent="0.25">
      <c r="A63" s="187" t="s">
        <v>960</v>
      </c>
      <c r="B63" s="11" t="s">
        <v>1083</v>
      </c>
      <c r="C63" s="14"/>
      <c r="D63" s="14"/>
      <c r="E63" s="14"/>
      <c r="F63" s="31"/>
    </row>
    <row r="64" spans="1:6" x14ac:dyDescent="0.25">
      <c r="A64" s="188"/>
      <c r="B64" s="11" t="s">
        <v>1084</v>
      </c>
      <c r="C64" s="14"/>
      <c r="D64" s="14"/>
      <c r="E64" s="14"/>
      <c r="F64" s="31"/>
    </row>
    <row r="65" spans="1:6" x14ac:dyDescent="0.25">
      <c r="A65" s="188"/>
      <c r="B65" s="11" t="s">
        <v>1085</v>
      </c>
      <c r="C65" s="14"/>
      <c r="D65" s="14"/>
      <c r="E65" s="14"/>
      <c r="F65" s="31"/>
    </row>
    <row r="66" spans="1:6" x14ac:dyDescent="0.25">
      <c r="A66" s="188"/>
      <c r="B66" s="11" t="s">
        <v>1086</v>
      </c>
      <c r="C66" s="14"/>
      <c r="D66" s="14"/>
      <c r="E66" s="14"/>
      <c r="F66" s="31"/>
    </row>
    <row r="67" spans="1:6" x14ac:dyDescent="0.25">
      <c r="A67" s="188"/>
      <c r="B67" s="11" t="s">
        <v>334</v>
      </c>
      <c r="C67" s="12">
        <v>127</v>
      </c>
      <c r="D67" s="12">
        <v>6</v>
      </c>
      <c r="E67" s="12">
        <v>2</v>
      </c>
      <c r="F67" s="19">
        <v>1</v>
      </c>
    </row>
    <row r="68" spans="1:6" x14ac:dyDescent="0.25">
      <c r="A68" s="188"/>
      <c r="B68" s="11" t="s">
        <v>1142</v>
      </c>
      <c r="C68" s="12">
        <v>68</v>
      </c>
      <c r="D68" s="12">
        <v>53</v>
      </c>
      <c r="E68" s="12">
        <v>12</v>
      </c>
      <c r="F68" s="19">
        <v>5</v>
      </c>
    </row>
    <row r="69" spans="1:6" x14ac:dyDescent="0.25">
      <c r="A69" s="188"/>
      <c r="B69" s="11" t="s">
        <v>1143</v>
      </c>
      <c r="C69" s="12">
        <v>57</v>
      </c>
      <c r="D69" s="12">
        <v>4</v>
      </c>
      <c r="E69" s="12">
        <v>1</v>
      </c>
      <c r="F69" s="19">
        <v>4</v>
      </c>
    </row>
    <row r="70" spans="1:6" x14ac:dyDescent="0.25">
      <c r="A70" s="188"/>
      <c r="B70" s="11" t="s">
        <v>1089</v>
      </c>
      <c r="C70" s="12">
        <v>0</v>
      </c>
      <c r="D70" s="12">
        <v>5</v>
      </c>
      <c r="E70" s="12">
        <v>0</v>
      </c>
      <c r="F70" s="19">
        <v>0</v>
      </c>
    </row>
    <row r="71" spans="1:6" x14ac:dyDescent="0.25">
      <c r="A71" s="188"/>
      <c r="B71" s="11" t="s">
        <v>1144</v>
      </c>
      <c r="C71" s="14"/>
      <c r="D71" s="14"/>
      <c r="E71" s="14"/>
      <c r="F71" s="31"/>
    </row>
    <row r="72" spans="1:6" x14ac:dyDescent="0.25">
      <c r="A72" s="188"/>
      <c r="B72" s="11" t="s">
        <v>1145</v>
      </c>
      <c r="C72" s="12">
        <v>1</v>
      </c>
      <c r="D72" s="12">
        <v>2</v>
      </c>
      <c r="E72" s="12">
        <v>5</v>
      </c>
      <c r="F72" s="19">
        <v>4</v>
      </c>
    </row>
    <row r="73" spans="1:6" x14ac:dyDescent="0.25">
      <c r="A73" s="188"/>
      <c r="B73" s="11" t="s">
        <v>1146</v>
      </c>
      <c r="C73" s="12">
        <v>0</v>
      </c>
      <c r="D73" s="12">
        <v>0</v>
      </c>
      <c r="E73" s="12">
        <v>1</v>
      </c>
      <c r="F73" s="19">
        <v>0</v>
      </c>
    </row>
    <row r="74" spans="1:6" x14ac:dyDescent="0.25">
      <c r="A74" s="188"/>
      <c r="B74" s="11" t="s">
        <v>1093</v>
      </c>
      <c r="C74" s="14"/>
      <c r="D74" s="14"/>
      <c r="E74" s="14"/>
      <c r="F74" s="31"/>
    </row>
    <row r="75" spans="1:6" x14ac:dyDescent="0.25">
      <c r="A75" s="188"/>
      <c r="B75" s="11" t="s">
        <v>405</v>
      </c>
      <c r="C75" s="14"/>
      <c r="D75" s="14"/>
      <c r="E75" s="14"/>
      <c r="F75" s="31"/>
    </row>
    <row r="76" spans="1:6" x14ac:dyDescent="0.25">
      <c r="A76" s="188"/>
      <c r="B76" s="11" t="s">
        <v>1094</v>
      </c>
      <c r="C76" s="14"/>
      <c r="D76" s="14"/>
      <c r="E76" s="14"/>
      <c r="F76" s="31"/>
    </row>
    <row r="77" spans="1:6" x14ac:dyDescent="0.25">
      <c r="A77" s="188"/>
      <c r="B77" s="11" t="s">
        <v>1095</v>
      </c>
      <c r="C77" s="14"/>
      <c r="D77" s="14"/>
      <c r="E77" s="14"/>
      <c r="F77" s="31"/>
    </row>
    <row r="78" spans="1:6" x14ac:dyDescent="0.25">
      <c r="A78" s="188"/>
      <c r="B78" s="11" t="s">
        <v>1096</v>
      </c>
      <c r="C78" s="12">
        <v>0</v>
      </c>
      <c r="D78" s="12">
        <v>1</v>
      </c>
      <c r="E78" s="12">
        <v>0</v>
      </c>
      <c r="F78" s="19">
        <v>0</v>
      </c>
    </row>
    <row r="79" spans="1:6" x14ac:dyDescent="0.25">
      <c r="A79" s="188"/>
      <c r="B79" s="11" t="s">
        <v>1097</v>
      </c>
      <c r="C79" s="12">
        <v>29</v>
      </c>
      <c r="D79" s="12">
        <v>38</v>
      </c>
      <c r="E79" s="12">
        <v>8</v>
      </c>
      <c r="F79" s="19">
        <v>2</v>
      </c>
    </row>
    <row r="80" spans="1:6" x14ac:dyDescent="0.25">
      <c r="A80" s="188"/>
      <c r="B80" s="11" t="s">
        <v>1098</v>
      </c>
      <c r="C80" s="14"/>
      <c r="D80" s="14"/>
      <c r="E80" s="14"/>
      <c r="F80" s="31"/>
    </row>
    <row r="81" spans="1:6" x14ac:dyDescent="0.25">
      <c r="A81" s="189"/>
      <c r="B81" s="11" t="s">
        <v>1099</v>
      </c>
      <c r="C81" s="14"/>
      <c r="D81" s="14"/>
      <c r="E81" s="14"/>
      <c r="F81" s="31"/>
    </row>
    <row r="82" spans="1:6" x14ac:dyDescent="0.25">
      <c r="A82" s="203" t="s">
        <v>1100</v>
      </c>
      <c r="B82" s="204"/>
      <c r="C82" s="26">
        <v>282</v>
      </c>
      <c r="D82" s="26">
        <v>109</v>
      </c>
      <c r="E82" s="26">
        <v>29</v>
      </c>
      <c r="F82" s="26">
        <v>16</v>
      </c>
    </row>
    <row r="83" spans="1:6" x14ac:dyDescent="0.25">
      <c r="A83" s="187" t="s">
        <v>1147</v>
      </c>
      <c r="B83" s="11" t="s">
        <v>1101</v>
      </c>
      <c r="C83" s="12">
        <v>2</v>
      </c>
      <c r="D83" s="12">
        <v>0</v>
      </c>
      <c r="E83" s="12">
        <v>0</v>
      </c>
      <c r="F83" s="19">
        <v>0</v>
      </c>
    </row>
    <row r="84" spans="1:6" x14ac:dyDescent="0.25">
      <c r="A84" s="188"/>
      <c r="B84" s="11" t="s">
        <v>1102</v>
      </c>
      <c r="C84" s="14"/>
      <c r="D84" s="14"/>
      <c r="E84" s="14"/>
      <c r="F84" s="31"/>
    </row>
    <row r="85" spans="1:6" x14ac:dyDescent="0.25">
      <c r="A85" s="189"/>
      <c r="B85" s="11" t="s">
        <v>111</v>
      </c>
      <c r="C85" s="14"/>
      <c r="D85" s="14"/>
      <c r="E85" s="14"/>
      <c r="F85" s="31"/>
    </row>
    <row r="86" spans="1:6" x14ac:dyDescent="0.25">
      <c r="A86" s="203" t="s">
        <v>1148</v>
      </c>
      <c r="B86" s="204"/>
      <c r="C86" s="26">
        <v>2</v>
      </c>
      <c r="D86" s="26">
        <v>0</v>
      </c>
      <c r="E86" s="26">
        <v>0</v>
      </c>
      <c r="F86" s="26">
        <v>0</v>
      </c>
    </row>
    <row r="87" spans="1:6" x14ac:dyDescent="0.25">
      <c r="A87" s="4"/>
    </row>
  </sheetData>
  <sheetProtection algorithmName="SHA-512" hashValue="XKO2/Fgj3KsE7jQKrZjlZBLx9SgMunL/Gk0HYyhdD1BkoNx/cc2RhJwxdH60y1f+ePwl6eL9gcTFT+VMuPUCBw==" saltValue="Nn9O7LsS6YL0wQo3heWlP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5"/>
      <c r="C5" s="19">
        <v>0</v>
      </c>
    </row>
    <row r="6" spans="1:3" x14ac:dyDescent="0.25">
      <c r="A6" s="10" t="s">
        <v>1152</v>
      </c>
      <c r="B6" s="15"/>
      <c r="C6" s="19">
        <v>16</v>
      </c>
    </row>
    <row r="7" spans="1:3" x14ac:dyDescent="0.25">
      <c r="A7" s="10" t="s">
        <v>1153</v>
      </c>
      <c r="B7" s="15"/>
      <c r="C7" s="19">
        <v>0</v>
      </c>
    </row>
    <row r="8" spans="1:3" x14ac:dyDescent="0.25">
      <c r="A8" s="10" t="s">
        <v>1154</v>
      </c>
      <c r="B8" s="15"/>
      <c r="C8" s="19">
        <v>0</v>
      </c>
    </row>
    <row r="9" spans="1:3" x14ac:dyDescent="0.25">
      <c r="A9" s="10" t="s">
        <v>1155</v>
      </c>
      <c r="B9" s="15"/>
      <c r="C9" s="19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5"/>
      <c r="C13" s="19">
        <v>2</v>
      </c>
    </row>
    <row r="14" spans="1:3" x14ac:dyDescent="0.25">
      <c r="A14" s="10" t="s">
        <v>1152</v>
      </c>
      <c r="B14" s="15"/>
      <c r="C14" s="19">
        <v>3</v>
      </c>
    </row>
    <row r="15" spans="1:3" x14ac:dyDescent="0.25">
      <c r="A15" s="10" t="s">
        <v>1157</v>
      </c>
      <c r="B15" s="15"/>
      <c r="C15" s="19">
        <v>0</v>
      </c>
    </row>
    <row r="16" spans="1:3" x14ac:dyDescent="0.25">
      <c r="A16" s="10" t="s">
        <v>1154</v>
      </c>
      <c r="B16" s="15"/>
      <c r="C16" s="19">
        <v>0</v>
      </c>
    </row>
    <row r="17" spans="1:3" x14ac:dyDescent="0.25">
      <c r="A17" s="10" t="s">
        <v>1155</v>
      </c>
      <c r="B17" s="15"/>
      <c r="C17" s="19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19">
        <v>8</v>
      </c>
    </row>
    <row r="22" spans="1:3" x14ac:dyDescent="0.25">
      <c r="A22" s="10" t="s">
        <v>1159</v>
      </c>
      <c r="B22" s="15"/>
      <c r="C22" s="19">
        <v>1</v>
      </c>
    </row>
    <row r="23" spans="1:3" x14ac:dyDescent="0.25">
      <c r="A23" s="10" t="s">
        <v>1160</v>
      </c>
      <c r="B23" s="15"/>
      <c r="C23" s="19">
        <v>7</v>
      </c>
    </row>
    <row r="24" spans="1:3" x14ac:dyDescent="0.25">
      <c r="A24" s="10" t="s">
        <v>1161</v>
      </c>
      <c r="B24" s="15"/>
      <c r="C24" s="19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19">
        <v>2</v>
      </c>
    </row>
    <row r="29" spans="1:3" x14ac:dyDescent="0.25">
      <c r="A29" s="10" t="s">
        <v>1164</v>
      </c>
      <c r="B29" s="15"/>
      <c r="C29" s="19">
        <v>1</v>
      </c>
    </row>
    <row r="30" spans="1:3" x14ac:dyDescent="0.25">
      <c r="A30" s="10" t="s">
        <v>1165</v>
      </c>
      <c r="B30" s="15"/>
      <c r="C30" s="19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19">
        <v>2</v>
      </c>
    </row>
    <row r="35" spans="1:3" x14ac:dyDescent="0.25">
      <c r="A35" s="10" t="s">
        <v>1168</v>
      </c>
      <c r="B35" s="15"/>
      <c r="C35" s="19">
        <v>0</v>
      </c>
    </row>
    <row r="36" spans="1:3" x14ac:dyDescent="0.25">
      <c r="A36" s="10" t="s">
        <v>1169</v>
      </c>
      <c r="B36" s="15"/>
      <c r="C36" s="19">
        <v>0</v>
      </c>
    </row>
    <row r="37" spans="1:3" x14ac:dyDescent="0.25">
      <c r="A37" s="4"/>
    </row>
  </sheetData>
  <sheetProtection algorithmName="SHA-512" hashValue="OdYbgByDumJU+0kgbPchrhHLsagrRgRIynQYP2feL1fhbnS6z227QhpUbI8phCynYCfiqdwpZNcayA8e0UHRQA==" saltValue="8hJi2FMuvdLnl041aQerE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19">
        <v>3</v>
      </c>
    </row>
    <row r="6" spans="1:3" x14ac:dyDescent="0.25">
      <c r="A6" s="10" t="s">
        <v>1173</v>
      </c>
      <c r="B6" s="15"/>
      <c r="C6" s="31"/>
    </row>
    <row r="7" spans="1:3" x14ac:dyDescent="0.25">
      <c r="A7" s="10" t="s">
        <v>1174</v>
      </c>
      <c r="B7" s="15"/>
      <c r="C7" s="31"/>
    </row>
    <row r="8" spans="1:3" x14ac:dyDescent="0.25">
      <c r="A8" s="10" t="s">
        <v>1175</v>
      </c>
      <c r="B8" s="15"/>
      <c r="C8" s="31"/>
    </row>
    <row r="9" spans="1:3" x14ac:dyDescent="0.25">
      <c r="A9" s="10" t="s">
        <v>1176</v>
      </c>
      <c r="B9" s="15"/>
      <c r="C9" s="31"/>
    </row>
    <row r="10" spans="1:3" x14ac:dyDescent="0.25">
      <c r="A10" s="10" t="s">
        <v>1177</v>
      </c>
      <c r="B10" s="15"/>
      <c r="C10" s="31"/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19">
        <v>1</v>
      </c>
    </row>
    <row r="15" spans="1:3" x14ac:dyDescent="0.25">
      <c r="A15" s="10" t="s">
        <v>1180</v>
      </c>
      <c r="B15" s="15"/>
      <c r="C15" s="19">
        <v>1</v>
      </c>
    </row>
    <row r="16" spans="1:3" x14ac:dyDescent="0.25">
      <c r="A16" s="10" t="s">
        <v>1181</v>
      </c>
      <c r="B16" s="15"/>
      <c r="C16" s="31"/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31"/>
    </row>
    <row r="21" spans="1:3" x14ac:dyDescent="0.25">
      <c r="A21" s="10" t="s">
        <v>1184</v>
      </c>
      <c r="B21" s="15"/>
      <c r="C21" s="31"/>
    </row>
    <row r="22" spans="1:3" x14ac:dyDescent="0.25">
      <c r="A22" s="10" t="s">
        <v>1185</v>
      </c>
      <c r="B22" s="15"/>
      <c r="C22" s="31"/>
    </row>
    <row r="23" spans="1:3" x14ac:dyDescent="0.25">
      <c r="A23" s="10" t="s">
        <v>1113</v>
      </c>
      <c r="B23" s="15"/>
      <c r="C23" s="31"/>
    </row>
    <row r="24" spans="1:3" x14ac:dyDescent="0.25">
      <c r="A24" s="10" t="s">
        <v>1186</v>
      </c>
      <c r="B24" s="15"/>
      <c r="C24" s="31"/>
    </row>
    <row r="25" spans="1:3" x14ac:dyDescent="0.25">
      <c r="A25" s="10" t="s">
        <v>1187</v>
      </c>
      <c r="B25" s="15"/>
      <c r="C25" s="31"/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31"/>
    </row>
    <row r="30" spans="1:3" x14ac:dyDescent="0.25">
      <c r="A30" s="10" t="s">
        <v>1184</v>
      </c>
      <c r="B30" s="15"/>
      <c r="C30" s="31"/>
    </row>
    <row r="31" spans="1:3" x14ac:dyDescent="0.25">
      <c r="A31" s="10" t="s">
        <v>1185</v>
      </c>
      <c r="B31" s="15"/>
      <c r="C31" s="31"/>
    </row>
    <row r="32" spans="1:3" x14ac:dyDescent="0.25">
      <c r="A32" s="10" t="s">
        <v>1113</v>
      </c>
      <c r="B32" s="15"/>
      <c r="C32" s="31"/>
    </row>
    <row r="33" spans="1:3" x14ac:dyDescent="0.25">
      <c r="A33" s="10" t="s">
        <v>1186</v>
      </c>
      <c r="B33" s="15"/>
      <c r="C33" s="31"/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31"/>
    </row>
    <row r="38" spans="1:3" x14ac:dyDescent="0.25">
      <c r="A38" s="10" t="s">
        <v>1184</v>
      </c>
      <c r="B38" s="15"/>
      <c r="C38" s="31"/>
    </row>
    <row r="39" spans="1:3" x14ac:dyDescent="0.25">
      <c r="A39" s="10" t="s">
        <v>1185</v>
      </c>
      <c r="B39" s="15"/>
      <c r="C39" s="31"/>
    </row>
    <row r="40" spans="1:3" x14ac:dyDescent="0.25">
      <c r="A40" s="10" t="s">
        <v>1113</v>
      </c>
      <c r="B40" s="15"/>
      <c r="C40" s="31"/>
    </row>
    <row r="41" spans="1:3" x14ac:dyDescent="0.25">
      <c r="A41" s="10" t="s">
        <v>1186</v>
      </c>
      <c r="B41" s="15"/>
      <c r="C41" s="31"/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31"/>
    </row>
    <row r="46" spans="1:3" x14ac:dyDescent="0.25">
      <c r="A46" s="10" t="s">
        <v>1184</v>
      </c>
      <c r="B46" s="15"/>
      <c r="C46" s="31"/>
    </row>
    <row r="47" spans="1:3" x14ac:dyDescent="0.25">
      <c r="A47" s="10" t="s">
        <v>1185</v>
      </c>
      <c r="B47" s="15"/>
      <c r="C47" s="31"/>
    </row>
    <row r="48" spans="1:3" x14ac:dyDescent="0.25">
      <c r="A48" s="10" t="s">
        <v>1113</v>
      </c>
      <c r="B48" s="15"/>
      <c r="C48" s="31"/>
    </row>
    <row r="49" spans="1:3" x14ac:dyDescent="0.25">
      <c r="A49" s="10" t="s">
        <v>1186</v>
      </c>
      <c r="B49" s="15"/>
      <c r="C49" s="31"/>
    </row>
    <row r="50" spans="1:3" x14ac:dyDescent="0.25">
      <c r="A50" s="4"/>
    </row>
  </sheetData>
  <sheetProtection algorithmName="SHA-512" hashValue="3AqOhzf+rL+x0KV0wtl8J7K7nwmnSB4CDp0XwH/XNX8eNxtpmFI6SILhsAt7EInziGXko48MCFEWJQtmWkPwoQ==" saltValue="PVGnvKVX4UWST3F/EGiJM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0" t="s">
        <v>304</v>
      </c>
      <c r="D3" s="20" t="s">
        <v>305</v>
      </c>
      <c r="E3" s="20" t="s">
        <v>306</v>
      </c>
      <c r="F3" s="20" t="s">
        <v>307</v>
      </c>
      <c r="G3" s="20" t="s">
        <v>308</v>
      </c>
      <c r="H3" s="20" t="s">
        <v>309</v>
      </c>
      <c r="I3" s="20" t="s">
        <v>310</v>
      </c>
      <c r="J3" s="20" t="s">
        <v>311</v>
      </c>
      <c r="K3" s="20" t="s">
        <v>312</v>
      </c>
      <c r="L3" s="20" t="s">
        <v>313</v>
      </c>
      <c r="M3" s="20" t="s">
        <v>314</v>
      </c>
      <c r="N3" s="20" t="s">
        <v>315</v>
      </c>
      <c r="O3" s="20" t="s">
        <v>316</v>
      </c>
      <c r="P3" s="20" t="s">
        <v>317</v>
      </c>
    </row>
    <row r="4" spans="1:16" x14ac:dyDescent="0.25">
      <c r="A4" s="201" t="s">
        <v>645</v>
      </c>
      <c r="B4" s="202"/>
      <c r="C4" s="26">
        <v>141</v>
      </c>
      <c r="D4" s="26">
        <v>149</v>
      </c>
      <c r="E4" s="27">
        <v>-1</v>
      </c>
      <c r="F4" s="26">
        <v>356</v>
      </c>
      <c r="G4" s="26">
        <v>352</v>
      </c>
      <c r="H4" s="26">
        <v>82</v>
      </c>
      <c r="I4" s="26">
        <v>28</v>
      </c>
      <c r="J4" s="26">
        <v>0</v>
      </c>
      <c r="K4" s="26">
        <v>0</v>
      </c>
      <c r="L4" s="26">
        <v>0</v>
      </c>
      <c r="M4" s="26">
        <v>0</v>
      </c>
      <c r="N4" s="26">
        <v>2</v>
      </c>
      <c r="O4" s="26">
        <v>0</v>
      </c>
      <c r="P4" s="26">
        <v>249</v>
      </c>
    </row>
    <row r="5" spans="1:16" ht="45" x14ac:dyDescent="0.25">
      <c r="A5" s="34" t="s">
        <v>646</v>
      </c>
      <c r="B5" s="34" t="s">
        <v>647</v>
      </c>
      <c r="C5" s="12">
        <v>1</v>
      </c>
      <c r="D5" s="12">
        <v>1</v>
      </c>
      <c r="E5" s="25">
        <v>0</v>
      </c>
      <c r="F5" s="12">
        <v>1</v>
      </c>
      <c r="G5" s="12">
        <v>2</v>
      </c>
      <c r="H5" s="12">
        <v>2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9">
        <v>4</v>
      </c>
    </row>
    <row r="6" spans="1:16" ht="33.75" x14ac:dyDescent="0.25">
      <c r="A6" s="34" t="s">
        <v>648</v>
      </c>
      <c r="B6" s="34" t="s">
        <v>649</v>
      </c>
      <c r="C6" s="12">
        <v>65</v>
      </c>
      <c r="D6" s="12">
        <v>80</v>
      </c>
      <c r="E6" s="25">
        <v>-1</v>
      </c>
      <c r="F6" s="12">
        <v>135</v>
      </c>
      <c r="G6" s="12">
        <v>146</v>
      </c>
      <c r="H6" s="12">
        <v>36</v>
      </c>
      <c r="I6" s="12">
        <v>4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9">
        <v>56</v>
      </c>
    </row>
    <row r="7" spans="1:16" ht="22.5" x14ac:dyDescent="0.25">
      <c r="A7" s="34" t="s">
        <v>650</v>
      </c>
      <c r="B7" s="34" t="s">
        <v>651</v>
      </c>
      <c r="C7" s="12">
        <v>8</v>
      </c>
      <c r="D7" s="12">
        <v>7</v>
      </c>
      <c r="E7" s="25">
        <v>0</v>
      </c>
      <c r="F7" s="12">
        <v>3</v>
      </c>
      <c r="G7" s="12">
        <v>1</v>
      </c>
      <c r="H7" s="12">
        <v>7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9">
        <v>2</v>
      </c>
    </row>
    <row r="8" spans="1:16" ht="33.75" x14ac:dyDescent="0.25">
      <c r="A8" s="34" t="s">
        <v>652</v>
      </c>
      <c r="B8" s="34" t="s">
        <v>653</v>
      </c>
      <c r="C8" s="12">
        <v>0</v>
      </c>
      <c r="D8" s="12">
        <v>3</v>
      </c>
      <c r="E8" s="25">
        <v>-1</v>
      </c>
      <c r="F8" s="12">
        <v>1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0</v>
      </c>
    </row>
    <row r="9" spans="1:16" ht="45" x14ac:dyDescent="0.25">
      <c r="A9" s="34" t="s">
        <v>654</v>
      </c>
      <c r="B9" s="34" t="s">
        <v>655</v>
      </c>
      <c r="C9" s="12">
        <v>2</v>
      </c>
      <c r="D9" s="12">
        <v>2</v>
      </c>
      <c r="E9" s="25">
        <v>0</v>
      </c>
      <c r="F9" s="12">
        <v>5</v>
      </c>
      <c r="G9" s="12">
        <v>8</v>
      </c>
      <c r="H9" s="12">
        <v>1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1</v>
      </c>
    </row>
    <row r="10" spans="1:16" ht="22.5" x14ac:dyDescent="0.25">
      <c r="A10" s="34" t="s">
        <v>656</v>
      </c>
      <c r="B10" s="34" t="s">
        <v>657</v>
      </c>
      <c r="C10" s="12">
        <v>62</v>
      </c>
      <c r="D10" s="12">
        <v>49</v>
      </c>
      <c r="E10" s="25">
        <v>0</v>
      </c>
      <c r="F10" s="12">
        <v>209</v>
      </c>
      <c r="G10" s="12">
        <v>195</v>
      </c>
      <c r="H10" s="12">
        <v>34</v>
      </c>
      <c r="I10" s="12">
        <v>23</v>
      </c>
      <c r="J10" s="12">
        <v>0</v>
      </c>
      <c r="K10" s="12">
        <v>0</v>
      </c>
      <c r="L10" s="12">
        <v>0</v>
      </c>
      <c r="M10" s="12">
        <v>0</v>
      </c>
      <c r="N10" s="12">
        <v>2</v>
      </c>
      <c r="O10" s="12">
        <v>0</v>
      </c>
      <c r="P10" s="19">
        <v>186</v>
      </c>
    </row>
    <row r="11" spans="1:16" ht="33.75" x14ac:dyDescent="0.25">
      <c r="A11" s="34" t="s">
        <v>658</v>
      </c>
      <c r="B11" s="34" t="s">
        <v>659</v>
      </c>
      <c r="C11" s="12">
        <v>3</v>
      </c>
      <c r="D11" s="12">
        <v>7</v>
      </c>
      <c r="E11" s="25">
        <v>-1</v>
      </c>
      <c r="F11" s="12">
        <v>2</v>
      </c>
      <c r="G11" s="12">
        <v>0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4"/>
    </row>
  </sheetData>
  <sheetProtection algorithmName="SHA-512" hashValue="Hen7HRimXreGC1xwi4vxi4ivc9Ej5KAUQzrME3IlmTPNDIjUmUokkJjBBGyncvAdNOsEL108lBFfaEEEf7FiFA==" saltValue="6SsDUCXZaEQqnwiMvNB8B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2026-06-05T08:37:23Z</dcterms:created>
  <dcterms:modified xsi:type="dcterms:W3CDTF">2026-06-23T11:54:55Z</dcterms:modified>
</cp:coreProperties>
</file>