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8E05BD5-745B-4CD7-A5D7-B3B740C6A752}" xr6:coauthVersionLast="47" xr6:coauthVersionMax="47" xr10:uidLastSave="{00000000-0000-0000-0000-000000000000}"/>
  <workbookProtection workbookAlgorithmName="SHA-512" workbookHashValue="aiEI7aJ6tbhiznlF/0sZo5leqUMZ6KZpJuTs2Sv8MlirQICcY+nQ4r0pKoVy/KUuoc61os/zxDIBAawjNor8+Q==" workbookSaltValue="Bun68tZwkUS6Cyfxb5pW+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23" i="15" s="1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D82" i="15"/>
  <c r="L43" i="15"/>
  <c r="K43" i="15"/>
  <c r="J43" i="15"/>
  <c r="I43" i="15"/>
  <c r="H43" i="15"/>
  <c r="G43" i="15"/>
  <c r="F43" i="15"/>
  <c r="D43" i="15"/>
  <c r="E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B5B7CF3-8467-4FC3-B143-12223B3B76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34B248B-7BD8-4C30-A372-8A0A14A8A1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6911E64-B5F6-4DAD-AA5F-642203902D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5781ABA-CBA3-44D2-9A69-627421C3CA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52870EC-28D9-4985-8082-A08A0C6FA3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E14CCBE-7C21-4CAD-9134-ED1AE00D56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8640728-0D61-407A-8005-32AD8BD980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B77180E-6586-411F-B811-7818E93E4E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FB0533B-2198-4DAF-B0D3-CA2B052480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31FE994-03B1-478A-A46A-86C789DCAE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D79093F-3296-474E-B30E-3C128E34B6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5A9787A-05C3-43F1-9BE1-9A4F1A4040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0F5CCFC-53E3-45F8-B545-ED1F07438C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3842815-F19D-4810-A0D0-1265D7B973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4742C35-0338-48F4-BB27-3B679A54D0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244015A-01FA-42F0-9260-06293AD00B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283A214-4C37-4642-A5F5-D319E094A3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6E16B59-0B8B-4973-BFF5-750FD51D02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3D949A4-3F01-4A32-9691-289D6C2F5F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EB74D3-7DD8-4647-8616-048047390E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386E8CB-529D-4B56-BFA7-6556BF1584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8523F02-3ADC-4BE9-8C39-7885BD992E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D24A8CD-AA9E-4A6E-92A1-DB50837DEB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E585897-3D1C-4902-971E-291757C9C9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3A9CC33-9178-47BE-A5BD-19442D90BD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45C589D-F360-4EC2-9150-A5AA562555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6A7CED5-4FB0-4D3B-865B-1AB9E6EBEA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1C6443E-71D3-42DF-B1A2-1D5338D253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BC935B3-7E90-4D2A-8EF7-F707EC301D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FFA76E1-2512-46D9-9137-B1849AB78E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31127E0-BE4B-45B8-ABAE-6448D0D818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0F01FF3-112E-4A62-9BB2-640E9DAC6A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<sst xmlns="http://schemas.openxmlformats.org/spreadsheetml/2006/main" count="2910" uniqueCount="1839">
  <si>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</si>
  <si>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</si>
  <si>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</si>
  <si>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</si>
  <si>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</si>
  <si>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</si>
  <si>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</si>
  <si>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Valladolid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</si>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</sst>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8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EFE94CE-C418-4D70-8FE7-DFB7430992F0}"/>
    <cellStyle name="Normal" xfId="0" builtinId="0"/>
    <cellStyle name="Normal 2" xfId="1" xr:uid="{5E4D9B24-D97B-4002-95F6-8F4505EBDD45}"/>
    <cellStyle name="Normal 3" xfId="3" xr:uid="{5E6D6E4E-CF98-4BF8-8675-D7120BD563BC}"/>
    <cellStyle name="Normal 3 2" xfId="4" xr:uid="{299E2752-388F-498A-B5A8-827B3AB422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3B-46A2-A6E0-85723143CA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3B-46A2-A6E0-85723143CA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3790</c:v>
                </c:pt>
                <c:pt idx="1">
                  <c:v>15269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3B-46A2-A6E0-85723143C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BD-4C41-B175-2717940BE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BD-4C41-B175-2717940BE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BD-4C41-B175-2717940BE8D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675</c:v>
                </c:pt>
                <c:pt idx="2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BD-4C41-B175-2717940BE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5C-41E4-A8FD-D72CBA399D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5C-41E4-A8FD-D72CBA399D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5C-41E4-A8FD-D72CBA399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46-4283-8C89-1BAF68026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46-4283-8C89-1BAF680260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2614</c:v>
                </c:pt>
                <c:pt idx="1">
                  <c:v>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6-4283-8C89-1BAF68026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1544</c:v>
              </c:pt>
              <c:pt idx="1">
                <c:v>1961</c:v>
              </c:pt>
              <c:pt idx="2">
                <c:v>29</c:v>
              </c:pt>
              <c:pt idx="3">
                <c:v>3</c:v>
              </c:pt>
              <c:pt idx="4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1-78EA-470A-B4B9-5D37D03B2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950</c:v>
              </c:pt>
              <c:pt idx="1">
                <c:v>1523</c:v>
              </c:pt>
              <c:pt idx="2">
                <c:v>56</c:v>
              </c:pt>
              <c:pt idx="3">
                <c:v>29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AFA-40E3-9F0D-8218A0D4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23</c:v>
              </c:pt>
              <c:pt idx="2">
                <c:v>6</c:v>
              </c:pt>
              <c:pt idx="3">
                <c:v>12</c:v>
              </c:pt>
              <c:pt idx="4">
                <c:v>25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168-4010-877D-31D47EDC6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24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E133-4A88-9616-77320B497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2019</c:v>
              </c:pt>
              <c:pt idx="1">
                <c:v>20</c:v>
              </c:pt>
              <c:pt idx="2">
                <c:v>427</c:v>
              </c:pt>
              <c:pt idx="3">
                <c:v>22</c:v>
              </c:pt>
              <c:pt idx="4">
                <c:v>87</c:v>
              </c:pt>
              <c:pt idx="5">
                <c:v>3</c:v>
              </c:pt>
              <c:pt idx="6">
                <c:v>30</c:v>
              </c:pt>
              <c:pt idx="7">
                <c:v>401</c:v>
              </c:pt>
              <c:pt idx="8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4523-49D4-BDBE-94B237A10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145</c:v>
              </c:pt>
              <c:pt idx="1">
                <c:v>186</c:v>
              </c:pt>
              <c:pt idx="2">
                <c:v>26</c:v>
              </c:pt>
              <c:pt idx="3">
                <c:v>19</c:v>
              </c:pt>
              <c:pt idx="4">
                <c:v>86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7A1F-42D4-A897-4F6B4ED1A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5808</c:v>
              </c:pt>
              <c:pt idx="1">
                <c:v>1239</c:v>
              </c:pt>
              <c:pt idx="2">
                <c:v>1218</c:v>
              </c:pt>
              <c:pt idx="3">
                <c:v>283</c:v>
              </c:pt>
              <c:pt idx="4">
                <c:v>106</c:v>
              </c:pt>
              <c:pt idx="5">
                <c:v>118</c:v>
              </c:pt>
              <c:pt idx="6">
                <c:v>410</c:v>
              </c:pt>
              <c:pt idx="7">
                <c:v>6342</c:v>
              </c:pt>
              <c:pt idx="8">
                <c:v>114</c:v>
              </c:pt>
              <c:pt idx="9">
                <c:v>374</c:v>
              </c:pt>
              <c:pt idx="10">
                <c:v>229</c:v>
              </c:pt>
              <c:pt idx="11">
                <c:v>467</c:v>
              </c:pt>
              <c:pt idx="12">
                <c:v>208</c:v>
              </c:pt>
              <c:pt idx="13">
                <c:v>2176</c:v>
              </c:pt>
              <c:pt idx="14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1-B750-40BE-8EED-DDDF7B077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BB-44EF-92FF-CC37D9DB0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BB-44EF-92FF-CC37D9DB0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BB-44EF-92FF-CC37D9DB0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471</c:v>
                </c:pt>
                <c:pt idx="1">
                  <c:v>54</c:v>
                </c:pt>
                <c:pt idx="2">
                  <c:v>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BB-44EF-92FF-CC37D9DB0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871</c:v>
              </c:pt>
              <c:pt idx="1">
                <c:v>100</c:v>
              </c:pt>
              <c:pt idx="2">
                <c:v>69</c:v>
              </c:pt>
              <c:pt idx="3">
                <c:v>504</c:v>
              </c:pt>
              <c:pt idx="4">
                <c:v>169</c:v>
              </c:pt>
              <c:pt idx="5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1-FDAF-415C-A895-54E4A6840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33</c:v>
              </c:pt>
              <c:pt idx="1">
                <c:v>170</c:v>
              </c:pt>
              <c:pt idx="2">
                <c:v>121</c:v>
              </c:pt>
              <c:pt idx="3">
                <c:v>47</c:v>
              </c:pt>
              <c:pt idx="4">
                <c:v>65</c:v>
              </c:pt>
              <c:pt idx="5">
                <c:v>400</c:v>
              </c:pt>
              <c:pt idx="6">
                <c:v>105</c:v>
              </c:pt>
              <c:pt idx="7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D60E-4189-9EE9-F4BDA054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264</c:v>
              </c:pt>
              <c:pt idx="1">
                <c:v>160</c:v>
              </c:pt>
              <c:pt idx="2">
                <c:v>52</c:v>
              </c:pt>
              <c:pt idx="3">
                <c:v>63</c:v>
              </c:pt>
              <c:pt idx="4">
                <c:v>73</c:v>
              </c:pt>
              <c:pt idx="5">
                <c:v>1135</c:v>
              </c:pt>
              <c:pt idx="6">
                <c:v>63</c:v>
              </c:pt>
              <c:pt idx="7">
                <c:v>131</c:v>
              </c:pt>
              <c:pt idx="8">
                <c:v>204</c:v>
              </c:pt>
              <c:pt idx="9">
                <c:v>142</c:v>
              </c:pt>
              <c:pt idx="10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FEC7-4445-92FD-2C6768FF7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318</c:v>
              </c:pt>
              <c:pt idx="1">
                <c:v>51</c:v>
              </c:pt>
              <c:pt idx="2">
                <c:v>207</c:v>
              </c:pt>
              <c:pt idx="3">
                <c:v>786</c:v>
              </c:pt>
              <c:pt idx="4">
                <c:v>83</c:v>
              </c:pt>
              <c:pt idx="5">
                <c:v>159</c:v>
              </c:pt>
              <c:pt idx="6">
                <c:v>148</c:v>
              </c:pt>
              <c:pt idx="7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1-65B5-48FF-A6BC-7A18C1CCD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28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A38-400A-A187-D33DBB789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</c:v>
              </c:pt>
              <c:pt idx="2">
                <c:v>15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A1C-44C3-92EE-3AE0F0578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97E-421B-9D2D-F86B76C0F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Falsedades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DA3-4729-B701-638CA0F98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9553-4CC2-8556-BAA83C9BD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5</c:v>
              </c:pt>
              <c:pt idx="2">
                <c:v>1</c:v>
              </c:pt>
              <c:pt idx="3">
                <c:v>9</c:v>
              </c:pt>
              <c:pt idx="4">
                <c:v>31</c:v>
              </c:pt>
              <c:pt idx="5">
                <c:v>4</c:v>
              </c:pt>
              <c:pt idx="6">
                <c:v>20</c:v>
              </c:pt>
              <c:pt idx="7">
                <c:v>1</c:v>
              </c:pt>
              <c:pt idx="8">
                <c:v>14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85B-468A-9FD8-AE8F2887C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6D-422B-9304-36593733D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6D-422B-9304-36593733DF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690</c:v>
                </c:pt>
                <c:pt idx="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6D-422B-9304-36593733D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271</c:v>
              </c:pt>
              <c:pt idx="1">
                <c:v>334</c:v>
              </c:pt>
              <c:pt idx="2">
                <c:v>354</c:v>
              </c:pt>
              <c:pt idx="3">
                <c:v>58</c:v>
              </c:pt>
              <c:pt idx="4">
                <c:v>897</c:v>
              </c:pt>
              <c:pt idx="5">
                <c:v>455</c:v>
              </c:pt>
              <c:pt idx="6">
                <c:v>190</c:v>
              </c:pt>
              <c:pt idx="7">
                <c:v>144</c:v>
              </c:pt>
              <c:pt idx="8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1-23EB-4E05-B24F-43112D579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87-4265-A13B-76A31F1EDE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87-4265-A13B-76A31F1EDE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87-4265-A13B-76A31F1EDE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D87-4265-A13B-76A31F1EDE4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87-4265-A13B-76A31F1ED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9</c:v>
                </c:pt>
                <c:pt idx="1">
                  <c:v>20</c:v>
                </c:pt>
                <c:pt idx="2">
                  <c:v>0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87-4265-A13B-76A31F1ED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D8-49BE-A80C-8BB7F623E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D8-49BE-A80C-8BB7F623E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D8-49BE-A80C-8BB7F623E4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D8-49BE-A80C-8BB7F623E4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2D8-49BE-A80C-8BB7F623E4B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D8-49BE-A80C-8BB7F623E4B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8-49BE-A80C-8BB7F623E4B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D8-49BE-A80C-8BB7F623E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43</c:v>
                </c:pt>
                <c:pt idx="1">
                  <c:v>2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D8-49BE-A80C-8BB7F623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877</c:v>
                </c:pt>
                <c:pt idx="1">
                  <c:v>2</c:v>
                </c:pt>
                <c:pt idx="2">
                  <c:v>37</c:v>
                </c:pt>
                <c:pt idx="3">
                  <c:v>17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1-4E53-8FFF-B2985FF53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470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C-42FC-8BFA-A8069B201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407</c:v>
                </c:pt>
                <c:pt idx="1">
                  <c:v>4</c:v>
                </c:pt>
                <c:pt idx="2">
                  <c:v>0</c:v>
                </c:pt>
                <c:pt idx="3">
                  <c:v>242</c:v>
                </c:pt>
                <c:pt idx="4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C-409E-B7CE-2CA6B6A5E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244</c:v>
                </c:pt>
                <c:pt idx="1">
                  <c:v>95</c:v>
                </c:pt>
                <c:pt idx="2">
                  <c:v>9</c:v>
                </c:pt>
                <c:pt idx="3">
                  <c:v>16</c:v>
                </c:pt>
                <c:pt idx="4">
                  <c:v>23</c:v>
                </c:pt>
                <c:pt idx="5">
                  <c:v>289</c:v>
                </c:pt>
                <c:pt idx="6">
                  <c:v>3</c:v>
                </c:pt>
                <c:pt idx="7">
                  <c:v>0</c:v>
                </c:pt>
                <c:pt idx="8">
                  <c:v>8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6-4AD2-A49B-8BAC4E97E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F-4D7A-B833-2A7F90EC6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65</c:v>
              </c:pt>
              <c:pt idx="2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1-BB39-45CD-B0B6-5569BA7C4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40</c:v>
              </c:pt>
              <c:pt idx="1">
                <c:v>16</c:v>
              </c:pt>
              <c:pt idx="2">
                <c:v>79</c:v>
              </c:pt>
              <c:pt idx="3">
                <c:v>49</c:v>
              </c:pt>
              <c:pt idx="4">
                <c:v>2</c:v>
              </c:pt>
              <c:pt idx="5">
                <c:v>27</c:v>
              </c:pt>
              <c:pt idx="6">
                <c:v>8</c:v>
              </c:pt>
              <c:pt idx="7">
                <c:v>25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350-43BC-9B39-D8B31F117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38-49F3-A35F-9EAB00748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38-49F3-A35F-9EAB007484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910</c:v>
                </c:pt>
                <c:pt idx="1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38-49F3-A35F-9EAB0074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Acoso escolar</c:v>
                </c:pt>
                <c:pt idx="11">
                  <c:v>Contra la integridad moral</c:v>
                </c:pt>
                <c:pt idx="12">
                  <c:v>Odio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38</c:v>
              </c:pt>
              <c:pt idx="1">
                <c:v>12</c:v>
              </c:pt>
              <c:pt idx="2">
                <c:v>15</c:v>
              </c:pt>
              <c:pt idx="3">
                <c:v>23</c:v>
              </c:pt>
              <c:pt idx="4">
                <c:v>19</c:v>
              </c:pt>
              <c:pt idx="5">
                <c:v>32</c:v>
              </c:pt>
              <c:pt idx="6">
                <c:v>8</c:v>
              </c:pt>
              <c:pt idx="7">
                <c:v>14</c:v>
              </c:pt>
              <c:pt idx="8">
                <c:v>22</c:v>
              </c:pt>
              <c:pt idx="9">
                <c:v>13</c:v>
              </c:pt>
              <c:pt idx="10">
                <c:v>10</c:v>
              </c:pt>
              <c:pt idx="11">
                <c:v>1</c:v>
              </c:pt>
              <c:pt idx="12">
                <c:v>5</c:v>
              </c:pt>
              <c:pt idx="13">
                <c:v>25</c:v>
              </c:pt>
              <c:pt idx="1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9F35-4215-A0A2-9DD2683D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40-49E8-B3D5-312FAF9279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40-49E8-B3D5-312FAF9279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40-49E8-B3D5-312FAF927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BC-4A57-B93E-7BAF4EDA6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BC-4A57-B93E-7BAF4EDA6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BC-4A57-B93E-7BAF4EDA6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9BC-4A57-B93E-7BAF4EDA6AB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30</c:v>
                </c:pt>
                <c:pt idx="1">
                  <c:v>37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BC-4A57-B93E-7BAF4EDA6AB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330</c:v>
              </c:pt>
              <c:pt idx="1">
                <c:v>42</c:v>
              </c:pt>
              <c:pt idx="2">
                <c:v>10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2289-4E41-8790-0A4E64400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64</c:v>
              </c:pt>
              <c:pt idx="1">
                <c:v>14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D21E-4294-B066-9DCDD4CAD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</c:v>
              </c:pt>
              <c:pt idx="2">
                <c:v>10</c:v>
              </c:pt>
              <c:pt idx="3">
                <c:v>12</c:v>
              </c:pt>
              <c:pt idx="4">
                <c:v>18</c:v>
              </c:pt>
              <c:pt idx="5">
                <c:v>26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7623-4D86-B59B-D255F0542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37B-4C60-9E27-A90A18EDD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16-4300-9D65-A7AA23939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16-4300-9D65-A7AA239393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16-4300-9D65-A7AA2393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42-43F9-98B7-073439A0B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42-43F9-98B7-073439A0B1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42-43F9-98B7-073439A0B1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942-43F9-98B7-073439A0B13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2-43F9-98B7-073439A0B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204</c:v>
                </c:pt>
                <c:pt idx="1">
                  <c:v>149</c:v>
                </c:pt>
                <c:pt idx="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42-43F9-98B7-073439A0B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1249</c:v>
              </c:pt>
              <c:pt idx="1">
                <c:v>77</c:v>
              </c:pt>
              <c:pt idx="2">
                <c:v>11</c:v>
              </c:pt>
              <c:pt idx="3">
                <c:v>18</c:v>
              </c:pt>
              <c:pt idx="4">
                <c:v>1</c:v>
              </c:pt>
              <c:pt idx="5">
                <c:v>231</c:v>
              </c:pt>
            </c:numLit>
          </c:val>
          <c:extLst>
            <c:ext xmlns:c16="http://schemas.microsoft.com/office/drawing/2014/chart" uri="{C3380CC4-5D6E-409C-BE32-E72D297353CC}">
              <c16:uniqueId val="{00000001-09CB-49FF-8D49-0AF9604AB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36-4C7D-8AA7-E29F8D927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36-4C7D-8AA7-E29F8D9274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895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36-4C7D-8AA7-E29F8D927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211</c:v>
              </c:pt>
              <c:pt idx="1">
                <c:v>120</c:v>
              </c:pt>
              <c:pt idx="2">
                <c:v>3</c:v>
              </c:pt>
              <c:pt idx="3">
                <c:v>7</c:v>
              </c:pt>
              <c:pt idx="4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1-7157-47A1-B110-6352A7AA1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D80-4D01-960E-26ACFE6FE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1-72E3-49BC-9A85-5DA1F2B43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AFBF-4322-B543-C31517BD7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1AF1-4419-AC1C-AA9F535EA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594-4E24-A9D4-34F3252C3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250</c:v>
              </c:pt>
              <c:pt idx="2">
                <c:v>39</c:v>
              </c:pt>
              <c:pt idx="3">
                <c:v>6</c:v>
              </c:pt>
              <c:pt idx="4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1-FF2F-47CB-857E-D868E6F96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350</c:v>
              </c:pt>
              <c:pt idx="2">
                <c:v>8</c:v>
              </c:pt>
              <c:pt idx="3">
                <c:v>13</c:v>
              </c:pt>
              <c:pt idx="4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1-99C9-40C6-8534-D127A40E0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32-468F-8DD2-A7C1F0BC4A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32-468F-8DD2-A7C1F0BC4A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32-468F-8DD2-A7C1F0BC4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138</c:v>
              </c:pt>
              <c:pt idx="2">
                <c:v>1</c:v>
              </c:pt>
              <c:pt idx="3">
                <c:v>6</c:v>
              </c:pt>
              <c:pt idx="4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1-F9E3-4774-940E-FA7481236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63</c:v>
              </c:pt>
              <c:pt idx="2">
                <c:v>12</c:v>
              </c:pt>
              <c:pt idx="3">
                <c:v>1</c:v>
              </c:pt>
              <c:pt idx="4">
                <c:v>53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D3B-4A26-8970-5FD08F429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</c:v>
              </c:pt>
              <c:pt idx="1">
                <c:v>4</c:v>
              </c:pt>
              <c:pt idx="2">
                <c:v>3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598D-42CD-84BD-6A6B63032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Negativa a realización de pruebas alcohol/drogas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57C-4781-AAD4-766FD5D3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117</c:v>
              </c:pt>
              <c:pt idx="2">
                <c:v>2</c:v>
              </c:pt>
              <c:pt idx="3">
                <c:v>1</c:v>
              </c:pt>
              <c:pt idx="4">
                <c:v>6</c:v>
              </c:pt>
              <c:pt idx="5">
                <c:v>324</c:v>
              </c:pt>
            </c:numLit>
          </c:val>
          <c:extLst>
            <c:ext xmlns:c16="http://schemas.microsoft.com/office/drawing/2014/chart" uri="{C3380CC4-5D6E-409C-BE32-E72D297353CC}">
              <c16:uniqueId val="{00000001-8242-4960-8342-C2D3DA29A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B4E-4727-A0E7-63702A0F9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A22-42C0-8577-AFF4C399B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A73-4219-AB83-96F27B74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Patrimonio histórico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E17-4281-8726-DC9039C56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82-4735-88E2-B8883F225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82-4735-88E2-B8883F225C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38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82-4735-88E2-B8883F22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2F-47CE-A572-07EE0915D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2F-47CE-A572-07EE0915D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2F-47CE-A572-07EE0915D7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93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2F-47CE-A572-07EE0915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41-4570-A0C8-40D1C5AF16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41-4570-A0C8-40D1C5AF16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363</c:v>
                </c:pt>
                <c:pt idx="1">
                  <c:v>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1-4570-A0C8-40D1C5AF1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B1DD75C-32A1-4148-86F1-FD5BBA35B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1E5440B-B8CE-4965-A656-B8A69258E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33EDB9B-AE33-4934-914D-B0EADFAD3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3A3B0D4-AAA4-4122-8736-623C6EA63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993B631-35DD-4B14-A067-9C07A9BB9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9EE7603-99E3-40A8-9B12-4226BF207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3FABAD7-2996-4166-93D3-07A6C86FC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A24CCF7-63A9-4A65-99BA-A0883FBCB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9BCC254-A9BB-4002-8C3D-0849078DD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3C2FFA9-8A4E-4D4F-911B-9FD043600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075DDBD-0575-4BCF-8311-6F9A8FD74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112146D-F5F1-44D2-A2D9-61E95BEEA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C9F912A-3463-F4D6-6B0B-3B573388A6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365125</xdr:colOff>
      <xdr:row>6</xdr:row>
      <xdr:rowOff>238125</xdr:rowOff>
    </xdr:from>
    <xdr:to>
      <xdr:col>22</xdr:col>
      <xdr:colOff>47625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E2A977D-8A1E-4276-3A6F-924D3C50B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60325</xdr:colOff>
      <xdr:row>7</xdr:row>
      <xdr:rowOff>104775</xdr:rowOff>
    </xdr:from>
    <xdr:to>
      <xdr:col>53</xdr:col>
      <xdr:colOff>184150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6B48773-EB86-D41C-9A96-BEF0904059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695325</xdr:colOff>
      <xdr:row>6</xdr:row>
      <xdr:rowOff>107950</xdr:rowOff>
    </xdr:from>
    <xdr:to>
      <xdr:col>60</xdr:col>
      <xdr:colOff>590550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63EF4ED-30C5-C46F-2678-655513A180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56B1D0E-940D-1018-3004-A8FD6EE9D0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09EE81E-9257-2A15-53A0-9638E8D03F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22</xdr:row>
      <xdr:rowOff>114299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F6A20E5-2982-E272-BF91-8B552CE9F3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0128258-413A-803C-1E23-97E0914D8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F43A850-78B7-BF66-8242-4915544C0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2948FBA-227F-834B-13B8-1C59B517DF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9E5B03E-AAA8-99FA-1A80-FD8D699E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9E88F6F-4AAF-DDCD-EC5C-5E2A6B326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A1D8415-C1D8-E03D-C5D2-9590F7FEB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12550F4-7BE3-52A8-DC33-224A208F1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EF3E796-ACE1-EEBA-CA60-4F733A0BC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D36B741-E294-DC0B-C7D3-0405D9DA71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1501465-593B-B4F7-33FD-B2AEC7CD4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2FA78AB-6CDF-13D4-4E64-E57CA7413D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C0660F-7EB1-4A21-B6F8-48CCCA08C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3FF713C-2F69-4319-A85A-F2C7C90C7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13</xdr:row>
      <xdr:rowOff>103909</xdr:rowOff>
    </xdr:from>
    <xdr:to>
      <xdr:col>5</xdr:col>
      <xdr:colOff>17318</xdr:colOff>
      <xdr:row>30</xdr:row>
      <xdr:rowOff>121227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1603B1-7ED0-4D28-96F4-DA5C44A96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ED10BD1-86BC-4BF5-B449-76C3E6A4C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0A629CF-9A68-4987-AD3B-0165DA211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DADADBD-733C-48B1-8F6B-72A0619EC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49234DE-7741-4C9B-8B31-04BC8D6E3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BAB77F6D-A89F-1985-7C73-4EDE2DDEC7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BE3D1C2-C559-680D-F8B3-58810CAD5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582179</xdr:colOff>
      <xdr:row>11</xdr:row>
      <xdr:rowOff>85436</xdr:rowOff>
    </xdr:from>
    <xdr:to>
      <xdr:col>43</xdr:col>
      <xdr:colOff>396875</xdr:colOff>
      <xdr:row>34</xdr:row>
      <xdr:rowOff>66386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3AFCF8FC-6F10-9A58-B04A-AFB11D756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99CDB02-9DE1-4755-96D3-37C7B7B1A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5B29205-4F8E-491A-9168-41A9F6987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D624C21-C52F-2813-F032-D301F5F9D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3D16E9F-D085-36A2-6078-47F6ECF6D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E5258F1-F689-7FE6-6088-3EC560BF4D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051F945-97A0-0475-429E-2BE244659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CB8CC08-0E2B-41D8-A5E6-A20786013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BC39242-2101-4408-8786-9F792F58C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E0EAF53-E553-893F-9513-5EE602FD1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C080840-8358-4A64-D5FA-C8854D6BD7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3FB6E0E-AB05-F010-D7B9-AD67D946F8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24DFD08-14E1-42FE-8384-467D08B87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D7DC21C-10D1-4BA1-B868-92E2F39E8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F2FFDBF-389C-ADDE-8D51-7FA37F616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019215A-EDC2-9881-C793-C268BC4149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2FA5C9D3-9425-A7CB-2960-CFD8266CA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1C2843C9-74B4-17C2-37E5-5C4E26AE7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C0BC05C-33F0-F2AB-3642-AA752CABFB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852C5E1-9703-942E-AC66-97D2D415C6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032CFD8-9433-8E55-DCB6-8D1A69205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8CE76E0-9F69-332E-919D-ABB22D131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CB7B2D3-3012-7E63-9F0F-56C8E52D1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D345DA7-CB07-9E91-80AD-3191146510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E6949FD-E7A2-D88E-AFE0-C588D6F441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3F5EDC1-7FD2-F94A-7AAD-722C780CB5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3AA1333-35C2-18C8-D896-A6C2252CAD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2FFAFDE-9012-CBF0-D7DB-48CA5E8E30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0A6BB55-E4CC-DD68-C181-C731FFE89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sroROAVuQmh7sG6m5eOW6yXxyuUFQkTGZ9kXAR9WTld+9q16pl5cwQE8k3z7QMHdSv9v6fVRftNV52fxsOS28w==" saltValue="2C+QD1W0ugZGjEWhxKEOr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3</v>
      </c>
      <c r="D5" s="12">
        <v>1</v>
      </c>
      <c r="E5" s="19">
        <v>1</v>
      </c>
    </row>
    <row r="6" spans="1:5" x14ac:dyDescent="0.25">
      <c r="A6" s="18" t="s">
        <v>1195</v>
      </c>
      <c r="B6" s="14"/>
      <c r="C6" s="12">
        <v>2</v>
      </c>
      <c r="D6" s="12">
        <v>1</v>
      </c>
      <c r="E6" s="19">
        <v>1</v>
      </c>
    </row>
    <row r="7" spans="1:5" x14ac:dyDescent="0.25">
      <c r="A7" s="18" t="s">
        <v>1196</v>
      </c>
      <c r="B7" s="14"/>
      <c r="C7" s="12">
        <v>0</v>
      </c>
      <c r="D7" s="12">
        <v>0</v>
      </c>
      <c r="E7" s="19">
        <v>0</v>
      </c>
    </row>
    <row r="8" spans="1:5" x14ac:dyDescent="0.25">
      <c r="A8" s="18" t="s">
        <v>1197</v>
      </c>
      <c r="B8" s="14"/>
      <c r="C8" s="12">
        <v>0</v>
      </c>
      <c r="D8" s="12">
        <v>0</v>
      </c>
      <c r="E8" s="19">
        <v>0</v>
      </c>
    </row>
    <row r="9" spans="1:5" x14ac:dyDescent="0.25">
      <c r="A9" s="18" t="s">
        <v>615</v>
      </c>
      <c r="B9" s="14"/>
      <c r="C9" s="12">
        <v>0</v>
      </c>
      <c r="D9" s="12">
        <v>0</v>
      </c>
      <c r="E9" s="19">
        <v>0</v>
      </c>
    </row>
    <row r="10" spans="1:5" x14ac:dyDescent="0.25">
      <c r="A10" s="18" t="s">
        <v>1198</v>
      </c>
      <c r="B10" s="14"/>
      <c r="C10" s="12">
        <v>0</v>
      </c>
      <c r="D10" s="12">
        <v>0</v>
      </c>
      <c r="E10" s="19">
        <v>0</v>
      </c>
    </row>
    <row r="11" spans="1:5" x14ac:dyDescent="0.25">
      <c r="A11" s="202" t="s">
        <v>956</v>
      </c>
      <c r="B11" s="203"/>
      <c r="C11" s="27">
        <v>5</v>
      </c>
      <c r="D11" s="27">
        <v>2</v>
      </c>
      <c r="E11" s="27">
        <v>2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0</v>
      </c>
    </row>
    <row r="15" spans="1:5" x14ac:dyDescent="0.25">
      <c r="A15" s="18" t="s">
        <v>1201</v>
      </c>
      <c r="B15" s="14"/>
      <c r="C15" s="19">
        <v>0</v>
      </c>
    </row>
    <row r="16" spans="1:5" x14ac:dyDescent="0.25">
      <c r="A16" s="18" t="s">
        <v>1202</v>
      </c>
      <c r="B16" s="14"/>
      <c r="C16" s="19">
        <v>0</v>
      </c>
    </row>
    <row r="17" spans="1:3" x14ac:dyDescent="0.25">
      <c r="A17" s="202" t="s">
        <v>956</v>
      </c>
      <c r="B17" s="203"/>
      <c r="C17" s="27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7</v>
      </c>
    </row>
    <row r="22" spans="1:3" x14ac:dyDescent="0.25">
      <c r="A22" s="18" t="s">
        <v>1195</v>
      </c>
      <c r="B22" s="14"/>
      <c r="C22" s="19">
        <v>4</v>
      </c>
    </row>
    <row r="23" spans="1:3" x14ac:dyDescent="0.25">
      <c r="A23" s="18" t="s">
        <v>1196</v>
      </c>
      <c r="B23" s="14"/>
      <c r="C23" s="19">
        <v>1</v>
      </c>
    </row>
    <row r="24" spans="1:3" x14ac:dyDescent="0.25">
      <c r="A24" s="18" t="s">
        <v>1197</v>
      </c>
      <c r="B24" s="14"/>
      <c r="C24" s="19">
        <v>10</v>
      </c>
    </row>
    <row r="25" spans="1:3" x14ac:dyDescent="0.25">
      <c r="A25" s="18" t="s">
        <v>615</v>
      </c>
      <c r="B25" s="14"/>
      <c r="C25" s="19">
        <v>15</v>
      </c>
    </row>
    <row r="26" spans="1:3" x14ac:dyDescent="0.25">
      <c r="A26" s="18" t="s">
        <v>1198</v>
      </c>
      <c r="B26" s="14"/>
      <c r="C26" s="19">
        <v>44</v>
      </c>
    </row>
    <row r="27" spans="1:3" x14ac:dyDescent="0.25">
      <c r="A27" s="202" t="s">
        <v>956</v>
      </c>
      <c r="B27" s="203"/>
      <c r="C27" s="27">
        <v>81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0</v>
      </c>
    </row>
    <row r="32" spans="1:3" x14ac:dyDescent="0.25">
      <c r="A32" s="18" t="s">
        <v>1049</v>
      </c>
      <c r="B32" s="14"/>
      <c r="C32" s="19">
        <v>0</v>
      </c>
    </row>
    <row r="33" spans="1:3" x14ac:dyDescent="0.25">
      <c r="A33" s="18" t="s">
        <v>1204</v>
      </c>
      <c r="B33" s="14"/>
      <c r="C33" s="19">
        <v>77</v>
      </c>
    </row>
    <row r="34" spans="1:3" x14ac:dyDescent="0.25">
      <c r="A34" s="18" t="s">
        <v>1147</v>
      </c>
      <c r="B34" s="14"/>
      <c r="C34" s="19">
        <v>0</v>
      </c>
    </row>
    <row r="35" spans="1:3" x14ac:dyDescent="0.25">
      <c r="A35" s="18" t="s">
        <v>1205</v>
      </c>
      <c r="B35" s="14"/>
      <c r="C35" s="19">
        <v>4</v>
      </c>
    </row>
    <row r="36" spans="1:3" x14ac:dyDescent="0.25">
      <c r="A36" s="18" t="s">
        <v>1051</v>
      </c>
      <c r="B36" s="14"/>
      <c r="C36" s="20"/>
    </row>
    <row r="37" spans="1:3" x14ac:dyDescent="0.25">
      <c r="A37" s="18" t="s">
        <v>1052</v>
      </c>
      <c r="B37" s="14"/>
      <c r="C37" s="20"/>
    </row>
    <row r="38" spans="1:3" x14ac:dyDescent="0.25">
      <c r="A38" s="18" t="s">
        <v>1110</v>
      </c>
      <c r="B38" s="14"/>
      <c r="C38" s="20"/>
    </row>
    <row r="39" spans="1:3" x14ac:dyDescent="0.25">
      <c r="A39" s="18" t="s">
        <v>1111</v>
      </c>
      <c r="B39" s="14"/>
      <c r="C39" s="20"/>
    </row>
    <row r="40" spans="1:3" x14ac:dyDescent="0.25">
      <c r="A40" s="202" t="s">
        <v>956</v>
      </c>
      <c r="B40" s="203"/>
      <c r="C40" s="27">
        <v>81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1</v>
      </c>
    </row>
    <row r="45" spans="1:3" x14ac:dyDescent="0.25">
      <c r="A45" s="18" t="s">
        <v>1195</v>
      </c>
      <c r="B45" s="14"/>
      <c r="C45" s="19">
        <v>4</v>
      </c>
    </row>
    <row r="46" spans="1:3" x14ac:dyDescent="0.25">
      <c r="A46" s="18" t="s">
        <v>1196</v>
      </c>
      <c r="B46" s="14"/>
      <c r="C46" s="19">
        <v>1</v>
      </c>
    </row>
    <row r="47" spans="1:3" x14ac:dyDescent="0.25">
      <c r="A47" s="18" t="s">
        <v>1197</v>
      </c>
      <c r="B47" s="14"/>
      <c r="C47" s="19">
        <v>0</v>
      </c>
    </row>
    <row r="48" spans="1:3" x14ac:dyDescent="0.25">
      <c r="A48" s="18" t="s">
        <v>615</v>
      </c>
      <c r="B48" s="14"/>
      <c r="C48" s="19">
        <v>0</v>
      </c>
    </row>
    <row r="49" spans="1:3" x14ac:dyDescent="0.25">
      <c r="A49" s="18" t="s">
        <v>1198</v>
      </c>
      <c r="B49" s="14"/>
      <c r="C49" s="19">
        <v>2</v>
      </c>
    </row>
    <row r="50" spans="1:3" x14ac:dyDescent="0.25">
      <c r="A50" s="202" t="s">
        <v>956</v>
      </c>
      <c r="B50" s="203"/>
      <c r="C50" s="27">
        <v>8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1194</v>
      </c>
      <c r="B53" s="11" t="s">
        <v>79</v>
      </c>
      <c r="C53" s="19">
        <v>1</v>
      </c>
    </row>
    <row r="54" spans="1:3" x14ac:dyDescent="0.25">
      <c r="A54" s="190"/>
      <c r="B54" s="11" t="s">
        <v>82</v>
      </c>
      <c r="C54" s="19">
        <v>0</v>
      </c>
    </row>
    <row r="55" spans="1:3" x14ac:dyDescent="0.25">
      <c r="A55" s="188" t="s">
        <v>1195</v>
      </c>
      <c r="B55" s="11" t="s">
        <v>79</v>
      </c>
      <c r="C55" s="19">
        <v>1</v>
      </c>
    </row>
    <row r="56" spans="1:3" x14ac:dyDescent="0.25">
      <c r="A56" s="190"/>
      <c r="B56" s="11" t="s">
        <v>82</v>
      </c>
      <c r="C56" s="19">
        <v>0</v>
      </c>
    </row>
    <row r="57" spans="1:3" x14ac:dyDescent="0.25">
      <c r="A57" s="188" t="s">
        <v>1196</v>
      </c>
      <c r="B57" s="11" t="s">
        <v>79</v>
      </c>
      <c r="C57" s="19">
        <v>0</v>
      </c>
    </row>
    <row r="58" spans="1:3" x14ac:dyDescent="0.25">
      <c r="A58" s="190"/>
      <c r="B58" s="11" t="s">
        <v>82</v>
      </c>
      <c r="C58" s="19">
        <v>3</v>
      </c>
    </row>
    <row r="59" spans="1:3" x14ac:dyDescent="0.25">
      <c r="A59" s="188" t="s">
        <v>1197</v>
      </c>
      <c r="B59" s="11" t="s">
        <v>79</v>
      </c>
      <c r="C59" s="19">
        <v>1</v>
      </c>
    </row>
    <row r="60" spans="1:3" x14ac:dyDescent="0.25">
      <c r="A60" s="190"/>
      <c r="B60" s="11" t="s">
        <v>82</v>
      </c>
      <c r="C60" s="19">
        <v>0</v>
      </c>
    </row>
    <row r="61" spans="1:3" x14ac:dyDescent="0.25">
      <c r="A61" s="188" t="s">
        <v>615</v>
      </c>
      <c r="B61" s="11" t="s">
        <v>79</v>
      </c>
      <c r="C61" s="19">
        <v>0</v>
      </c>
    </row>
    <row r="62" spans="1:3" x14ac:dyDescent="0.25">
      <c r="A62" s="190"/>
      <c r="B62" s="11" t="s">
        <v>82</v>
      </c>
      <c r="C62" s="19">
        <v>0</v>
      </c>
    </row>
    <row r="63" spans="1:3" x14ac:dyDescent="0.25">
      <c r="A63" s="188" t="s">
        <v>1198</v>
      </c>
      <c r="B63" s="11" t="s">
        <v>79</v>
      </c>
      <c r="C63" s="19">
        <v>2</v>
      </c>
    </row>
    <row r="64" spans="1:3" x14ac:dyDescent="0.25">
      <c r="A64" s="190"/>
      <c r="B64" s="11" t="s">
        <v>82</v>
      </c>
      <c r="C64" s="20"/>
    </row>
    <row r="65" spans="1:3" x14ac:dyDescent="0.25">
      <c r="A65" s="202" t="s">
        <v>956</v>
      </c>
      <c r="B65" s="203"/>
      <c r="C65" s="27">
        <v>8</v>
      </c>
    </row>
    <row r="66" spans="1:3" x14ac:dyDescent="0.25">
      <c r="A66" s="4"/>
    </row>
  </sheetData>
  <sheetProtection algorithmName="SHA-512" hashValue="tHrdLviFIq4wQhwTj9smbqLqsTd+FnZOXE4cU+B13PoXR5OKngSujI0aFHkxRFSctxi0BdcnLHLfia3k2wSJ5w==" saltValue="KGq+zTrdHQI2J7xSPV0A4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4" t="s">
        <v>1210</v>
      </c>
    </row>
    <row r="5" spans="1:7" ht="22.5" x14ac:dyDescent="0.25">
      <c r="A5" s="191" t="s">
        <v>1212</v>
      </c>
      <c r="B5" s="30" t="s">
        <v>1213</v>
      </c>
      <c r="C5" s="12">
        <v>8</v>
      </c>
      <c r="D5" s="12">
        <v>0</v>
      </c>
      <c r="E5" s="12">
        <v>0</v>
      </c>
      <c r="F5" s="12">
        <v>0</v>
      </c>
      <c r="G5" s="35">
        <v>8</v>
      </c>
    </row>
    <row r="6" spans="1:7" x14ac:dyDescent="0.25">
      <c r="A6" s="193"/>
      <c r="B6" s="30" t="s">
        <v>1214</v>
      </c>
      <c r="C6" s="15"/>
      <c r="D6" s="15"/>
      <c r="E6" s="15"/>
      <c r="F6" s="15"/>
      <c r="G6" s="20"/>
    </row>
    <row r="7" spans="1:7" x14ac:dyDescent="0.25">
      <c r="A7" s="10" t="s">
        <v>1215</v>
      </c>
      <c r="B7" s="30" t="s">
        <v>1216</v>
      </c>
      <c r="C7" s="15"/>
      <c r="D7" s="15"/>
      <c r="E7" s="15"/>
      <c r="F7" s="15"/>
      <c r="G7" s="20"/>
    </row>
    <row r="8" spans="1:7" ht="22.5" x14ac:dyDescent="0.25">
      <c r="A8" s="191" t="s">
        <v>1217</v>
      </c>
      <c r="B8" s="30" t="s">
        <v>1218</v>
      </c>
      <c r="C8" s="12">
        <v>11</v>
      </c>
      <c r="D8" s="12">
        <v>4</v>
      </c>
      <c r="E8" s="12">
        <v>5</v>
      </c>
      <c r="F8" s="12">
        <v>0</v>
      </c>
      <c r="G8" s="35">
        <v>11</v>
      </c>
    </row>
    <row r="9" spans="1:7" x14ac:dyDescent="0.25">
      <c r="A9" s="192"/>
      <c r="B9" s="30" t="s">
        <v>1219</v>
      </c>
      <c r="C9" s="12">
        <v>3</v>
      </c>
      <c r="D9" s="12">
        <v>0</v>
      </c>
      <c r="E9" s="12">
        <v>0</v>
      </c>
      <c r="F9" s="12">
        <v>0</v>
      </c>
      <c r="G9" s="35">
        <v>3</v>
      </c>
    </row>
    <row r="10" spans="1:7" ht="22.5" x14ac:dyDescent="0.25">
      <c r="A10" s="193"/>
      <c r="B10" s="30" t="s">
        <v>1220</v>
      </c>
      <c r="C10" s="12">
        <v>16</v>
      </c>
      <c r="D10" s="12">
        <v>16</v>
      </c>
      <c r="E10" s="12">
        <v>10</v>
      </c>
      <c r="F10" s="12">
        <v>0</v>
      </c>
      <c r="G10" s="35">
        <v>16</v>
      </c>
    </row>
    <row r="11" spans="1:7" ht="22.5" x14ac:dyDescent="0.25">
      <c r="A11" s="191" t="s">
        <v>1221</v>
      </c>
      <c r="B11" s="30" t="s">
        <v>1222</v>
      </c>
      <c r="C11" s="15"/>
      <c r="D11" s="15"/>
      <c r="E11" s="15"/>
      <c r="F11" s="15"/>
      <c r="G11" s="20"/>
    </row>
    <row r="12" spans="1:7" x14ac:dyDescent="0.25">
      <c r="A12" s="192"/>
      <c r="B12" s="30" t="s">
        <v>1223</v>
      </c>
      <c r="C12" s="15"/>
      <c r="D12" s="15"/>
      <c r="E12" s="15"/>
      <c r="F12" s="15"/>
      <c r="G12" s="20"/>
    </row>
    <row r="13" spans="1:7" ht="22.5" x14ac:dyDescent="0.25">
      <c r="A13" s="193"/>
      <c r="B13" s="30" t="s">
        <v>1224</v>
      </c>
      <c r="C13" s="12">
        <v>4</v>
      </c>
      <c r="D13" s="12">
        <v>0</v>
      </c>
      <c r="E13" s="12">
        <v>1</v>
      </c>
      <c r="F13" s="12">
        <v>0</v>
      </c>
      <c r="G13" s="35">
        <v>4</v>
      </c>
    </row>
    <row r="14" spans="1:7" ht="22.5" x14ac:dyDescent="0.25">
      <c r="A14" s="10" t="s">
        <v>1225</v>
      </c>
      <c r="B14" s="30" t="s">
        <v>1226</v>
      </c>
      <c r="C14" s="12">
        <v>4</v>
      </c>
      <c r="D14" s="12">
        <v>0</v>
      </c>
      <c r="E14" s="12">
        <v>1</v>
      </c>
      <c r="F14" s="12">
        <v>0</v>
      </c>
      <c r="G14" s="35">
        <v>4</v>
      </c>
    </row>
    <row r="15" spans="1:7" x14ac:dyDescent="0.25">
      <c r="A15" s="191" t="s">
        <v>1227</v>
      </c>
      <c r="B15" s="30" t="s">
        <v>1228</v>
      </c>
      <c r="C15" s="12">
        <v>889</v>
      </c>
      <c r="D15" s="12">
        <v>2</v>
      </c>
      <c r="E15" s="12">
        <v>252</v>
      </c>
      <c r="F15" s="12">
        <v>0</v>
      </c>
      <c r="G15" s="35">
        <v>889</v>
      </c>
    </row>
    <row r="16" spans="1:7" x14ac:dyDescent="0.25">
      <c r="A16" s="192"/>
      <c r="B16" s="30" t="s">
        <v>1229</v>
      </c>
      <c r="C16" s="15"/>
      <c r="D16" s="15"/>
      <c r="E16" s="15"/>
      <c r="F16" s="15"/>
      <c r="G16" s="20"/>
    </row>
    <row r="17" spans="1:7" x14ac:dyDescent="0.25">
      <c r="A17" s="192"/>
      <c r="B17" s="30" t="s">
        <v>1230</v>
      </c>
      <c r="C17" s="12">
        <v>0</v>
      </c>
      <c r="D17" s="12">
        <v>0</v>
      </c>
      <c r="E17" s="12">
        <v>1</v>
      </c>
      <c r="F17" s="12">
        <v>0</v>
      </c>
      <c r="G17" s="35">
        <v>0</v>
      </c>
    </row>
    <row r="18" spans="1:7" x14ac:dyDescent="0.25">
      <c r="A18" s="192"/>
      <c r="B18" s="30" t="s">
        <v>1231</v>
      </c>
      <c r="C18" s="12">
        <v>1</v>
      </c>
      <c r="D18" s="12">
        <v>0</v>
      </c>
      <c r="E18" s="12">
        <v>0</v>
      </c>
      <c r="F18" s="12">
        <v>0</v>
      </c>
      <c r="G18" s="35">
        <v>1</v>
      </c>
    </row>
    <row r="19" spans="1:7" ht="22.5" x14ac:dyDescent="0.25">
      <c r="A19" s="193"/>
      <c r="B19" s="30" t="s">
        <v>1232</v>
      </c>
      <c r="C19" s="12">
        <v>0</v>
      </c>
      <c r="D19" s="12">
        <v>1</v>
      </c>
      <c r="E19" s="12">
        <v>1</v>
      </c>
      <c r="F19" s="12">
        <v>0</v>
      </c>
      <c r="G19" s="35">
        <v>0</v>
      </c>
    </row>
    <row r="20" spans="1:7" x14ac:dyDescent="0.25">
      <c r="A20" s="10" t="s">
        <v>1233</v>
      </c>
      <c r="B20" s="30" t="s">
        <v>1234</v>
      </c>
      <c r="C20" s="12">
        <v>0</v>
      </c>
      <c r="D20" s="12">
        <v>0</v>
      </c>
      <c r="E20" s="12">
        <v>6</v>
      </c>
      <c r="F20" s="12">
        <v>0</v>
      </c>
      <c r="G20" s="35">
        <v>0</v>
      </c>
    </row>
    <row r="21" spans="1:7" x14ac:dyDescent="0.25">
      <c r="A21" s="10" t="s">
        <v>1235</v>
      </c>
      <c r="B21" s="30" t="s">
        <v>1236</v>
      </c>
      <c r="C21" s="15"/>
      <c r="D21" s="15"/>
      <c r="E21" s="15"/>
      <c r="F21" s="15"/>
      <c r="G21" s="20"/>
    </row>
    <row r="22" spans="1:7" x14ac:dyDescent="0.25">
      <c r="A22" s="202" t="s">
        <v>956</v>
      </c>
      <c r="B22" s="203"/>
      <c r="C22" s="27">
        <v>936</v>
      </c>
      <c r="D22" s="27">
        <v>23</v>
      </c>
      <c r="E22" s="27">
        <v>277</v>
      </c>
      <c r="F22" s="27">
        <v>0</v>
      </c>
      <c r="G22" s="36">
        <v>936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/>
    </row>
    <row r="26" spans="1:7" x14ac:dyDescent="0.25">
      <c r="A26" s="18" t="s">
        <v>114</v>
      </c>
      <c r="B26" s="14"/>
      <c r="C26" s="20"/>
    </row>
    <row r="27" spans="1:7" x14ac:dyDescent="0.25">
      <c r="A27" s="18" t="s">
        <v>1080</v>
      </c>
      <c r="B27" s="14"/>
      <c r="C27" s="20"/>
    </row>
    <row r="28" spans="1:7" x14ac:dyDescent="0.25">
      <c r="A28" s="202" t="s">
        <v>956</v>
      </c>
      <c r="B28" s="203"/>
      <c r="C28" s="37"/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236</v>
      </c>
    </row>
    <row r="33" spans="1:3" x14ac:dyDescent="0.25">
      <c r="A33" s="18" t="s">
        <v>1239</v>
      </c>
      <c r="B33" s="14"/>
      <c r="C33" s="19">
        <v>2</v>
      </c>
    </row>
    <row r="34" spans="1:3" x14ac:dyDescent="0.25">
      <c r="A34" s="18" t="s">
        <v>82</v>
      </c>
      <c r="B34" s="14"/>
      <c r="C34" s="19">
        <v>72</v>
      </c>
    </row>
    <row r="35" spans="1:3" x14ac:dyDescent="0.25">
      <c r="A35" s="202" t="s">
        <v>956</v>
      </c>
      <c r="B35" s="203"/>
      <c r="C35" s="27">
        <v>310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168</v>
      </c>
    </row>
    <row r="40" spans="1:3" x14ac:dyDescent="0.25">
      <c r="A40" s="18" t="s">
        <v>1242</v>
      </c>
      <c r="B40" s="14"/>
      <c r="C40" s="19">
        <v>178</v>
      </c>
    </row>
    <row r="41" spans="1:3" x14ac:dyDescent="0.25">
      <c r="A41" s="202" t="s">
        <v>956</v>
      </c>
      <c r="B41" s="203"/>
      <c r="C41" s="27">
        <v>346</v>
      </c>
    </row>
    <row r="42" spans="1:3" x14ac:dyDescent="0.25">
      <c r="A42" s="4"/>
    </row>
  </sheetData>
  <sheetProtection algorithmName="SHA-512" hashValue="/cl8JZCA58bjKhvm6Ug5g9lKSwtvcjf0hpyvhZJo4TeL3hCy1BjOQU4gV+mkp/Ui/Hzmw12NoEuIjhB4fUPZTg==" saltValue="gbm0/NRSvuC9bi8OCmn5P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1" t="s">
        <v>1254</v>
      </c>
      <c r="B6" s="30" t="s">
        <v>1255</v>
      </c>
      <c r="C6" s="40">
        <v>0</v>
      </c>
      <c r="D6" s="40">
        <v>0</v>
      </c>
      <c r="E6" s="40">
        <v>1</v>
      </c>
      <c r="F6" s="40">
        <v>0</v>
      </c>
      <c r="G6" s="40">
        <v>0</v>
      </c>
      <c r="H6" s="40">
        <v>1</v>
      </c>
      <c r="I6" s="40">
        <v>0</v>
      </c>
      <c r="J6" s="40">
        <v>0</v>
      </c>
      <c r="K6" s="40">
        <v>0</v>
      </c>
      <c r="L6" s="35">
        <v>0</v>
      </c>
    </row>
    <row r="7" spans="1:12" x14ac:dyDescent="0.25">
      <c r="A7" s="192"/>
      <c r="B7" s="30" t="s">
        <v>1048</v>
      </c>
      <c r="C7" s="40">
        <v>6</v>
      </c>
      <c r="D7" s="40">
        <v>0</v>
      </c>
      <c r="E7" s="40">
        <v>10</v>
      </c>
      <c r="F7" s="40">
        <v>2</v>
      </c>
      <c r="G7" s="40">
        <v>0</v>
      </c>
      <c r="H7" s="40">
        <v>13</v>
      </c>
      <c r="I7" s="40">
        <v>0</v>
      </c>
      <c r="J7" s="40">
        <v>0</v>
      </c>
      <c r="K7" s="40">
        <v>0</v>
      </c>
      <c r="L7" s="35">
        <v>0</v>
      </c>
    </row>
    <row r="8" spans="1:12" x14ac:dyDescent="0.25">
      <c r="A8" s="192"/>
      <c r="B8" s="30" t="s">
        <v>1256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35">
        <v>0</v>
      </c>
    </row>
    <row r="9" spans="1:12" x14ac:dyDescent="0.25">
      <c r="A9" s="193"/>
      <c r="B9" s="30" t="s">
        <v>1257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1</v>
      </c>
      <c r="I9" s="40">
        <v>0</v>
      </c>
      <c r="J9" s="40">
        <v>0</v>
      </c>
      <c r="K9" s="40">
        <v>0</v>
      </c>
      <c r="L9" s="35">
        <v>0</v>
      </c>
    </row>
    <row r="10" spans="1:12" x14ac:dyDescent="0.25">
      <c r="A10" s="191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5">
        <v>0</v>
      </c>
    </row>
    <row r="11" spans="1:12" x14ac:dyDescent="0.25">
      <c r="A11" s="192"/>
      <c r="B11" s="30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5">
        <v>0</v>
      </c>
    </row>
    <row r="12" spans="1:12" x14ac:dyDescent="0.25">
      <c r="A12" s="192"/>
      <c r="B12" s="30" t="s">
        <v>1261</v>
      </c>
      <c r="C12" s="40">
        <v>1</v>
      </c>
      <c r="D12" s="40">
        <v>0</v>
      </c>
      <c r="E12" s="40">
        <v>0</v>
      </c>
      <c r="F12" s="40">
        <v>0</v>
      </c>
      <c r="G12" s="40">
        <v>0</v>
      </c>
      <c r="H12" s="40">
        <v>2</v>
      </c>
      <c r="I12" s="40">
        <v>0</v>
      </c>
      <c r="J12" s="40">
        <v>0</v>
      </c>
      <c r="K12" s="40">
        <v>0</v>
      </c>
      <c r="L12" s="35">
        <v>0</v>
      </c>
    </row>
    <row r="13" spans="1:12" x14ac:dyDescent="0.25">
      <c r="A13" s="192"/>
      <c r="B13" s="30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5">
        <v>0</v>
      </c>
    </row>
    <row r="14" spans="1:12" x14ac:dyDescent="0.25">
      <c r="A14" s="192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5">
        <v>0</v>
      </c>
    </row>
    <row r="15" spans="1:12" x14ac:dyDescent="0.25">
      <c r="A15" s="192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5">
        <v>0</v>
      </c>
    </row>
    <row r="16" spans="1:12" x14ac:dyDescent="0.25">
      <c r="A16" s="192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5">
        <v>0</v>
      </c>
    </row>
    <row r="17" spans="1:12" x14ac:dyDescent="0.25">
      <c r="A17" s="192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5">
        <v>0</v>
      </c>
    </row>
    <row r="18" spans="1:12" x14ac:dyDescent="0.25">
      <c r="A18" s="192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5">
        <v>0</v>
      </c>
    </row>
    <row r="19" spans="1:12" x14ac:dyDescent="0.25">
      <c r="A19" s="192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5">
        <v>0</v>
      </c>
    </row>
    <row r="20" spans="1:12" x14ac:dyDescent="0.25">
      <c r="A20" s="192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5">
        <v>0</v>
      </c>
    </row>
    <row r="21" spans="1:12" x14ac:dyDescent="0.25">
      <c r="A21" s="192"/>
      <c r="B21" s="30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5">
        <v>0</v>
      </c>
    </row>
    <row r="22" spans="1:12" x14ac:dyDescent="0.25">
      <c r="A22" s="192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5">
        <v>0</v>
      </c>
    </row>
    <row r="23" spans="1:12" x14ac:dyDescent="0.25">
      <c r="A23" s="192"/>
      <c r="B23" s="30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5">
        <v>0</v>
      </c>
    </row>
    <row r="24" spans="1:12" x14ac:dyDescent="0.25">
      <c r="A24" s="192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5">
        <v>0</v>
      </c>
    </row>
    <row r="25" spans="1:12" x14ac:dyDescent="0.25">
      <c r="A25" s="192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5">
        <v>0</v>
      </c>
    </row>
    <row r="26" spans="1:12" x14ac:dyDescent="0.25">
      <c r="A26" s="192"/>
      <c r="B26" s="30" t="s">
        <v>1275</v>
      </c>
      <c r="C26" s="40">
        <v>1</v>
      </c>
      <c r="D26" s="40">
        <v>0</v>
      </c>
      <c r="E26" s="40">
        <v>2</v>
      </c>
      <c r="F26" s="40">
        <v>1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35">
        <v>0</v>
      </c>
    </row>
    <row r="27" spans="1:12" x14ac:dyDescent="0.25">
      <c r="A27" s="192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5">
        <v>0</v>
      </c>
    </row>
    <row r="28" spans="1:12" x14ac:dyDescent="0.25">
      <c r="A28" s="192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5">
        <v>0</v>
      </c>
    </row>
    <row r="29" spans="1:12" x14ac:dyDescent="0.25">
      <c r="A29" s="192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5">
        <v>0</v>
      </c>
    </row>
    <row r="30" spans="1:12" x14ac:dyDescent="0.25">
      <c r="A30" s="192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5">
        <v>0</v>
      </c>
    </row>
    <row r="31" spans="1:12" x14ac:dyDescent="0.25">
      <c r="A31" s="192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5">
        <v>0</v>
      </c>
    </row>
    <row r="32" spans="1:12" x14ac:dyDescent="0.25">
      <c r="A32" s="192"/>
      <c r="B32" s="30" t="s">
        <v>1281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2</v>
      </c>
      <c r="I32" s="40">
        <v>0</v>
      </c>
      <c r="J32" s="40">
        <v>0</v>
      </c>
      <c r="K32" s="40">
        <v>0</v>
      </c>
      <c r="L32" s="35">
        <v>0</v>
      </c>
    </row>
    <row r="33" spans="1:12" x14ac:dyDescent="0.25">
      <c r="A33" s="192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5">
        <v>0</v>
      </c>
    </row>
    <row r="34" spans="1:12" x14ac:dyDescent="0.25">
      <c r="A34" s="192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5">
        <v>0</v>
      </c>
    </row>
    <row r="35" spans="1:12" x14ac:dyDescent="0.25">
      <c r="A35" s="192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5">
        <v>0</v>
      </c>
    </row>
    <row r="36" spans="1:12" x14ac:dyDescent="0.25">
      <c r="A36" s="192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5">
        <v>0</v>
      </c>
    </row>
    <row r="37" spans="1:12" x14ac:dyDescent="0.25">
      <c r="A37" s="192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5">
        <v>0</v>
      </c>
    </row>
    <row r="38" spans="1:12" x14ac:dyDescent="0.25">
      <c r="A38" s="192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5">
        <v>0</v>
      </c>
    </row>
    <row r="39" spans="1:12" x14ac:dyDescent="0.25">
      <c r="A39" s="192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5">
        <v>0</v>
      </c>
    </row>
    <row r="40" spans="1:12" x14ac:dyDescent="0.25">
      <c r="A40" s="192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5">
        <v>0</v>
      </c>
    </row>
    <row r="41" spans="1:12" x14ac:dyDescent="0.25">
      <c r="A41" s="192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5">
        <v>0</v>
      </c>
    </row>
    <row r="42" spans="1:12" x14ac:dyDescent="0.25">
      <c r="A42" s="192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5">
        <v>0</v>
      </c>
    </row>
    <row r="43" spans="1:12" x14ac:dyDescent="0.25">
      <c r="A43" s="192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5">
        <v>0</v>
      </c>
    </row>
    <row r="44" spans="1:12" x14ac:dyDescent="0.25">
      <c r="A44" s="192"/>
      <c r="B44" s="30" t="s">
        <v>1293</v>
      </c>
      <c r="C44" s="40">
        <v>0</v>
      </c>
      <c r="D44" s="40">
        <v>0</v>
      </c>
      <c r="E44" s="40">
        <v>1</v>
      </c>
      <c r="F44" s="40">
        <v>0</v>
      </c>
      <c r="G44" s="40">
        <v>0</v>
      </c>
      <c r="H44" s="40">
        <v>3</v>
      </c>
      <c r="I44" s="40">
        <v>0</v>
      </c>
      <c r="J44" s="40">
        <v>0</v>
      </c>
      <c r="K44" s="40">
        <v>0</v>
      </c>
      <c r="L44" s="35">
        <v>0</v>
      </c>
    </row>
    <row r="45" spans="1:12" x14ac:dyDescent="0.25">
      <c r="A45" s="192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5">
        <v>0</v>
      </c>
    </row>
    <row r="46" spans="1:12" x14ac:dyDescent="0.25">
      <c r="A46" s="192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5">
        <v>0</v>
      </c>
    </row>
    <row r="47" spans="1:12" x14ac:dyDescent="0.25">
      <c r="A47" s="192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5">
        <v>0</v>
      </c>
    </row>
    <row r="48" spans="1:12" x14ac:dyDescent="0.25">
      <c r="A48" s="192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5">
        <v>0</v>
      </c>
    </row>
    <row r="49" spans="1:12" x14ac:dyDescent="0.25">
      <c r="A49" s="192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5">
        <v>0</v>
      </c>
    </row>
    <row r="50" spans="1:12" x14ac:dyDescent="0.25">
      <c r="A50" s="192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5">
        <v>0</v>
      </c>
    </row>
    <row r="51" spans="1:12" x14ac:dyDescent="0.25">
      <c r="A51" s="192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5">
        <v>0</v>
      </c>
    </row>
    <row r="52" spans="1:12" x14ac:dyDescent="0.25">
      <c r="A52" s="192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5">
        <v>0</v>
      </c>
    </row>
    <row r="53" spans="1:12" x14ac:dyDescent="0.25">
      <c r="A53" s="192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5">
        <v>0</v>
      </c>
    </row>
    <row r="54" spans="1:12" x14ac:dyDescent="0.25">
      <c r="A54" s="192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5">
        <v>0</v>
      </c>
    </row>
    <row r="55" spans="1:12" x14ac:dyDescent="0.25">
      <c r="A55" s="192"/>
      <c r="B55" s="30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5">
        <v>0</v>
      </c>
    </row>
    <row r="56" spans="1:12" x14ac:dyDescent="0.25">
      <c r="A56" s="192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5">
        <v>0</v>
      </c>
    </row>
    <row r="57" spans="1:12" x14ac:dyDescent="0.25">
      <c r="A57" s="192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5">
        <v>0</v>
      </c>
    </row>
    <row r="58" spans="1:12" x14ac:dyDescent="0.25">
      <c r="A58" s="192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5">
        <v>0</v>
      </c>
    </row>
    <row r="59" spans="1:12" x14ac:dyDescent="0.25">
      <c r="A59" s="192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5">
        <v>0</v>
      </c>
    </row>
    <row r="60" spans="1:12" x14ac:dyDescent="0.25">
      <c r="A60" s="192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5">
        <v>0</v>
      </c>
    </row>
    <row r="61" spans="1:12" x14ac:dyDescent="0.25">
      <c r="A61" s="192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5">
        <v>0</v>
      </c>
    </row>
    <row r="62" spans="1:12" x14ac:dyDescent="0.25">
      <c r="A62" s="192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5">
        <v>0</v>
      </c>
    </row>
    <row r="63" spans="1:12" x14ac:dyDescent="0.25">
      <c r="A63" s="192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5">
        <v>0</v>
      </c>
    </row>
    <row r="64" spans="1:12" x14ac:dyDescent="0.25">
      <c r="A64" s="192"/>
      <c r="B64" s="30" t="s">
        <v>1313</v>
      </c>
      <c r="C64" s="40">
        <v>0</v>
      </c>
      <c r="D64" s="40">
        <v>0</v>
      </c>
      <c r="E64" s="40">
        <v>1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5">
        <v>0</v>
      </c>
    </row>
    <row r="65" spans="1:12" x14ac:dyDescent="0.25">
      <c r="A65" s="192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5">
        <v>0</v>
      </c>
    </row>
    <row r="66" spans="1:12" x14ac:dyDescent="0.25">
      <c r="A66" s="192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5">
        <v>0</v>
      </c>
    </row>
    <row r="67" spans="1:12" x14ac:dyDescent="0.25">
      <c r="A67" s="192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5">
        <v>0</v>
      </c>
    </row>
    <row r="68" spans="1:12" x14ac:dyDescent="0.25">
      <c r="A68" s="192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5">
        <v>0</v>
      </c>
    </row>
    <row r="69" spans="1:12" x14ac:dyDescent="0.25">
      <c r="A69" s="192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5">
        <v>0</v>
      </c>
    </row>
    <row r="70" spans="1:12" x14ac:dyDescent="0.25">
      <c r="A70" s="192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5">
        <v>0</v>
      </c>
    </row>
    <row r="71" spans="1:12" x14ac:dyDescent="0.25">
      <c r="A71" s="192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5">
        <v>0</v>
      </c>
    </row>
    <row r="72" spans="1:12" x14ac:dyDescent="0.25">
      <c r="A72" s="192"/>
      <c r="B72" s="30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5">
        <v>0</v>
      </c>
    </row>
    <row r="73" spans="1:12" x14ac:dyDescent="0.25">
      <c r="A73" s="192"/>
      <c r="B73" s="30" t="s">
        <v>1322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35">
        <v>0</v>
      </c>
    </row>
    <row r="74" spans="1:12" x14ac:dyDescent="0.25">
      <c r="A74" s="192"/>
      <c r="B74" s="30" t="s">
        <v>1323</v>
      </c>
      <c r="C74" s="40">
        <v>0</v>
      </c>
      <c r="D74" s="40">
        <v>0</v>
      </c>
      <c r="E74" s="40">
        <v>0</v>
      </c>
      <c r="F74" s="40">
        <v>1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5">
        <v>0</v>
      </c>
    </row>
    <row r="75" spans="1:12" x14ac:dyDescent="0.25">
      <c r="A75" s="192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5">
        <v>0</v>
      </c>
    </row>
    <row r="76" spans="1:12" x14ac:dyDescent="0.25">
      <c r="A76" s="192"/>
      <c r="B76" s="30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5">
        <v>0</v>
      </c>
    </row>
    <row r="77" spans="1:12" x14ac:dyDescent="0.25">
      <c r="A77" s="192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0</v>
      </c>
      <c r="K77" s="40">
        <v>0</v>
      </c>
      <c r="L77" s="35">
        <v>0</v>
      </c>
    </row>
    <row r="78" spans="1:12" x14ac:dyDescent="0.25">
      <c r="A78" s="192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5">
        <v>0</v>
      </c>
    </row>
    <row r="79" spans="1:12" x14ac:dyDescent="0.25">
      <c r="A79" s="192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5">
        <v>0</v>
      </c>
    </row>
    <row r="80" spans="1:12" x14ac:dyDescent="0.25">
      <c r="A80" s="192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5">
        <v>0</v>
      </c>
    </row>
    <row r="81" spans="1:12" x14ac:dyDescent="0.25">
      <c r="A81" s="192"/>
      <c r="B81" s="30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5">
        <v>0</v>
      </c>
    </row>
    <row r="82" spans="1:12" x14ac:dyDescent="0.25">
      <c r="A82" s="192"/>
      <c r="B82" s="30" t="s">
        <v>1331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35">
        <v>0</v>
      </c>
    </row>
    <row r="83" spans="1:12" x14ac:dyDescent="0.25">
      <c r="A83" s="192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5">
        <v>0</v>
      </c>
    </row>
    <row r="84" spans="1:12" x14ac:dyDescent="0.25">
      <c r="A84" s="192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5">
        <v>0</v>
      </c>
    </row>
    <row r="85" spans="1:12" x14ac:dyDescent="0.25">
      <c r="A85" s="192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5">
        <v>0</v>
      </c>
    </row>
    <row r="86" spans="1:12" x14ac:dyDescent="0.25">
      <c r="A86" s="192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5">
        <v>0</v>
      </c>
    </row>
    <row r="87" spans="1:12" x14ac:dyDescent="0.25">
      <c r="A87" s="192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5">
        <v>0</v>
      </c>
    </row>
    <row r="88" spans="1:12" x14ac:dyDescent="0.25">
      <c r="A88" s="192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5">
        <v>0</v>
      </c>
    </row>
    <row r="89" spans="1:12" x14ac:dyDescent="0.25">
      <c r="A89" s="192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5">
        <v>0</v>
      </c>
    </row>
    <row r="90" spans="1:12" x14ac:dyDescent="0.25">
      <c r="A90" s="192"/>
      <c r="B90" s="30" t="s">
        <v>1339</v>
      </c>
      <c r="C90" s="40">
        <v>0</v>
      </c>
      <c r="D90" s="40">
        <v>0</v>
      </c>
      <c r="E90" s="40">
        <v>1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35">
        <v>0</v>
      </c>
    </row>
    <row r="91" spans="1:12" x14ac:dyDescent="0.25">
      <c r="A91" s="192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5">
        <v>0</v>
      </c>
    </row>
    <row r="92" spans="1:12" x14ac:dyDescent="0.25">
      <c r="A92" s="192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5">
        <v>0</v>
      </c>
    </row>
    <row r="93" spans="1:12" x14ac:dyDescent="0.25">
      <c r="A93" s="192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5">
        <v>0</v>
      </c>
    </row>
    <row r="94" spans="1:12" x14ac:dyDescent="0.25">
      <c r="A94" s="192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5">
        <v>0</v>
      </c>
    </row>
    <row r="95" spans="1:12" x14ac:dyDescent="0.25">
      <c r="A95" s="192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5">
        <v>0</v>
      </c>
    </row>
    <row r="96" spans="1:12" x14ac:dyDescent="0.25">
      <c r="A96" s="192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5">
        <v>0</v>
      </c>
    </row>
    <row r="97" spans="1:12" x14ac:dyDescent="0.25">
      <c r="A97" s="192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5">
        <v>0</v>
      </c>
    </row>
    <row r="98" spans="1:12" x14ac:dyDescent="0.25">
      <c r="A98" s="192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5">
        <v>0</v>
      </c>
    </row>
    <row r="99" spans="1:12" x14ac:dyDescent="0.25">
      <c r="A99" s="192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5">
        <v>0</v>
      </c>
    </row>
    <row r="100" spans="1:12" x14ac:dyDescent="0.25">
      <c r="A100" s="192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5">
        <v>0</v>
      </c>
    </row>
    <row r="101" spans="1:12" x14ac:dyDescent="0.25">
      <c r="A101" s="192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5">
        <v>0</v>
      </c>
    </row>
    <row r="102" spans="1:12" x14ac:dyDescent="0.25">
      <c r="A102" s="192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5">
        <v>0</v>
      </c>
    </row>
    <row r="103" spans="1:12" x14ac:dyDescent="0.25">
      <c r="A103" s="192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5">
        <v>0</v>
      </c>
    </row>
    <row r="104" spans="1:12" x14ac:dyDescent="0.25">
      <c r="A104" s="192"/>
      <c r="B104" s="30" t="s">
        <v>1353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35">
        <v>0</v>
      </c>
    </row>
    <row r="105" spans="1:12" x14ac:dyDescent="0.25">
      <c r="A105" s="192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5">
        <v>0</v>
      </c>
    </row>
    <row r="106" spans="1:12" x14ac:dyDescent="0.25">
      <c r="A106" s="192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5">
        <v>0</v>
      </c>
    </row>
    <row r="107" spans="1:12" x14ac:dyDescent="0.25">
      <c r="A107" s="192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5">
        <v>0</v>
      </c>
    </row>
    <row r="108" spans="1:12" x14ac:dyDescent="0.25">
      <c r="A108" s="192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5">
        <v>0</v>
      </c>
    </row>
    <row r="109" spans="1:12" x14ac:dyDescent="0.25">
      <c r="A109" s="192"/>
      <c r="B109" s="30" t="s">
        <v>1358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5">
        <v>0</v>
      </c>
    </row>
    <row r="110" spans="1:12" x14ac:dyDescent="0.25">
      <c r="A110" s="192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5">
        <v>0</v>
      </c>
    </row>
    <row r="111" spans="1:12" x14ac:dyDescent="0.25">
      <c r="A111" s="192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5">
        <v>0</v>
      </c>
    </row>
    <row r="112" spans="1:12" x14ac:dyDescent="0.25">
      <c r="A112" s="192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5">
        <v>0</v>
      </c>
    </row>
    <row r="113" spans="1:12" x14ac:dyDescent="0.25">
      <c r="A113" s="192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5">
        <v>0</v>
      </c>
    </row>
    <row r="114" spans="1:12" x14ac:dyDescent="0.25">
      <c r="A114" s="192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5">
        <v>0</v>
      </c>
    </row>
    <row r="115" spans="1:12" x14ac:dyDescent="0.25">
      <c r="A115" s="192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5">
        <v>0</v>
      </c>
    </row>
    <row r="116" spans="1:12" x14ac:dyDescent="0.25">
      <c r="A116" s="192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5">
        <v>0</v>
      </c>
    </row>
    <row r="117" spans="1:12" x14ac:dyDescent="0.25">
      <c r="A117" s="192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5">
        <v>0</v>
      </c>
    </row>
    <row r="118" spans="1:12" x14ac:dyDescent="0.25">
      <c r="A118" s="192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5">
        <v>0</v>
      </c>
    </row>
    <row r="119" spans="1:12" x14ac:dyDescent="0.25">
      <c r="A119" s="192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5">
        <v>0</v>
      </c>
    </row>
    <row r="120" spans="1:12" x14ac:dyDescent="0.25">
      <c r="A120" s="192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5">
        <v>0</v>
      </c>
    </row>
    <row r="121" spans="1:12" x14ac:dyDescent="0.25">
      <c r="A121" s="192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5">
        <v>0</v>
      </c>
    </row>
    <row r="122" spans="1:12" x14ac:dyDescent="0.25">
      <c r="A122" s="192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5">
        <v>0</v>
      </c>
    </row>
    <row r="123" spans="1:12" x14ac:dyDescent="0.25">
      <c r="A123" s="192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5">
        <v>0</v>
      </c>
    </row>
    <row r="124" spans="1:12" x14ac:dyDescent="0.25">
      <c r="A124" s="192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5">
        <v>0</v>
      </c>
    </row>
    <row r="125" spans="1:12" x14ac:dyDescent="0.25">
      <c r="A125" s="192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5">
        <v>0</v>
      </c>
    </row>
    <row r="126" spans="1:12" x14ac:dyDescent="0.25">
      <c r="A126" s="192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5">
        <v>0</v>
      </c>
    </row>
    <row r="127" spans="1:12" x14ac:dyDescent="0.25">
      <c r="A127" s="192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5">
        <v>0</v>
      </c>
    </row>
    <row r="128" spans="1:12" x14ac:dyDescent="0.25">
      <c r="A128" s="192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5">
        <v>0</v>
      </c>
    </row>
    <row r="129" spans="1:12" x14ac:dyDescent="0.25">
      <c r="A129" s="192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5">
        <v>0</v>
      </c>
    </row>
    <row r="130" spans="1:12" x14ac:dyDescent="0.25">
      <c r="A130" s="192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5">
        <v>0</v>
      </c>
    </row>
    <row r="131" spans="1:12" x14ac:dyDescent="0.25">
      <c r="A131" s="192"/>
      <c r="B131" s="30" t="s">
        <v>1380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35">
        <v>0</v>
      </c>
    </row>
    <row r="132" spans="1:12" x14ac:dyDescent="0.25">
      <c r="A132" s="192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5">
        <v>0</v>
      </c>
    </row>
    <row r="133" spans="1:12" x14ac:dyDescent="0.25">
      <c r="A133" s="192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5">
        <v>0</v>
      </c>
    </row>
    <row r="134" spans="1:12" x14ac:dyDescent="0.25">
      <c r="A134" s="192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5">
        <v>0</v>
      </c>
    </row>
    <row r="135" spans="1:12" x14ac:dyDescent="0.25">
      <c r="A135" s="192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5">
        <v>0</v>
      </c>
    </row>
    <row r="136" spans="1:12" x14ac:dyDescent="0.25">
      <c r="A136" s="192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5">
        <v>0</v>
      </c>
    </row>
    <row r="137" spans="1:12" x14ac:dyDescent="0.25">
      <c r="A137" s="192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5">
        <v>0</v>
      </c>
    </row>
    <row r="138" spans="1:12" x14ac:dyDescent="0.25">
      <c r="A138" s="192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5">
        <v>0</v>
      </c>
    </row>
    <row r="139" spans="1:12" x14ac:dyDescent="0.25">
      <c r="A139" s="192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5">
        <v>0</v>
      </c>
    </row>
    <row r="140" spans="1:12" x14ac:dyDescent="0.25">
      <c r="A140" s="192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5">
        <v>0</v>
      </c>
    </row>
    <row r="141" spans="1:12" x14ac:dyDescent="0.25">
      <c r="A141" s="192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5">
        <v>0</v>
      </c>
    </row>
    <row r="142" spans="1:12" x14ac:dyDescent="0.25">
      <c r="A142" s="192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5">
        <v>0</v>
      </c>
    </row>
    <row r="143" spans="1:12" x14ac:dyDescent="0.25">
      <c r="A143" s="192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5">
        <v>0</v>
      </c>
    </row>
    <row r="144" spans="1:12" x14ac:dyDescent="0.25">
      <c r="A144" s="192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5">
        <v>0</v>
      </c>
    </row>
    <row r="145" spans="1:12" x14ac:dyDescent="0.25">
      <c r="A145" s="192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5">
        <v>0</v>
      </c>
    </row>
    <row r="146" spans="1:12" x14ac:dyDescent="0.25">
      <c r="A146" s="192"/>
      <c r="B146" s="30" t="s">
        <v>1395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5">
        <v>0</v>
      </c>
    </row>
    <row r="147" spans="1:12" x14ac:dyDescent="0.25">
      <c r="A147" s="192"/>
      <c r="B147" s="30" t="s">
        <v>1396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35">
        <v>0</v>
      </c>
    </row>
    <row r="148" spans="1:12" x14ac:dyDescent="0.25">
      <c r="A148" s="192"/>
      <c r="B148" s="30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5">
        <v>0</v>
      </c>
    </row>
    <row r="149" spans="1:12" x14ac:dyDescent="0.25">
      <c r="A149" s="192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5">
        <v>0</v>
      </c>
    </row>
    <row r="150" spans="1:12" x14ac:dyDescent="0.25">
      <c r="A150" s="192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5">
        <v>0</v>
      </c>
    </row>
    <row r="151" spans="1:12" x14ac:dyDescent="0.25">
      <c r="A151" s="192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5">
        <v>0</v>
      </c>
    </row>
    <row r="152" spans="1:12" x14ac:dyDescent="0.25">
      <c r="A152" s="192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5">
        <v>0</v>
      </c>
    </row>
    <row r="153" spans="1:12" x14ac:dyDescent="0.25">
      <c r="A153" s="192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5">
        <v>0</v>
      </c>
    </row>
    <row r="154" spans="1:12" x14ac:dyDescent="0.25">
      <c r="A154" s="192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5">
        <v>0</v>
      </c>
    </row>
    <row r="155" spans="1:12" x14ac:dyDescent="0.25">
      <c r="A155" s="192"/>
      <c r="B155" s="30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5">
        <v>0</v>
      </c>
    </row>
    <row r="156" spans="1:12" x14ac:dyDescent="0.25">
      <c r="A156" s="192"/>
      <c r="B156" s="30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5">
        <v>0</v>
      </c>
    </row>
    <row r="157" spans="1:12" x14ac:dyDescent="0.25">
      <c r="A157" s="192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5">
        <v>0</v>
      </c>
    </row>
    <row r="158" spans="1:12" x14ac:dyDescent="0.25">
      <c r="A158" s="192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5">
        <v>0</v>
      </c>
    </row>
    <row r="159" spans="1:12" x14ac:dyDescent="0.25">
      <c r="A159" s="192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5">
        <v>0</v>
      </c>
    </row>
    <row r="160" spans="1:12" x14ac:dyDescent="0.25">
      <c r="A160" s="192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5">
        <v>0</v>
      </c>
    </row>
    <row r="161" spans="1:12" x14ac:dyDescent="0.25">
      <c r="A161" s="192"/>
      <c r="B161" s="30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5">
        <v>0</v>
      </c>
    </row>
    <row r="162" spans="1:12" x14ac:dyDescent="0.25">
      <c r="A162" s="192"/>
      <c r="B162" s="30" t="s">
        <v>1411</v>
      </c>
      <c r="C162" s="40">
        <v>1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5">
        <v>0</v>
      </c>
    </row>
    <row r="163" spans="1:12" x14ac:dyDescent="0.25">
      <c r="A163" s="192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5">
        <v>0</v>
      </c>
    </row>
    <row r="164" spans="1:12" x14ac:dyDescent="0.25">
      <c r="A164" s="192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5">
        <v>0</v>
      </c>
    </row>
    <row r="165" spans="1:12" x14ac:dyDescent="0.25">
      <c r="A165" s="192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5">
        <v>0</v>
      </c>
    </row>
    <row r="166" spans="1:12" x14ac:dyDescent="0.25">
      <c r="A166" s="192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5">
        <v>0</v>
      </c>
    </row>
    <row r="167" spans="1:12" x14ac:dyDescent="0.25">
      <c r="A167" s="192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5">
        <v>0</v>
      </c>
    </row>
    <row r="168" spans="1:12" x14ac:dyDescent="0.25">
      <c r="A168" s="192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5">
        <v>0</v>
      </c>
    </row>
    <row r="169" spans="1:12" x14ac:dyDescent="0.25">
      <c r="A169" s="192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5">
        <v>0</v>
      </c>
    </row>
    <row r="170" spans="1:12" x14ac:dyDescent="0.25">
      <c r="A170" s="192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5">
        <v>0</v>
      </c>
    </row>
    <row r="171" spans="1:12" x14ac:dyDescent="0.25">
      <c r="A171" s="192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5">
        <v>0</v>
      </c>
    </row>
    <row r="172" spans="1:12" x14ac:dyDescent="0.25">
      <c r="A172" s="192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5">
        <v>0</v>
      </c>
    </row>
    <row r="173" spans="1:12" x14ac:dyDescent="0.25">
      <c r="A173" s="192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5">
        <v>0</v>
      </c>
    </row>
    <row r="174" spans="1:12" x14ac:dyDescent="0.25">
      <c r="A174" s="192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5">
        <v>0</v>
      </c>
    </row>
    <row r="175" spans="1:12" x14ac:dyDescent="0.25">
      <c r="A175" s="192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5">
        <v>0</v>
      </c>
    </row>
    <row r="176" spans="1:12" x14ac:dyDescent="0.25">
      <c r="A176" s="192"/>
      <c r="B176" s="30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5">
        <v>0</v>
      </c>
    </row>
    <row r="177" spans="1:12" x14ac:dyDescent="0.25">
      <c r="A177" s="192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5">
        <v>0</v>
      </c>
    </row>
    <row r="178" spans="1:12" x14ac:dyDescent="0.25">
      <c r="A178" s="192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5">
        <v>0</v>
      </c>
    </row>
    <row r="179" spans="1:12" x14ac:dyDescent="0.25">
      <c r="A179" s="192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5">
        <v>0</v>
      </c>
    </row>
    <row r="180" spans="1:12" x14ac:dyDescent="0.25">
      <c r="A180" s="192"/>
      <c r="B180" s="30" t="s">
        <v>1429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35">
        <v>0</v>
      </c>
    </row>
    <row r="181" spans="1:12" x14ac:dyDescent="0.25">
      <c r="A181" s="192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5">
        <v>0</v>
      </c>
    </row>
    <row r="182" spans="1:12" x14ac:dyDescent="0.25">
      <c r="A182" s="192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5">
        <v>0</v>
      </c>
    </row>
    <row r="183" spans="1:12" x14ac:dyDescent="0.25">
      <c r="A183" s="192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5">
        <v>0</v>
      </c>
    </row>
    <row r="184" spans="1:12" x14ac:dyDescent="0.25">
      <c r="A184" s="192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5">
        <v>0</v>
      </c>
    </row>
    <row r="185" spans="1:12" x14ac:dyDescent="0.25">
      <c r="A185" s="192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5">
        <v>0</v>
      </c>
    </row>
    <row r="186" spans="1:12" x14ac:dyDescent="0.25">
      <c r="A186" s="192"/>
      <c r="B186" s="30" t="s">
        <v>1435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5">
        <v>0</v>
      </c>
    </row>
    <row r="187" spans="1:12" x14ac:dyDescent="0.25">
      <c r="A187" s="192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5">
        <v>0</v>
      </c>
    </row>
    <row r="188" spans="1:12" x14ac:dyDescent="0.25">
      <c r="A188" s="192"/>
      <c r="B188" s="30" t="s">
        <v>1437</v>
      </c>
      <c r="C188" s="40">
        <v>3</v>
      </c>
      <c r="D188" s="40">
        <v>0</v>
      </c>
      <c r="E188" s="40">
        <v>0</v>
      </c>
      <c r="F188" s="40">
        <v>0</v>
      </c>
      <c r="G188" s="40">
        <v>0</v>
      </c>
      <c r="H188" s="40">
        <v>1</v>
      </c>
      <c r="I188" s="40">
        <v>0</v>
      </c>
      <c r="J188" s="40">
        <v>0</v>
      </c>
      <c r="K188" s="40">
        <v>0</v>
      </c>
      <c r="L188" s="35">
        <v>0</v>
      </c>
    </row>
    <row r="189" spans="1:12" x14ac:dyDescent="0.25">
      <c r="A189" s="192"/>
      <c r="B189" s="30" t="s">
        <v>1438</v>
      </c>
      <c r="C189" s="40">
        <v>0</v>
      </c>
      <c r="D189" s="40">
        <v>0</v>
      </c>
      <c r="E189" s="40">
        <v>5</v>
      </c>
      <c r="F189" s="40">
        <v>0</v>
      </c>
      <c r="G189" s="40">
        <v>0</v>
      </c>
      <c r="H189" s="40">
        <v>4</v>
      </c>
      <c r="I189" s="40">
        <v>0</v>
      </c>
      <c r="J189" s="40">
        <v>0</v>
      </c>
      <c r="K189" s="40">
        <v>0</v>
      </c>
      <c r="L189" s="35">
        <v>0</v>
      </c>
    </row>
    <row r="190" spans="1:12" x14ac:dyDescent="0.25">
      <c r="A190" s="192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5">
        <v>0</v>
      </c>
    </row>
    <row r="191" spans="1:12" x14ac:dyDescent="0.25">
      <c r="A191" s="192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5">
        <v>0</v>
      </c>
    </row>
    <row r="192" spans="1:12" x14ac:dyDescent="0.25">
      <c r="A192" s="192"/>
      <c r="B192" s="30" t="s">
        <v>1441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5">
        <v>0</v>
      </c>
    </row>
    <row r="193" spans="1:12" x14ac:dyDescent="0.25">
      <c r="A193" s="192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5">
        <v>0</v>
      </c>
    </row>
    <row r="194" spans="1:12" x14ac:dyDescent="0.25">
      <c r="A194" s="192"/>
      <c r="B194" s="30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35">
        <v>0</v>
      </c>
    </row>
    <row r="195" spans="1:12" x14ac:dyDescent="0.25">
      <c r="A195" s="192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5">
        <v>0</v>
      </c>
    </row>
    <row r="196" spans="1:12" x14ac:dyDescent="0.25">
      <c r="A196" s="192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5">
        <v>0</v>
      </c>
    </row>
    <row r="197" spans="1:12" x14ac:dyDescent="0.25">
      <c r="A197" s="192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5">
        <v>0</v>
      </c>
    </row>
    <row r="198" spans="1:12" x14ac:dyDescent="0.25">
      <c r="A198" s="192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5">
        <v>0</v>
      </c>
    </row>
    <row r="199" spans="1:12" x14ac:dyDescent="0.25">
      <c r="A199" s="192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5">
        <v>0</v>
      </c>
    </row>
    <row r="200" spans="1:12" x14ac:dyDescent="0.25">
      <c r="A200" s="192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5">
        <v>0</v>
      </c>
    </row>
    <row r="201" spans="1:12" x14ac:dyDescent="0.25">
      <c r="A201" s="192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5">
        <v>0</v>
      </c>
    </row>
    <row r="202" spans="1:12" x14ac:dyDescent="0.25">
      <c r="A202" s="192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5">
        <v>0</v>
      </c>
    </row>
    <row r="203" spans="1:12" x14ac:dyDescent="0.25">
      <c r="A203" s="192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5">
        <v>0</v>
      </c>
    </row>
    <row r="204" spans="1:12" x14ac:dyDescent="0.25">
      <c r="A204" s="192"/>
      <c r="B204" s="30" t="s">
        <v>1453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0</v>
      </c>
      <c r="I204" s="40">
        <v>0</v>
      </c>
      <c r="J204" s="40">
        <v>0</v>
      </c>
      <c r="K204" s="40">
        <v>0</v>
      </c>
      <c r="L204" s="35">
        <v>0</v>
      </c>
    </row>
    <row r="205" spans="1:12" x14ac:dyDescent="0.25">
      <c r="A205" s="192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5">
        <v>0</v>
      </c>
    </row>
    <row r="206" spans="1:12" x14ac:dyDescent="0.25">
      <c r="A206" s="192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5">
        <v>0</v>
      </c>
    </row>
    <row r="207" spans="1:12" x14ac:dyDescent="0.25">
      <c r="A207" s="192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5">
        <v>0</v>
      </c>
    </row>
    <row r="208" spans="1:12" x14ac:dyDescent="0.25">
      <c r="A208" s="192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5">
        <v>0</v>
      </c>
    </row>
    <row r="209" spans="1:12" x14ac:dyDescent="0.25">
      <c r="A209" s="192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5">
        <v>0</v>
      </c>
    </row>
    <row r="210" spans="1:12" x14ac:dyDescent="0.25">
      <c r="A210" s="192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5">
        <v>0</v>
      </c>
    </row>
    <row r="211" spans="1:12" x14ac:dyDescent="0.25">
      <c r="A211" s="192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5">
        <v>0</v>
      </c>
    </row>
    <row r="212" spans="1:12" x14ac:dyDescent="0.25">
      <c r="A212" s="192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5">
        <v>0</v>
      </c>
    </row>
    <row r="213" spans="1:12" x14ac:dyDescent="0.25">
      <c r="A213" s="192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5">
        <v>0</v>
      </c>
    </row>
    <row r="214" spans="1:12" x14ac:dyDescent="0.25">
      <c r="A214" s="192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5">
        <v>0</v>
      </c>
    </row>
    <row r="215" spans="1:12" x14ac:dyDescent="0.25">
      <c r="A215" s="192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5">
        <v>0</v>
      </c>
    </row>
    <row r="216" spans="1:12" x14ac:dyDescent="0.25">
      <c r="A216" s="192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5">
        <v>0</v>
      </c>
    </row>
    <row r="217" spans="1:12" x14ac:dyDescent="0.25">
      <c r="A217" s="192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5">
        <v>0</v>
      </c>
    </row>
    <row r="218" spans="1:12" x14ac:dyDescent="0.25">
      <c r="A218" s="192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5">
        <v>0</v>
      </c>
    </row>
    <row r="219" spans="1:12" x14ac:dyDescent="0.25">
      <c r="A219" s="192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5">
        <v>0</v>
      </c>
    </row>
    <row r="220" spans="1:12" x14ac:dyDescent="0.25">
      <c r="A220" s="192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5">
        <v>0</v>
      </c>
    </row>
    <row r="221" spans="1:12" x14ac:dyDescent="0.25">
      <c r="A221" s="192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5">
        <v>0</v>
      </c>
    </row>
    <row r="222" spans="1:12" x14ac:dyDescent="0.25">
      <c r="A222" s="192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5">
        <v>0</v>
      </c>
    </row>
    <row r="223" spans="1:12" x14ac:dyDescent="0.25">
      <c r="A223" s="192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5">
        <v>0</v>
      </c>
    </row>
    <row r="224" spans="1:12" x14ac:dyDescent="0.25">
      <c r="A224" s="192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5">
        <v>0</v>
      </c>
    </row>
    <row r="225" spans="1:12" x14ac:dyDescent="0.25">
      <c r="A225" s="192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5">
        <v>0</v>
      </c>
    </row>
    <row r="226" spans="1:12" x14ac:dyDescent="0.25">
      <c r="A226" s="192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5">
        <v>0</v>
      </c>
    </row>
    <row r="227" spans="1:12" x14ac:dyDescent="0.25">
      <c r="A227" s="192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5">
        <v>0</v>
      </c>
    </row>
    <row r="228" spans="1:12" x14ac:dyDescent="0.25">
      <c r="A228" s="192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5">
        <v>0</v>
      </c>
    </row>
    <row r="229" spans="1:12" x14ac:dyDescent="0.25">
      <c r="A229" s="192"/>
      <c r="B229" s="30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35">
        <v>0</v>
      </c>
    </row>
    <row r="230" spans="1:12" x14ac:dyDescent="0.25">
      <c r="A230" s="192"/>
      <c r="B230" s="30" t="s">
        <v>1479</v>
      </c>
      <c r="C230" s="40">
        <v>0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5">
        <v>0</v>
      </c>
    </row>
    <row r="231" spans="1:12" x14ac:dyDescent="0.25">
      <c r="A231" s="192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5">
        <v>0</v>
      </c>
    </row>
    <row r="232" spans="1:12" x14ac:dyDescent="0.25">
      <c r="A232" s="192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5">
        <v>0</v>
      </c>
    </row>
    <row r="233" spans="1:12" x14ac:dyDescent="0.25">
      <c r="A233" s="192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5">
        <v>0</v>
      </c>
    </row>
    <row r="234" spans="1:12" x14ac:dyDescent="0.25">
      <c r="A234" s="192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5">
        <v>0</v>
      </c>
    </row>
    <row r="235" spans="1:12" x14ac:dyDescent="0.25">
      <c r="A235" s="192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5">
        <v>0</v>
      </c>
    </row>
    <row r="236" spans="1:12" x14ac:dyDescent="0.25">
      <c r="A236" s="192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5">
        <v>0</v>
      </c>
    </row>
    <row r="237" spans="1:12" x14ac:dyDescent="0.25">
      <c r="A237" s="192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5">
        <v>0</v>
      </c>
    </row>
    <row r="238" spans="1:12" x14ac:dyDescent="0.25">
      <c r="A238" s="192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5">
        <v>0</v>
      </c>
    </row>
    <row r="239" spans="1:12" x14ac:dyDescent="0.25">
      <c r="A239" s="192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5">
        <v>0</v>
      </c>
    </row>
    <row r="240" spans="1:12" x14ac:dyDescent="0.25">
      <c r="A240" s="192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5">
        <v>0</v>
      </c>
    </row>
    <row r="241" spans="1:12" x14ac:dyDescent="0.25">
      <c r="A241" s="192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5">
        <v>0</v>
      </c>
    </row>
    <row r="242" spans="1:12" x14ac:dyDescent="0.25">
      <c r="A242" s="192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5">
        <v>0</v>
      </c>
    </row>
    <row r="243" spans="1:12" x14ac:dyDescent="0.25">
      <c r="A243" s="192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5">
        <v>0</v>
      </c>
    </row>
    <row r="244" spans="1:12" x14ac:dyDescent="0.25">
      <c r="A244" s="192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5">
        <v>0</v>
      </c>
    </row>
    <row r="245" spans="1:12" x14ac:dyDescent="0.25">
      <c r="A245" s="192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5">
        <v>0</v>
      </c>
    </row>
    <row r="246" spans="1:12" x14ac:dyDescent="0.25">
      <c r="A246" s="192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5">
        <v>0</v>
      </c>
    </row>
    <row r="247" spans="1:12" x14ac:dyDescent="0.25">
      <c r="A247" s="192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5">
        <v>0</v>
      </c>
    </row>
    <row r="248" spans="1:12" x14ac:dyDescent="0.25">
      <c r="A248" s="192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5">
        <v>0</v>
      </c>
    </row>
    <row r="249" spans="1:12" x14ac:dyDescent="0.25">
      <c r="A249" s="192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5">
        <v>0</v>
      </c>
    </row>
    <row r="250" spans="1:12" x14ac:dyDescent="0.25">
      <c r="A250" s="192"/>
      <c r="B250" s="30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5">
        <v>0</v>
      </c>
    </row>
    <row r="251" spans="1:12" x14ac:dyDescent="0.25">
      <c r="A251" s="192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5">
        <v>0</v>
      </c>
    </row>
    <row r="252" spans="1:12" x14ac:dyDescent="0.25">
      <c r="A252" s="192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5">
        <v>0</v>
      </c>
    </row>
    <row r="253" spans="1:12" x14ac:dyDescent="0.25">
      <c r="A253" s="192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5">
        <v>0</v>
      </c>
    </row>
    <row r="254" spans="1:12" x14ac:dyDescent="0.25">
      <c r="A254" s="192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5">
        <v>0</v>
      </c>
    </row>
    <row r="255" spans="1:12" x14ac:dyDescent="0.25">
      <c r="A255" s="192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5">
        <v>0</v>
      </c>
    </row>
    <row r="256" spans="1:12" x14ac:dyDescent="0.25">
      <c r="A256" s="192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5">
        <v>0</v>
      </c>
    </row>
    <row r="257" spans="1:12" x14ac:dyDescent="0.25">
      <c r="A257" s="192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5">
        <v>0</v>
      </c>
    </row>
    <row r="258" spans="1:12" x14ac:dyDescent="0.25">
      <c r="A258" s="192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5">
        <v>0</v>
      </c>
    </row>
    <row r="259" spans="1:12" x14ac:dyDescent="0.25">
      <c r="A259" s="192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5">
        <v>0</v>
      </c>
    </row>
    <row r="260" spans="1:12" x14ac:dyDescent="0.25">
      <c r="A260" s="192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5">
        <v>0</v>
      </c>
    </row>
    <row r="261" spans="1:12" x14ac:dyDescent="0.25">
      <c r="A261" s="193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5">
        <v>0</v>
      </c>
    </row>
    <row r="262" spans="1:12" x14ac:dyDescent="0.25">
      <c r="A262" s="191" t="s">
        <v>1511</v>
      </c>
      <c r="B262" s="30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5">
        <v>0</v>
      </c>
    </row>
    <row r="263" spans="1:12" x14ac:dyDescent="0.25">
      <c r="A263" s="192"/>
      <c r="B263" s="30" t="s">
        <v>1513</v>
      </c>
      <c r="C263" s="40">
        <v>0</v>
      </c>
      <c r="D263" s="40">
        <v>0</v>
      </c>
      <c r="E263" s="40">
        <v>1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35">
        <v>0</v>
      </c>
    </row>
    <row r="264" spans="1:12" x14ac:dyDescent="0.25">
      <c r="A264" s="192"/>
      <c r="B264" s="30" t="s">
        <v>1514</v>
      </c>
      <c r="C264" s="40">
        <v>6</v>
      </c>
      <c r="D264" s="40">
        <v>0</v>
      </c>
      <c r="E264" s="40">
        <v>2</v>
      </c>
      <c r="F264" s="40">
        <v>1</v>
      </c>
      <c r="G264" s="40">
        <v>0</v>
      </c>
      <c r="H264" s="40">
        <v>4</v>
      </c>
      <c r="I264" s="40">
        <v>0</v>
      </c>
      <c r="J264" s="40">
        <v>0</v>
      </c>
      <c r="K264" s="40">
        <v>0</v>
      </c>
      <c r="L264" s="35">
        <v>0</v>
      </c>
    </row>
    <row r="265" spans="1:12" x14ac:dyDescent="0.25">
      <c r="A265" s="192"/>
      <c r="B265" s="30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5">
        <v>0</v>
      </c>
    </row>
    <row r="266" spans="1:12" x14ac:dyDescent="0.25">
      <c r="A266" s="192"/>
      <c r="B266" s="30" t="s">
        <v>1516</v>
      </c>
      <c r="C266" s="40">
        <v>0</v>
      </c>
      <c r="D266" s="40">
        <v>0</v>
      </c>
      <c r="E266" s="40">
        <v>0</v>
      </c>
      <c r="F266" s="40">
        <v>0</v>
      </c>
      <c r="G266" s="40">
        <v>0</v>
      </c>
      <c r="H266" s="40">
        <v>1</v>
      </c>
      <c r="I266" s="40">
        <v>0</v>
      </c>
      <c r="J266" s="40">
        <v>0</v>
      </c>
      <c r="K266" s="40">
        <v>0</v>
      </c>
      <c r="L266" s="35">
        <v>0</v>
      </c>
    </row>
    <row r="267" spans="1:12" x14ac:dyDescent="0.25">
      <c r="A267" s="192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5">
        <v>0</v>
      </c>
    </row>
    <row r="268" spans="1:12" x14ac:dyDescent="0.25">
      <c r="A268" s="192"/>
      <c r="B268" s="30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5">
        <v>0</v>
      </c>
    </row>
    <row r="269" spans="1:12" x14ac:dyDescent="0.25">
      <c r="A269" s="192"/>
      <c r="B269" s="30" t="s">
        <v>1519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5">
        <v>0</v>
      </c>
    </row>
    <row r="270" spans="1:12" x14ac:dyDescent="0.25">
      <c r="A270" s="192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5">
        <v>0</v>
      </c>
    </row>
    <row r="271" spans="1:12" x14ac:dyDescent="0.25">
      <c r="A271" s="192"/>
      <c r="B271" s="30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5</v>
      </c>
      <c r="I271" s="40">
        <v>0</v>
      </c>
      <c r="J271" s="40">
        <v>0</v>
      </c>
      <c r="K271" s="40">
        <v>0</v>
      </c>
      <c r="L271" s="35">
        <v>0</v>
      </c>
    </row>
    <row r="272" spans="1:12" x14ac:dyDescent="0.25">
      <c r="A272" s="192"/>
      <c r="B272" s="30" t="s">
        <v>1522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5">
        <v>0</v>
      </c>
    </row>
    <row r="273" spans="1:12" x14ac:dyDescent="0.25">
      <c r="A273" s="192"/>
      <c r="B273" s="30" t="s">
        <v>967</v>
      </c>
      <c r="C273" s="40">
        <v>0</v>
      </c>
      <c r="D273" s="40">
        <v>0</v>
      </c>
      <c r="E273" s="40">
        <v>1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35">
        <v>0</v>
      </c>
    </row>
    <row r="274" spans="1:12" x14ac:dyDescent="0.25">
      <c r="A274" s="192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5">
        <v>0</v>
      </c>
    </row>
    <row r="275" spans="1:12" x14ac:dyDescent="0.25">
      <c r="A275" s="192"/>
      <c r="B275" s="30" t="s">
        <v>1524</v>
      </c>
      <c r="C275" s="40">
        <v>0</v>
      </c>
      <c r="D275" s="40">
        <v>0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35">
        <v>0</v>
      </c>
    </row>
    <row r="276" spans="1:12" x14ac:dyDescent="0.25">
      <c r="A276" s="192"/>
      <c r="B276" s="30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35">
        <v>0</v>
      </c>
    </row>
    <row r="277" spans="1:12" x14ac:dyDescent="0.25">
      <c r="A277" s="192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5">
        <v>0</v>
      </c>
    </row>
    <row r="278" spans="1:12" x14ac:dyDescent="0.25">
      <c r="A278" s="192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5">
        <v>0</v>
      </c>
    </row>
    <row r="279" spans="1:12" x14ac:dyDescent="0.25">
      <c r="A279" s="192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5">
        <v>0</v>
      </c>
    </row>
    <row r="280" spans="1:12" x14ac:dyDescent="0.25">
      <c r="A280" s="192"/>
      <c r="B280" s="30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35">
        <v>0</v>
      </c>
    </row>
    <row r="281" spans="1:12" x14ac:dyDescent="0.25">
      <c r="A281" s="192"/>
      <c r="B281" s="30" t="s">
        <v>1530</v>
      </c>
      <c r="C281" s="40">
        <v>0</v>
      </c>
      <c r="D281" s="40">
        <v>0</v>
      </c>
      <c r="E281" s="40">
        <v>3</v>
      </c>
      <c r="F281" s="40">
        <v>0</v>
      </c>
      <c r="G281" s="40">
        <v>0</v>
      </c>
      <c r="H281" s="40">
        <v>1</v>
      </c>
      <c r="I281" s="40">
        <v>0</v>
      </c>
      <c r="J281" s="40">
        <v>0</v>
      </c>
      <c r="K281" s="40">
        <v>0</v>
      </c>
      <c r="L281" s="35">
        <v>0</v>
      </c>
    </row>
    <row r="282" spans="1:12" x14ac:dyDescent="0.25">
      <c r="A282" s="192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5">
        <v>0</v>
      </c>
    </row>
    <row r="283" spans="1:12" x14ac:dyDescent="0.25">
      <c r="A283" s="192"/>
      <c r="B283" s="30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5">
        <v>0</v>
      </c>
    </row>
    <row r="284" spans="1:12" x14ac:dyDescent="0.25">
      <c r="A284" s="192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5">
        <v>0</v>
      </c>
    </row>
    <row r="285" spans="1:12" x14ac:dyDescent="0.25">
      <c r="A285" s="192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5">
        <v>0</v>
      </c>
    </row>
    <row r="286" spans="1:12" x14ac:dyDescent="0.25">
      <c r="A286" s="192"/>
      <c r="B286" s="30" t="s">
        <v>1535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2</v>
      </c>
      <c r="I286" s="40">
        <v>0</v>
      </c>
      <c r="J286" s="40">
        <v>0</v>
      </c>
      <c r="K286" s="40">
        <v>0</v>
      </c>
      <c r="L286" s="35">
        <v>0</v>
      </c>
    </row>
    <row r="287" spans="1:12" x14ac:dyDescent="0.25">
      <c r="A287" s="192"/>
      <c r="B287" s="30" t="s">
        <v>926</v>
      </c>
      <c r="C287" s="40">
        <v>0</v>
      </c>
      <c r="D287" s="40">
        <v>0</v>
      </c>
      <c r="E287" s="40">
        <v>1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35">
        <v>0</v>
      </c>
    </row>
    <row r="288" spans="1:12" x14ac:dyDescent="0.25">
      <c r="A288" s="192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5">
        <v>0</v>
      </c>
    </row>
    <row r="289" spans="1:12" x14ac:dyDescent="0.25">
      <c r="A289" s="192"/>
      <c r="B289" s="30" t="s">
        <v>1536</v>
      </c>
      <c r="C289" s="40">
        <v>0</v>
      </c>
      <c r="D289" s="40">
        <v>0</v>
      </c>
      <c r="E289" s="40">
        <v>2</v>
      </c>
      <c r="F289" s="40">
        <v>1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5">
        <v>0</v>
      </c>
    </row>
    <row r="290" spans="1:12" x14ac:dyDescent="0.25">
      <c r="A290" s="192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5">
        <v>0</v>
      </c>
    </row>
    <row r="291" spans="1:12" x14ac:dyDescent="0.25">
      <c r="A291" s="192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5">
        <v>0</v>
      </c>
    </row>
    <row r="292" spans="1:12" x14ac:dyDescent="0.25">
      <c r="A292" s="192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5">
        <v>0</v>
      </c>
    </row>
    <row r="293" spans="1:12" ht="22.5" x14ac:dyDescent="0.25">
      <c r="A293" s="192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5">
        <v>0</v>
      </c>
    </row>
    <row r="294" spans="1:12" x14ac:dyDescent="0.25">
      <c r="A294" s="193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5">
        <v>0</v>
      </c>
    </row>
    <row r="295" spans="1:12" x14ac:dyDescent="0.25">
      <c r="A295" s="191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5">
        <v>0</v>
      </c>
    </row>
    <row r="296" spans="1:12" x14ac:dyDescent="0.25">
      <c r="A296" s="192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9</v>
      </c>
      <c r="I296" s="40">
        <v>0</v>
      </c>
      <c r="J296" s="40">
        <v>0</v>
      </c>
      <c r="K296" s="40">
        <v>0</v>
      </c>
      <c r="L296" s="35">
        <v>0</v>
      </c>
    </row>
    <row r="297" spans="1:12" ht="22.5" x14ac:dyDescent="0.25">
      <c r="A297" s="192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4</v>
      </c>
      <c r="I297" s="40">
        <v>0</v>
      </c>
      <c r="J297" s="40">
        <v>0</v>
      </c>
      <c r="K297" s="40">
        <v>0</v>
      </c>
      <c r="L297" s="35">
        <v>0</v>
      </c>
    </row>
    <row r="298" spans="1:12" ht="22.5" x14ac:dyDescent="0.25">
      <c r="A298" s="192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1</v>
      </c>
      <c r="I298" s="40">
        <v>0</v>
      </c>
      <c r="J298" s="40">
        <v>0</v>
      </c>
      <c r="K298" s="40">
        <v>0</v>
      </c>
      <c r="L298" s="35">
        <v>0</v>
      </c>
    </row>
    <row r="299" spans="1:12" ht="22.5" x14ac:dyDescent="0.25">
      <c r="A299" s="192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4</v>
      </c>
      <c r="I299" s="40">
        <v>0</v>
      </c>
      <c r="J299" s="40">
        <v>0</v>
      </c>
      <c r="K299" s="40">
        <v>0</v>
      </c>
      <c r="L299" s="35">
        <v>0</v>
      </c>
    </row>
    <row r="300" spans="1:12" ht="22.5" x14ac:dyDescent="0.25">
      <c r="A300" s="192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2</v>
      </c>
      <c r="I300" s="40">
        <v>0</v>
      </c>
      <c r="J300" s="40">
        <v>0</v>
      </c>
      <c r="K300" s="40">
        <v>0</v>
      </c>
      <c r="L300" s="35">
        <v>0</v>
      </c>
    </row>
    <row r="301" spans="1:12" x14ac:dyDescent="0.25">
      <c r="A301" s="192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5">
        <v>0</v>
      </c>
    </row>
    <row r="302" spans="1:12" x14ac:dyDescent="0.25">
      <c r="A302" s="192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5">
        <v>0</v>
      </c>
    </row>
    <row r="303" spans="1:12" ht="45" x14ac:dyDescent="0.25">
      <c r="A303" s="192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5">
        <v>0</v>
      </c>
    </row>
    <row r="304" spans="1:12" ht="33.75" x14ac:dyDescent="0.25">
      <c r="A304" s="192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5">
        <v>0</v>
      </c>
    </row>
    <row r="305" spans="1:12" ht="22.5" x14ac:dyDescent="0.25">
      <c r="A305" s="192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1</v>
      </c>
      <c r="I305" s="40">
        <v>0</v>
      </c>
      <c r="J305" s="40">
        <v>0</v>
      </c>
      <c r="K305" s="40">
        <v>0</v>
      </c>
      <c r="L305" s="35">
        <v>0</v>
      </c>
    </row>
    <row r="306" spans="1:12" ht="22.5" x14ac:dyDescent="0.25">
      <c r="A306" s="192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35">
        <v>0</v>
      </c>
    </row>
    <row r="307" spans="1:12" x14ac:dyDescent="0.25">
      <c r="A307" s="192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35">
        <v>0</v>
      </c>
    </row>
    <row r="308" spans="1:12" x14ac:dyDescent="0.25">
      <c r="A308" s="192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5">
        <v>0</v>
      </c>
    </row>
    <row r="309" spans="1:12" x14ac:dyDescent="0.25">
      <c r="A309" s="192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35">
        <v>0</v>
      </c>
    </row>
    <row r="310" spans="1:12" x14ac:dyDescent="0.25">
      <c r="A310" s="192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5">
        <v>0</v>
      </c>
    </row>
    <row r="311" spans="1:12" x14ac:dyDescent="0.25">
      <c r="A311" s="193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5">
        <v>0</v>
      </c>
    </row>
    <row r="312" spans="1:12" x14ac:dyDescent="0.25">
      <c r="A312" s="4"/>
    </row>
  </sheetData>
  <sheetProtection algorithmName="SHA-512" hashValue="FP6oi0H8XUQM5vQ37k6j824gd/9H4KaOb9OCPA+wEvasfJP6yWEQA5YA15PbBbP3fQXY7hY6r48+vnYpyX3gpQ==" saltValue="H2ncOiwoYcKOpAfAuLrPW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1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1563</v>
      </c>
      <c r="C6" s="12">
        <v>0</v>
      </c>
      <c r="D6" s="12">
        <v>1</v>
      </c>
      <c r="E6" s="13">
        <v>-1</v>
      </c>
    </row>
    <row r="7" spans="1:5" x14ac:dyDescent="0.25">
      <c r="A7" s="192"/>
      <c r="B7" s="11" t="s">
        <v>1564</v>
      </c>
      <c r="C7" s="12">
        <v>6</v>
      </c>
      <c r="D7" s="12">
        <v>2</v>
      </c>
      <c r="E7" s="13">
        <v>2</v>
      </c>
    </row>
    <row r="8" spans="1:5" x14ac:dyDescent="0.25">
      <c r="A8" s="192"/>
      <c r="B8" s="11" t="s">
        <v>1565</v>
      </c>
      <c r="C8" s="12">
        <v>69</v>
      </c>
      <c r="D8" s="12">
        <v>63</v>
      </c>
      <c r="E8" s="13">
        <v>9.5238095238095205E-2</v>
      </c>
    </row>
    <row r="9" spans="1:5" x14ac:dyDescent="0.25">
      <c r="A9" s="192"/>
      <c r="B9" s="11" t="s">
        <v>1566</v>
      </c>
      <c r="C9" s="12">
        <v>9</v>
      </c>
      <c r="D9" s="12">
        <v>9</v>
      </c>
      <c r="E9" s="13">
        <v>0</v>
      </c>
    </row>
    <row r="10" spans="1:5" x14ac:dyDescent="0.25">
      <c r="A10" s="192"/>
      <c r="B10" s="11" t="s">
        <v>1567</v>
      </c>
      <c r="C10" s="12">
        <v>0</v>
      </c>
      <c r="D10" s="12">
        <v>1</v>
      </c>
      <c r="E10" s="13">
        <v>-1</v>
      </c>
    </row>
    <row r="11" spans="1:5" x14ac:dyDescent="0.25">
      <c r="A11" s="192"/>
      <c r="B11" s="11" t="s">
        <v>1568</v>
      </c>
      <c r="C11" s="12">
        <v>106</v>
      </c>
      <c r="D11" s="12">
        <v>98</v>
      </c>
      <c r="E11" s="13">
        <v>8.1632653061224497E-2</v>
      </c>
    </row>
    <row r="12" spans="1:5" x14ac:dyDescent="0.25">
      <c r="A12" s="192"/>
      <c r="B12" s="11" t="s">
        <v>1569</v>
      </c>
      <c r="C12" s="12">
        <v>23</v>
      </c>
      <c r="D12" s="12">
        <v>11</v>
      </c>
      <c r="E12" s="13">
        <v>1.0909090909090899</v>
      </c>
    </row>
    <row r="13" spans="1:5" x14ac:dyDescent="0.25">
      <c r="A13" s="192"/>
      <c r="B13" s="11" t="s">
        <v>1570</v>
      </c>
      <c r="C13" s="12">
        <v>0</v>
      </c>
      <c r="D13" s="12">
        <v>0</v>
      </c>
      <c r="E13" s="13">
        <v>0</v>
      </c>
    </row>
    <row r="14" spans="1:5" x14ac:dyDescent="0.25">
      <c r="A14" s="192"/>
      <c r="B14" s="11" t="s">
        <v>1571</v>
      </c>
      <c r="C14" s="12">
        <v>8</v>
      </c>
      <c r="D14" s="12">
        <v>9</v>
      </c>
      <c r="E14" s="13">
        <v>-0.11111111111111099</v>
      </c>
    </row>
    <row r="15" spans="1:5" x14ac:dyDescent="0.25">
      <c r="A15" s="192"/>
      <c r="B15" s="11" t="s">
        <v>1572</v>
      </c>
      <c r="C15" s="12">
        <v>2</v>
      </c>
      <c r="D15" s="12">
        <v>1</v>
      </c>
      <c r="E15" s="13">
        <v>1</v>
      </c>
    </row>
    <row r="16" spans="1:5" x14ac:dyDescent="0.25">
      <c r="A16" s="193"/>
      <c r="B16" s="11" t="s">
        <v>111</v>
      </c>
      <c r="C16" s="12">
        <v>148</v>
      </c>
      <c r="D16" s="12">
        <v>82</v>
      </c>
      <c r="E16" s="13">
        <v>0.80487804878048796</v>
      </c>
    </row>
    <row r="17" spans="1:1" x14ac:dyDescent="0.25">
      <c r="A17" s="4"/>
    </row>
  </sheetData>
  <sheetProtection algorithmName="SHA-512" hashValue="+6NHyhBOqR8nDWnBfrA6FbhY1TPebsHy/N3N5H4tPKLUv09lZD9PjBkjB7Y4nJNPFj75vK5x8CZ4maeyaArPIA==" saltValue="hUp6dLZgv28YGjOODK8S1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13</v>
      </c>
      <c r="D5" s="12">
        <v>18</v>
      </c>
      <c r="E5" s="13">
        <v>-0.27777777777777801</v>
      </c>
    </row>
    <row r="6" spans="1:5" x14ac:dyDescent="0.25">
      <c r="A6" s="10" t="s">
        <v>1577</v>
      </c>
      <c r="B6" s="11" t="s">
        <v>1578</v>
      </c>
      <c r="C6" s="12">
        <v>288</v>
      </c>
      <c r="D6" s="12">
        <v>217</v>
      </c>
      <c r="E6" s="13">
        <v>0.32718894009216598</v>
      </c>
    </row>
    <row r="7" spans="1:5" ht="22.5" x14ac:dyDescent="0.25">
      <c r="A7" s="10" t="s">
        <v>1579</v>
      </c>
      <c r="B7" s="11" t="s">
        <v>1580</v>
      </c>
      <c r="C7" s="12">
        <v>0</v>
      </c>
      <c r="D7" s="15"/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5"/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5"/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5"/>
      <c r="E10" s="13">
        <v>0</v>
      </c>
    </row>
    <row r="11" spans="1:5" ht="22.5" x14ac:dyDescent="0.25">
      <c r="A11" s="10" t="s">
        <v>1587</v>
      </c>
      <c r="B11" s="14"/>
      <c r="C11" s="12">
        <v>3</v>
      </c>
      <c r="D11" s="12">
        <v>1</v>
      </c>
      <c r="E11" s="13">
        <v>2</v>
      </c>
    </row>
    <row r="12" spans="1:5" x14ac:dyDescent="0.25">
      <c r="A12" s="10" t="s">
        <v>1588</v>
      </c>
      <c r="B12" s="14"/>
      <c r="C12" s="12">
        <v>438</v>
      </c>
      <c r="D12" s="12">
        <v>492</v>
      </c>
      <c r="E12" s="13">
        <v>-0.109756097560976</v>
      </c>
    </row>
    <row r="13" spans="1:5" x14ac:dyDescent="0.25">
      <c r="A13" s="191" t="s">
        <v>1589</v>
      </c>
      <c r="B13" s="11" t="s">
        <v>1590</v>
      </c>
      <c r="C13" s="12">
        <v>8</v>
      </c>
      <c r="D13" s="12">
        <v>0</v>
      </c>
      <c r="E13" s="13">
        <v>0</v>
      </c>
    </row>
    <row r="14" spans="1:5" x14ac:dyDescent="0.25">
      <c r="A14" s="193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8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9"/>
      <c r="B18" s="11" t="s">
        <v>1595</v>
      </c>
      <c r="C18" s="12">
        <v>213</v>
      </c>
      <c r="D18" s="12">
        <v>425</v>
      </c>
      <c r="E18" s="19">
        <v>13</v>
      </c>
    </row>
    <row r="19" spans="1:5" x14ac:dyDescent="0.25">
      <c r="A19" s="189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9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9"/>
      <c r="B21" s="11" t="s">
        <v>1598</v>
      </c>
      <c r="C21" s="12">
        <v>0</v>
      </c>
      <c r="D21" s="12">
        <v>0</v>
      </c>
      <c r="E21" s="19">
        <v>0</v>
      </c>
    </row>
    <row r="22" spans="1:5" x14ac:dyDescent="0.25">
      <c r="A22" s="189"/>
      <c r="B22" s="11" t="s">
        <v>983</v>
      </c>
      <c r="C22" s="12">
        <v>497</v>
      </c>
      <c r="D22" s="12">
        <v>521</v>
      </c>
      <c r="E22" s="19">
        <v>0</v>
      </c>
    </row>
    <row r="23" spans="1:5" x14ac:dyDescent="0.25">
      <c r="A23" s="189"/>
      <c r="B23" s="11" t="s">
        <v>1599</v>
      </c>
      <c r="C23" s="12">
        <v>32</v>
      </c>
      <c r="D23" s="12">
        <v>19</v>
      </c>
      <c r="E23" s="19">
        <v>24</v>
      </c>
    </row>
    <row r="24" spans="1:5" x14ac:dyDescent="0.25">
      <c r="A24" s="189"/>
      <c r="B24" s="11" t="s">
        <v>1600</v>
      </c>
      <c r="C24" s="12">
        <v>0</v>
      </c>
      <c r="D24" s="12">
        <v>0</v>
      </c>
      <c r="E24" s="19">
        <v>0</v>
      </c>
    </row>
    <row r="25" spans="1:5" x14ac:dyDescent="0.25">
      <c r="A25" s="189"/>
      <c r="B25" s="11" t="s">
        <v>1601</v>
      </c>
      <c r="C25" s="12">
        <v>4</v>
      </c>
      <c r="D25" s="12">
        <v>2</v>
      </c>
      <c r="E25" s="19">
        <v>1</v>
      </c>
    </row>
    <row r="26" spans="1:5" x14ac:dyDescent="0.25">
      <c r="A26" s="189"/>
      <c r="B26" s="11" t="s">
        <v>1602</v>
      </c>
      <c r="C26" s="12">
        <v>362</v>
      </c>
      <c r="D26" s="12">
        <v>661</v>
      </c>
      <c r="E26" s="19">
        <v>51</v>
      </c>
    </row>
    <row r="27" spans="1:5" x14ac:dyDescent="0.25">
      <c r="A27" s="189"/>
      <c r="B27" s="11" t="s">
        <v>1603</v>
      </c>
      <c r="C27" s="12">
        <v>35</v>
      </c>
      <c r="D27" s="12">
        <v>26</v>
      </c>
      <c r="E27" s="19">
        <v>19</v>
      </c>
    </row>
    <row r="28" spans="1:5" x14ac:dyDescent="0.25">
      <c r="A28" s="189"/>
      <c r="B28" s="11" t="s">
        <v>1604</v>
      </c>
      <c r="C28" s="12">
        <v>149</v>
      </c>
      <c r="D28" s="12">
        <v>430</v>
      </c>
      <c r="E28" s="19">
        <v>0</v>
      </c>
    </row>
    <row r="29" spans="1:5" x14ac:dyDescent="0.25">
      <c r="A29" s="189"/>
      <c r="B29" s="11" t="s">
        <v>1605</v>
      </c>
      <c r="C29" s="12">
        <v>288</v>
      </c>
      <c r="D29" s="12">
        <v>118</v>
      </c>
      <c r="E29" s="19">
        <v>211</v>
      </c>
    </row>
    <row r="30" spans="1:5" x14ac:dyDescent="0.25">
      <c r="A30" s="190"/>
      <c r="B30" s="11" t="s">
        <v>1606</v>
      </c>
      <c r="C30" s="12">
        <v>4</v>
      </c>
      <c r="D30" s="12">
        <v>2</v>
      </c>
      <c r="E30" s="19">
        <v>1</v>
      </c>
    </row>
    <row r="31" spans="1:5" x14ac:dyDescent="0.25">
      <c r="A31" s="4"/>
    </row>
  </sheetData>
  <sheetProtection algorithmName="SHA-512" hashValue="jTYznwMMNYL3E8eOeDw71arNdIzVsuIzWrtDLZIbbVQVPeR4XKHTTY4ARtoKL39TSaPofTaZenuIL+4Qd59rkw==" saltValue="NjU+StejPoRbjL3KGHEwr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D837-3563-489D-9557-2532D9ED2551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8" t="s">
        <v>1735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1079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174</v>
      </c>
      <c r="BO4" s="209" t="s">
        <v>1744</v>
      </c>
      <c r="BP4" s="209" t="s">
        <v>1745</v>
      </c>
      <c r="BQ4" s="209" t="s">
        <v>1746</v>
      </c>
      <c r="BR4" s="209" t="s">
        <v>209</v>
      </c>
      <c r="BS4" s="211" t="s">
        <v>1747</v>
      </c>
      <c r="BT4" s="211" t="s">
        <v>1748</v>
      </c>
      <c r="BU4" s="211" t="s">
        <v>289</v>
      </c>
      <c r="BV4" s="212"/>
      <c r="BY4" s="213" t="s">
        <v>168</v>
      </c>
      <c r="BZ4" s="213"/>
      <c r="CA4" s="213"/>
      <c r="CF4" s="206" t="s">
        <v>1749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10" t="s">
        <v>1752</v>
      </c>
      <c r="AW5" s="209" t="s">
        <v>1753</v>
      </c>
      <c r="AX5" s="209" t="s">
        <v>1754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10"/>
      <c r="AW6" s="209"/>
      <c r="AX6" s="209"/>
      <c r="AY6" s="209"/>
      <c r="AZ6" s="209"/>
      <c r="BA6" s="211"/>
      <c r="BE6" s="115" t="s">
        <v>113</v>
      </c>
      <c r="BF6" s="114" t="s">
        <v>114</v>
      </c>
      <c r="BG6" s="116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18557</v>
      </c>
      <c r="D7" s="123">
        <f>SUM(DatosGenerales!C15:C19)</f>
        <v>3790</v>
      </c>
      <c r="E7" s="122">
        <f>SUM(DatosGenerales!C12:C14)</f>
        <v>15269</v>
      </c>
      <c r="I7" s="124">
        <f>DatosGenerales!C31</f>
        <v>1987</v>
      </c>
      <c r="J7" s="123">
        <f>DatosGenerales!C32</f>
        <v>471</v>
      </c>
      <c r="K7" s="122">
        <f>SUM(DatosGenerales!C33:C34)</f>
        <v>54</v>
      </c>
      <c r="L7" s="123">
        <f>DatosGenerales!C36</f>
        <v>950</v>
      </c>
      <c r="M7" s="122">
        <f>DatosGenerales!C95</f>
        <v>690</v>
      </c>
      <c r="N7" s="125">
        <f>L7-M7</f>
        <v>260</v>
      </c>
      <c r="O7" s="125"/>
      <c r="Q7" s="124">
        <f>DatosGenerales!C36</f>
        <v>950</v>
      </c>
      <c r="R7" s="123">
        <f>DatosGenerales!C49</f>
        <v>1523</v>
      </c>
      <c r="S7" s="123">
        <f>DatosGenerales!C50</f>
        <v>56</v>
      </c>
      <c r="T7" s="123">
        <f>DatosGenerales!C62</f>
        <v>29</v>
      </c>
      <c r="U7" s="123">
        <f>DatosGenerales!C78</f>
        <v>3</v>
      </c>
      <c r="V7" s="126">
        <f>SUM(Q7:U7)</f>
        <v>2561</v>
      </c>
      <c r="Z7" s="124">
        <f>SUM(DatosGenerales!C106,DatosGenerales!C107,DatosGenerales!C109)</f>
        <v>910</v>
      </c>
      <c r="AA7" s="123">
        <f>SUM(DatosGenerales!C108,DatosGenerales!C110)</f>
        <v>639</v>
      </c>
      <c r="AB7" s="123">
        <f>DatosGenerales!C106</f>
        <v>895</v>
      </c>
      <c r="AC7" s="126">
        <f>DatosGenerales!C107</f>
        <v>0</v>
      </c>
      <c r="AH7" s="124">
        <f>SUM(DatosGenerales!C115,DatosGenerales!C116,DatosGenerales!C118)</f>
        <v>38</v>
      </c>
      <c r="AI7" s="123">
        <f>SUM(DatosGenerales!C117,DatosGenerales!C119)</f>
        <v>63</v>
      </c>
      <c r="AJ7" s="123">
        <f>DatosGenerales!C115</f>
        <v>38</v>
      </c>
      <c r="AK7" s="126">
        <f>DatosGenerales!C116</f>
        <v>0</v>
      </c>
      <c r="AP7" s="124">
        <f>SUM(DatosGenerales!C135:C136)</f>
        <v>93</v>
      </c>
      <c r="AQ7" s="123">
        <f>SUM(DatosGenerales!C137:C138)</f>
        <v>1</v>
      </c>
      <c r="AR7" s="126">
        <f>SUM(DatosGenerales!C139:C140)</f>
        <v>0</v>
      </c>
      <c r="AV7" s="124">
        <f>DatosGenerales!C145</f>
        <v>1</v>
      </c>
      <c r="AW7" s="123">
        <f>DatosGenerales!C146</f>
        <v>23</v>
      </c>
      <c r="AX7" s="123">
        <f>DatosGenerales!C147</f>
        <v>6</v>
      </c>
      <c r="AY7" s="123">
        <f>DatosGenerales!C148</f>
        <v>12</v>
      </c>
      <c r="AZ7" s="123">
        <f>DatosGenerales!C149</f>
        <v>25</v>
      </c>
      <c r="BA7" s="126">
        <f>DatosGenerales!C150</f>
        <v>2</v>
      </c>
      <c r="BE7" s="124">
        <f>DatosGenerales!C151</f>
        <v>36</v>
      </c>
      <c r="BF7" s="123">
        <f>DatosGenerales!C152</f>
        <v>24</v>
      </c>
      <c r="BG7" s="126">
        <f>DatosGenerales!C154</f>
        <v>16</v>
      </c>
      <c r="BK7" s="124">
        <f>SUM(DatosGenerales!C297:C311)</f>
        <v>2019</v>
      </c>
      <c r="BL7" s="123">
        <f>SUM(DatosGenerales!C294:C296)</f>
        <v>20</v>
      </c>
      <c r="BM7" s="123">
        <f>SUM(DatosGenerales!C312:C344)</f>
        <v>427</v>
      </c>
      <c r="BN7" s="123">
        <f>SUM(DatosGenerales!C289)</f>
        <v>22</v>
      </c>
      <c r="BO7" s="123">
        <f>SUM(DatosGenerales!C356:C364)</f>
        <v>87</v>
      </c>
      <c r="BP7" s="123">
        <f>SUM(DatosGenerales!C286:C288)</f>
        <v>0</v>
      </c>
      <c r="BQ7" s="123">
        <f>SUM(DatosGenerales!C345:C355)</f>
        <v>3</v>
      </c>
      <c r="BR7" s="123">
        <f>SUM(DatosGenerales!C290:C292)</f>
        <v>30</v>
      </c>
      <c r="BS7" s="126">
        <f>SUM(DatosGenerales!C283:C285)</f>
        <v>401</v>
      </c>
      <c r="BT7" s="126">
        <f>SUM(DatosGenerales!C293)</f>
        <v>0</v>
      </c>
      <c r="BU7" s="126">
        <f>SUM(DatosGenerales!C365:C377)</f>
        <v>60</v>
      </c>
      <c r="BY7" s="124">
        <f>DatosGenerales!C246</f>
        <v>0</v>
      </c>
      <c r="BZ7" s="123">
        <f>DatosGenerales!C247</f>
        <v>0</v>
      </c>
      <c r="CA7" s="126">
        <f>DatosGenerales!C248</f>
        <v>0</v>
      </c>
      <c r="CF7" s="124">
        <f>DatosDiscapacidad!C5</f>
        <v>13</v>
      </c>
      <c r="CG7" s="126">
        <f>DatosDiscapacidad!C11</f>
        <v>3</v>
      </c>
      <c r="CM7" s="124">
        <f>DatosGenerales!C40</f>
        <v>2614</v>
      </c>
      <c r="CN7" s="126">
        <f>DatosGenerales!C41</f>
        <v>1946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363</v>
      </c>
      <c r="BL53" s="134">
        <f>SUM(DatosGenerales!C311,DatosGenerales!C300,DatosGenerales!C309)</f>
        <v>655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12</v>
      </c>
      <c r="BL66" s="134">
        <f>SUM(DatosGenerales!C299:C300)</f>
        <v>675</v>
      </c>
      <c r="BM66" s="134">
        <f>SUM(DatosGenerales!C308:C309)</f>
        <v>331</v>
      </c>
      <c r="BN66" s="134"/>
      <c r="BO66" s="121"/>
      <c r="BP66" s="121"/>
      <c r="BQ66" s="121"/>
      <c r="BR66" s="121"/>
      <c r="BS66" s="121"/>
    </row>
  </sheetData>
  <sheetProtection algorithmName="SHA-512" hashValue="wUsz8q8zSEXdGumBzGoTQulnkt/hjNWu3VYxUVEJp5ZbjTcu55OQTBB8Ruif8Ck1yz6Me1n32vceLFwZeD+FOQ==" saltValue="NVVl/wSyzw70HxAZfvrJX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2E8B-324F-49C1-B4D3-C3E29A19E13A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/RJ2LzN5q30VjR2CXgdGlbgGl/Zje4Cbhv9FOnc3Ni4VYrH2zsyuO2AG/uxhn+7PH48dswJa6KUKIQQOSsnE8Q==" saltValue="xD9txCRjlIErgHnBJzS30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D54A-C793-4669-9151-56EBF9DD8DD6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6" t="s">
        <v>1237</v>
      </c>
      <c r="M4" s="206"/>
      <c r="N4" s="206"/>
      <c r="O4" s="206"/>
      <c r="P4" s="206"/>
      <c r="Q4" s="214"/>
      <c r="R4" s="214"/>
      <c r="V4" s="206" t="s">
        <v>1798</v>
      </c>
      <c r="W4" s="206"/>
      <c r="X4" s="206"/>
      <c r="Y4" s="206"/>
      <c r="Z4" s="206"/>
      <c r="AA4" s="206"/>
      <c r="AB4" s="206"/>
      <c r="AC4" s="206"/>
      <c r="AD4" s="206"/>
      <c r="AI4" s="206" t="s">
        <v>1799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1800</v>
      </c>
      <c r="AU4" s="206"/>
      <c r="AV4" s="214"/>
      <c r="AW4" s="214"/>
      <c r="AX4" s="214"/>
      <c r="AY4" s="214"/>
      <c r="AZ4" s="214"/>
      <c r="BA4" s="214"/>
      <c r="BB4" s="214"/>
      <c r="BC4" s="141"/>
      <c r="BD4" s="141"/>
      <c r="BE4" s="206" t="s">
        <v>1801</v>
      </c>
      <c r="BF4" s="214"/>
      <c r="BG4" s="214"/>
      <c r="BH4" s="214"/>
      <c r="BI4" s="214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7" t="s">
        <v>245</v>
      </c>
      <c r="D6" s="142" t="s">
        <v>20</v>
      </c>
      <c r="E6" s="230" t="s">
        <v>114</v>
      </c>
      <c r="F6" s="231"/>
      <c r="G6" s="232"/>
      <c r="H6" s="142" t="s">
        <v>1013</v>
      </c>
      <c r="I6" s="101"/>
      <c r="L6" s="233" t="s">
        <v>82</v>
      </c>
      <c r="M6" s="234" t="s">
        <v>1802</v>
      </c>
      <c r="N6" s="234" t="s">
        <v>1803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25">
      <c r="C7" s="228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3"/>
      <c r="M7" s="234"/>
      <c r="N7" s="234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6" t="s">
        <v>1656</v>
      </c>
      <c r="AU7" s="217"/>
      <c r="AV7" s="216" t="s">
        <v>1806</v>
      </c>
      <c r="AW7" s="217" t="s">
        <v>1806</v>
      </c>
      <c r="AX7" s="216" t="s">
        <v>1807</v>
      </c>
      <c r="AY7" s="217" t="s">
        <v>1807</v>
      </c>
      <c r="AZ7" s="216" t="s">
        <v>1808</v>
      </c>
      <c r="BA7" s="217" t="s">
        <v>1808</v>
      </c>
      <c r="BB7" s="216" t="s">
        <v>1809</v>
      </c>
      <c r="BC7" s="217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9"/>
      <c r="D8" s="147">
        <f>DatosMenores!C65</f>
        <v>877</v>
      </c>
      <c r="E8" s="147">
        <f>DatosMenores!C66</f>
        <v>2</v>
      </c>
      <c r="F8" s="147">
        <f>DatosMenores!C67</f>
        <v>37</v>
      </c>
      <c r="G8" s="147">
        <f>DatosMenores!C68</f>
        <v>17</v>
      </c>
      <c r="H8" s="148">
        <f>DatosMenores!C69</f>
        <v>21</v>
      </c>
      <c r="I8" s="101"/>
      <c r="L8" s="122">
        <f>DatosMenores!C55</f>
        <v>18</v>
      </c>
      <c r="M8" s="123">
        <f>DatosMenores!C56</f>
        <v>65</v>
      </c>
      <c r="N8" s="123">
        <f>DatosMenores!C57</f>
        <v>150</v>
      </c>
      <c r="O8" s="123">
        <f>DatosMenores!C58</f>
        <v>3</v>
      </c>
      <c r="P8" s="122">
        <f>DatosMenores!C59</f>
        <v>0</v>
      </c>
      <c r="Q8" s="123">
        <f>DatosMenores!C60</f>
        <v>38</v>
      </c>
      <c r="R8" s="122">
        <f>DatosMenores!C61</f>
        <v>0</v>
      </c>
      <c r="U8" s="122">
        <f>DatosMenores!C33</f>
        <v>265</v>
      </c>
      <c r="V8" s="123">
        <f>SUM(DatosMenores!C34:C37)</f>
        <v>40</v>
      </c>
      <c r="W8" s="123">
        <f>DatosMenores!C38</f>
        <v>16</v>
      </c>
      <c r="X8" s="123">
        <f>DatosMenores!C39</f>
        <v>79</v>
      </c>
      <c r="Y8" s="123">
        <f>DatosMenores!C40</f>
        <v>49</v>
      </c>
      <c r="Z8" s="123">
        <f>DatosMenores!D41</f>
        <v>0</v>
      </c>
      <c r="AA8" s="123">
        <f>DatosMenores!C42</f>
        <v>2</v>
      </c>
      <c r="AB8" s="123">
        <f>DatosMenores!C43</f>
        <v>27</v>
      </c>
      <c r="AC8" s="123">
        <f>DatosMenores!C44</f>
        <v>8</v>
      </c>
      <c r="AD8" s="123">
        <f>DatosMenores!C45</f>
        <v>25</v>
      </c>
      <c r="AE8" s="122">
        <f>DatosMenores!C46</f>
        <v>2</v>
      </c>
      <c r="AG8" s="103"/>
      <c r="AI8" s="124">
        <f>DatosMenores!C7</f>
        <v>0</v>
      </c>
      <c r="AJ8" s="123">
        <f>DatosMenores!C8</f>
        <v>38</v>
      </c>
      <c r="AK8" s="123">
        <f>DatosMenores!C9</f>
        <v>12</v>
      </c>
      <c r="AL8" s="123">
        <f>DatosMenores!C10</f>
        <v>0</v>
      </c>
      <c r="AM8" s="123">
        <f>DatosMenores!C11</f>
        <v>15</v>
      </c>
      <c r="AN8" s="122">
        <f>DatosMenores!C12</f>
        <v>23</v>
      </c>
      <c r="AO8" s="123">
        <f>DatosMenores!C13</f>
        <v>19</v>
      </c>
      <c r="AP8" s="123">
        <f>DatosMenores!C14</f>
        <v>32</v>
      </c>
      <c r="AQ8" s="122">
        <f>DatosMenores!C15</f>
        <v>8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34</v>
      </c>
      <c r="BG8" s="123">
        <f>DatosMenores!C107</f>
        <v>11</v>
      </c>
      <c r="BH8" s="123">
        <f>DatosMenores!C108</f>
        <v>1</v>
      </c>
      <c r="BI8" s="123">
        <f>DatosMenores!C109</f>
        <v>0</v>
      </c>
      <c r="BJ8" s="122">
        <f>DatosMenores!C110</f>
        <v>0</v>
      </c>
      <c r="BK8" s="123">
        <f>DatosMenores!C111</f>
        <v>0</v>
      </c>
      <c r="BL8" s="123">
        <f>DatosMenores!C112</f>
        <v>36</v>
      </c>
      <c r="BM8" s="105"/>
    </row>
    <row r="9" spans="1:65" ht="21" x14ac:dyDescent="0.25">
      <c r="B9" s="127"/>
      <c r="C9" s="218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244</v>
      </c>
      <c r="AU9" s="148">
        <f>DatosMenores!C87</f>
        <v>95</v>
      </c>
      <c r="AV9" s="148">
        <f>DatosMenores!C88</f>
        <v>9</v>
      </c>
      <c r="AW9" s="148">
        <f>DatosMenores!C89</f>
        <v>16</v>
      </c>
      <c r="AX9" s="148">
        <f>DatosMenores!C90</f>
        <v>23</v>
      </c>
      <c r="AY9" s="148">
        <f>DatosMenores!C91</f>
        <v>289</v>
      </c>
      <c r="AZ9" s="148">
        <f>DatosMenores!C92</f>
        <v>3</v>
      </c>
      <c r="BA9" s="148">
        <f>DatosMenores!C93</f>
        <v>0</v>
      </c>
      <c r="BB9" s="148">
        <f>DatosMenores!C94</f>
        <v>8</v>
      </c>
      <c r="BC9" s="148">
        <f>DatosMenores!C95</f>
        <v>1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9"/>
      <c r="D10" s="150">
        <f>DatosMenores!C70</f>
        <v>470</v>
      </c>
      <c r="E10" s="151">
        <f>DatosMenores!C71</f>
        <v>1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20" t="s">
        <v>1017</v>
      </c>
      <c r="D11" s="142" t="s">
        <v>1018</v>
      </c>
      <c r="E11" s="223" t="s">
        <v>1812</v>
      </c>
      <c r="F11" s="224"/>
      <c r="G11" s="224"/>
      <c r="H11" s="142" t="s">
        <v>1013</v>
      </c>
      <c r="AI11" s="124">
        <f>DatosMenores!C16</f>
        <v>0</v>
      </c>
      <c r="AJ11" s="123">
        <f>DatosMenores!C17</f>
        <v>0</v>
      </c>
      <c r="AK11" s="123">
        <f>DatosMenores!C18</f>
        <v>14</v>
      </c>
      <c r="AL11" s="123">
        <f>DatosMenores!C19</f>
        <v>22</v>
      </c>
      <c r="AM11" s="123">
        <f>DatosMenores!C20</f>
        <v>13</v>
      </c>
      <c r="AN11" s="123">
        <f>DatosMenores!C21</f>
        <v>10</v>
      </c>
      <c r="AO11" s="123">
        <f>DatosMenores!C23</f>
        <v>5</v>
      </c>
      <c r="AP11" s="123">
        <f>DatosMenores!C24</f>
        <v>25</v>
      </c>
      <c r="AQ11" s="123">
        <f>DatosMenores!C25</f>
        <v>12</v>
      </c>
      <c r="AR11" s="122">
        <f>DatosMenores!C26</f>
        <v>0</v>
      </c>
      <c r="AT11" s="216" t="s">
        <v>1667</v>
      </c>
      <c r="AU11" s="217" t="s">
        <v>1667</v>
      </c>
      <c r="AV11" s="216" t="s">
        <v>1668</v>
      </c>
      <c r="AW11" s="217" t="s">
        <v>1668</v>
      </c>
      <c r="AX11" s="225" t="s">
        <v>1669</v>
      </c>
      <c r="AY11" s="225" t="s">
        <v>1670</v>
      </c>
    </row>
    <row r="12" spans="1:65" ht="21" x14ac:dyDescent="0.25">
      <c r="C12" s="221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6"/>
      <c r="AY12" s="226"/>
    </row>
    <row r="13" spans="1:65" ht="12.75" customHeight="1" x14ac:dyDescent="0.25">
      <c r="C13" s="222"/>
      <c r="D13" s="153">
        <f>DatosMenores!C72</f>
        <v>407</v>
      </c>
      <c r="E13" s="154">
        <f>DatosMenores!C73</f>
        <v>4</v>
      </c>
      <c r="F13" s="126">
        <f>DatosMenores!C74</f>
        <v>0</v>
      </c>
      <c r="G13" s="126">
        <f>DatosMenores!C75</f>
        <v>242</v>
      </c>
      <c r="H13" s="155">
        <f>DatosMenores!C76</f>
        <v>161</v>
      </c>
      <c r="AT13" s="148">
        <f>DatosMenores!C96</f>
        <v>3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25</v>
      </c>
      <c r="AY13" s="148">
        <f>DatosMenores!C101</f>
        <v>0</v>
      </c>
    </row>
  </sheetData>
  <sheetProtection algorithmName="SHA-512" hashValue="LtLDC3nuJ7sBgZEiQaUckIyQ7Zszm+pT+yRRN+HxHaM6KoAq4jlynVPPEr9ql6XXjRBoVQ/QwUrJQrKU8mOUuQ==" saltValue="th2TwgwWlQIOduH1ME76r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AE7D-9583-4F1E-8745-51298361B110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5" t="s">
        <v>1813</v>
      </c>
      <c r="D1" s="235"/>
      <c r="E1" s="235"/>
      <c r="F1" s="235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25</v>
      </c>
      <c r="F4" s="165" t="s">
        <v>1820</v>
      </c>
      <c r="G4" s="167">
        <f>DatosViolenciaDoméstica!E67</f>
        <v>80</v>
      </c>
      <c r="H4" s="168"/>
    </row>
    <row r="5" spans="1:30" x14ac:dyDescent="0.2">
      <c r="C5" s="165" t="s">
        <v>13</v>
      </c>
      <c r="D5" s="166">
        <f>DatosViolenciaDoméstica!C6</f>
        <v>547</v>
      </c>
      <c r="F5" s="165" t="s">
        <v>1821</v>
      </c>
      <c r="G5" s="169">
        <f>DatosViolenciaDoméstica!F67</f>
        <v>64</v>
      </c>
      <c r="H5" s="168"/>
    </row>
    <row r="6" spans="1:30" x14ac:dyDescent="0.2">
      <c r="C6" s="165" t="s">
        <v>1822</v>
      </c>
      <c r="D6" s="166">
        <f>DatosViolenciaDoméstica!C7</f>
        <v>70</v>
      </c>
    </row>
    <row r="7" spans="1:30" x14ac:dyDescent="0.2">
      <c r="C7" s="165" t="s">
        <v>60</v>
      </c>
      <c r="D7" s="166">
        <f>DatosViolenciaDoméstica!C8</f>
        <v>3</v>
      </c>
    </row>
    <row r="8" spans="1:30" x14ac:dyDescent="0.2">
      <c r="C8" s="165" t="s">
        <v>1823</v>
      </c>
      <c r="D8" s="166">
        <f>DatosViolenciaDoméstica!C9</f>
        <v>2</v>
      </c>
    </row>
    <row r="9" spans="1:30" x14ac:dyDescent="0.2">
      <c r="C9" s="165" t="s">
        <v>1824</v>
      </c>
      <c r="D9" s="170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2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6TfZLQjTvwiJqqNiSXO7o1Yut3AhJzxNmiIpa+yiI316PlARuQluFxB/yeCZ8T3kR5S7ukkspBNLx/sYa70wsw==" saltValue="epKs2YF4L/sNOrgot5dN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C3E0-0BF0-4895-A547-E01FFEEF7663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5" t="s">
        <v>1825</v>
      </c>
      <c r="D1" s="235"/>
      <c r="E1" s="235"/>
      <c r="F1" s="235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1059</v>
      </c>
      <c r="F4" s="165" t="s">
        <v>1820</v>
      </c>
      <c r="G4" s="167">
        <f>DatosViolenciaGénero!E82</f>
        <v>287</v>
      </c>
      <c r="H4" s="168"/>
    </row>
    <row r="5" spans="1:30" x14ac:dyDescent="0.2">
      <c r="C5" s="165" t="s">
        <v>40</v>
      </c>
      <c r="D5" s="166">
        <f>DatosViolenciaGénero!C5</f>
        <v>1000</v>
      </c>
      <c r="F5" s="165" t="s">
        <v>1821</v>
      </c>
      <c r="G5" s="167">
        <f>DatosViolenciaGénero!F82</f>
        <v>201</v>
      </c>
      <c r="H5" s="168"/>
    </row>
    <row r="6" spans="1:30" x14ac:dyDescent="0.2">
      <c r="C6" s="165" t="s">
        <v>1822</v>
      </c>
      <c r="D6" s="176">
        <f>DatosViolenciaGénero!C8</f>
        <v>106</v>
      </c>
    </row>
    <row r="7" spans="1:30" x14ac:dyDescent="0.2">
      <c r="C7" s="165" t="s">
        <v>60</v>
      </c>
      <c r="D7" s="176">
        <f>DatosViolenciaGénero!C9</f>
        <v>5</v>
      </c>
    </row>
    <row r="8" spans="1:30" x14ac:dyDescent="0.2">
      <c r="C8" s="165" t="s">
        <v>1826</v>
      </c>
      <c r="D8" s="166">
        <f>DatosViolenciaGénero!C11</f>
        <v>0</v>
      </c>
    </row>
    <row r="9" spans="1:30" x14ac:dyDescent="0.2">
      <c r="C9" s="165" t="s">
        <v>1827</v>
      </c>
      <c r="D9" s="166">
        <f>DatosViolenciaGénero!C12</f>
        <v>0</v>
      </c>
    </row>
    <row r="10" spans="1:30" x14ac:dyDescent="0.2">
      <c r="C10" s="165" t="s">
        <v>1819</v>
      </c>
      <c r="D10" s="176">
        <f>DatosViolenciaGénero!C6</f>
        <v>163</v>
      </c>
    </row>
    <row r="11" spans="1:30" x14ac:dyDescent="0.2">
      <c r="C11" s="165" t="s">
        <v>1823</v>
      </c>
      <c r="D11" s="176">
        <f>DatosViolenciaGénero!C10</f>
        <v>5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2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APgfAM25SQH/OydKb0WBN7PUxRbioJG8ZmkoFsnNNDfSEiAXQPOiM/wauamnBH/NJl24ub5lm1+dFT09b9/cYw==" saltValue="6agocoWFWQjiQVJZDIHip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7209</v>
      </c>
      <c r="D7" s="12">
        <v>6630</v>
      </c>
      <c r="E7" s="13">
        <v>8.7330316742081401E-2</v>
      </c>
    </row>
    <row r="8" spans="1:5" x14ac:dyDescent="0.25">
      <c r="A8" s="192"/>
      <c r="B8" s="11" t="s">
        <v>20</v>
      </c>
      <c r="C8" s="12">
        <v>18557</v>
      </c>
      <c r="D8" s="12">
        <v>16513</v>
      </c>
      <c r="E8" s="13">
        <v>0.12378126324713901</v>
      </c>
    </row>
    <row r="9" spans="1:5" x14ac:dyDescent="0.25">
      <c r="A9" s="192"/>
      <c r="B9" s="11" t="s">
        <v>21</v>
      </c>
      <c r="C9" s="12">
        <v>17774</v>
      </c>
      <c r="D9" s="12">
        <v>15857</v>
      </c>
      <c r="E9" s="13">
        <v>0.120892981017847</v>
      </c>
    </row>
    <row r="10" spans="1:5" x14ac:dyDescent="0.25">
      <c r="A10" s="192"/>
      <c r="B10" s="11" t="s">
        <v>22</v>
      </c>
      <c r="C10" s="12">
        <v>441</v>
      </c>
      <c r="D10" s="12">
        <v>522</v>
      </c>
      <c r="E10" s="13">
        <v>-0.15517241379310301</v>
      </c>
    </row>
    <row r="11" spans="1:5" x14ac:dyDescent="0.25">
      <c r="A11" s="193"/>
      <c r="B11" s="11" t="s">
        <v>23</v>
      </c>
      <c r="C11" s="12">
        <v>6297</v>
      </c>
      <c r="D11" s="12">
        <v>5807</v>
      </c>
      <c r="E11" s="13">
        <v>8.4380919579817498E-2</v>
      </c>
    </row>
    <row r="12" spans="1:5" x14ac:dyDescent="0.25">
      <c r="A12" s="191" t="s">
        <v>24</v>
      </c>
      <c r="B12" s="11" t="s">
        <v>25</v>
      </c>
      <c r="C12" s="12">
        <v>6436</v>
      </c>
      <c r="D12" s="12">
        <v>3932</v>
      </c>
      <c r="E12" s="13">
        <v>0.63682604272634802</v>
      </c>
    </row>
    <row r="13" spans="1:5" x14ac:dyDescent="0.25">
      <c r="A13" s="192"/>
      <c r="B13" s="11" t="s">
        <v>26</v>
      </c>
      <c r="C13" s="12">
        <v>1093</v>
      </c>
      <c r="D13" s="12">
        <v>1323</v>
      </c>
      <c r="E13" s="13">
        <v>-0.17384731670445899</v>
      </c>
    </row>
    <row r="14" spans="1:5" x14ac:dyDescent="0.25">
      <c r="A14" s="193"/>
      <c r="B14" s="11" t="s">
        <v>27</v>
      </c>
      <c r="C14" s="12">
        <v>7740</v>
      </c>
      <c r="D14" s="12">
        <v>7917</v>
      </c>
      <c r="E14" s="13">
        <v>-2.2356953391436198E-2</v>
      </c>
    </row>
    <row r="15" spans="1:5" x14ac:dyDescent="0.25">
      <c r="A15" s="191" t="s">
        <v>28</v>
      </c>
      <c r="B15" s="11" t="s">
        <v>29</v>
      </c>
      <c r="C15" s="12">
        <v>1544</v>
      </c>
      <c r="D15" s="12">
        <v>1649</v>
      </c>
      <c r="E15" s="13">
        <v>-6.3674954517889598E-2</v>
      </c>
    </row>
    <row r="16" spans="1:5" x14ac:dyDescent="0.25">
      <c r="A16" s="192"/>
      <c r="B16" s="11" t="s">
        <v>30</v>
      </c>
      <c r="C16" s="12">
        <v>1961</v>
      </c>
      <c r="D16" s="12">
        <v>1848</v>
      </c>
      <c r="E16" s="13">
        <v>6.1147186147186103E-2</v>
      </c>
    </row>
    <row r="17" spans="1:5" x14ac:dyDescent="0.25">
      <c r="A17" s="192"/>
      <c r="B17" s="11" t="s">
        <v>31</v>
      </c>
      <c r="C17" s="12">
        <v>29</v>
      </c>
      <c r="D17" s="12">
        <v>29</v>
      </c>
      <c r="E17" s="13">
        <v>0</v>
      </c>
    </row>
    <row r="18" spans="1:5" x14ac:dyDescent="0.25">
      <c r="A18" s="192"/>
      <c r="B18" s="11" t="s">
        <v>32</v>
      </c>
      <c r="C18" s="12">
        <v>3</v>
      </c>
      <c r="D18" s="12">
        <v>5</v>
      </c>
      <c r="E18" s="13">
        <v>-0.4</v>
      </c>
    </row>
    <row r="19" spans="1:5" x14ac:dyDescent="0.25">
      <c r="A19" s="193"/>
      <c r="B19" s="11" t="s">
        <v>33</v>
      </c>
      <c r="C19" s="12">
        <v>253</v>
      </c>
      <c r="D19" s="12">
        <v>219</v>
      </c>
      <c r="E19" s="13">
        <v>0.15525114155251099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526</v>
      </c>
      <c r="D25" s="12">
        <v>461</v>
      </c>
      <c r="E25" s="13">
        <v>0.140997830802603</v>
      </c>
    </row>
    <row r="26" spans="1:5" x14ac:dyDescent="0.25">
      <c r="A26" s="10" t="s">
        <v>38</v>
      </c>
      <c r="B26" s="14"/>
      <c r="C26" s="12">
        <v>627</v>
      </c>
      <c r="D26" s="12">
        <v>488</v>
      </c>
      <c r="E26" s="13">
        <v>0.28483606557377</v>
      </c>
    </row>
    <row r="27" spans="1:5" x14ac:dyDescent="0.25">
      <c r="A27" s="10" t="s">
        <v>39</v>
      </c>
      <c r="B27" s="14"/>
      <c r="C27" s="12">
        <v>25</v>
      </c>
      <c r="D27" s="12">
        <v>42</v>
      </c>
      <c r="E27" s="13">
        <v>-0.40476190476190499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1987</v>
      </c>
      <c r="D31" s="12">
        <v>1785</v>
      </c>
      <c r="E31" s="13">
        <v>0.11316526610644199</v>
      </c>
    </row>
    <row r="32" spans="1:5" x14ac:dyDescent="0.25">
      <c r="A32" s="191" t="s">
        <v>42</v>
      </c>
      <c r="B32" s="11" t="s">
        <v>43</v>
      </c>
      <c r="C32" s="12">
        <v>471</v>
      </c>
      <c r="D32" s="12">
        <v>344</v>
      </c>
      <c r="E32" s="13">
        <v>0.36918604651162801</v>
      </c>
    </row>
    <row r="33" spans="1:5" x14ac:dyDescent="0.25">
      <c r="A33" s="192"/>
      <c r="B33" s="11" t="s">
        <v>44</v>
      </c>
      <c r="C33" s="12">
        <v>53</v>
      </c>
      <c r="D33" s="12">
        <v>50</v>
      </c>
      <c r="E33" s="13">
        <v>0.06</v>
      </c>
    </row>
    <row r="34" spans="1:5" x14ac:dyDescent="0.25">
      <c r="A34" s="192"/>
      <c r="B34" s="11" t="s">
        <v>45</v>
      </c>
      <c r="C34" s="12">
        <v>1</v>
      </c>
      <c r="D34" s="15"/>
      <c r="E34" s="13">
        <v>0</v>
      </c>
    </row>
    <row r="35" spans="1:5" x14ac:dyDescent="0.25">
      <c r="A35" s="192"/>
      <c r="B35" s="11" t="s">
        <v>46</v>
      </c>
      <c r="C35" s="12">
        <v>108</v>
      </c>
      <c r="D35" s="12">
        <v>111</v>
      </c>
      <c r="E35" s="13">
        <v>-2.7027027027027001E-2</v>
      </c>
    </row>
    <row r="36" spans="1:5" x14ac:dyDescent="0.25">
      <c r="A36" s="193"/>
      <c r="B36" s="11" t="s">
        <v>47</v>
      </c>
      <c r="C36" s="12">
        <v>950</v>
      </c>
      <c r="D36" s="12">
        <v>929</v>
      </c>
      <c r="E36" s="13">
        <v>2.2604951560818098E-2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2614</v>
      </c>
      <c r="D40" s="12">
        <v>3201</v>
      </c>
      <c r="E40" s="13">
        <v>-0.183380193689472</v>
      </c>
    </row>
    <row r="41" spans="1:5" x14ac:dyDescent="0.25">
      <c r="A41" s="10" t="s">
        <v>50</v>
      </c>
      <c r="B41" s="14"/>
      <c r="C41" s="12">
        <v>1946</v>
      </c>
      <c r="D41" s="12">
        <v>2339</v>
      </c>
      <c r="E41" s="13">
        <v>-0.16802052159042299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1069</v>
      </c>
      <c r="D45" s="12">
        <v>1057</v>
      </c>
      <c r="E45" s="13">
        <v>1.1352885525071001E-2</v>
      </c>
    </row>
    <row r="46" spans="1:5" x14ac:dyDescent="0.25">
      <c r="A46" s="192"/>
      <c r="B46" s="11" t="s">
        <v>53</v>
      </c>
      <c r="C46" s="12">
        <v>122</v>
      </c>
      <c r="D46" s="12">
        <v>142</v>
      </c>
      <c r="E46" s="13">
        <v>-0.140845070422535</v>
      </c>
    </row>
    <row r="47" spans="1:5" x14ac:dyDescent="0.25">
      <c r="A47" s="192"/>
      <c r="B47" s="11" t="s">
        <v>54</v>
      </c>
      <c r="C47" s="12">
        <v>1961</v>
      </c>
      <c r="D47" s="12">
        <v>1848</v>
      </c>
      <c r="E47" s="13">
        <v>6.1147186147186103E-2</v>
      </c>
    </row>
    <row r="48" spans="1:5" x14ac:dyDescent="0.25">
      <c r="A48" s="193"/>
      <c r="B48" s="11" t="s">
        <v>23</v>
      </c>
      <c r="C48" s="12">
        <v>540</v>
      </c>
      <c r="D48" s="12">
        <v>587</v>
      </c>
      <c r="E48" s="13">
        <v>-8.0068143100511094E-2</v>
      </c>
    </row>
    <row r="49" spans="1:5" x14ac:dyDescent="0.25">
      <c r="A49" s="191" t="s">
        <v>55</v>
      </c>
      <c r="B49" s="11" t="s">
        <v>56</v>
      </c>
      <c r="C49" s="12">
        <v>1523</v>
      </c>
      <c r="D49" s="12">
        <v>1420</v>
      </c>
      <c r="E49" s="13">
        <v>7.2535211267605607E-2</v>
      </c>
    </row>
    <row r="50" spans="1:5" x14ac:dyDescent="0.25">
      <c r="A50" s="192"/>
      <c r="B50" s="11" t="s">
        <v>57</v>
      </c>
      <c r="C50" s="12">
        <v>56</v>
      </c>
      <c r="D50" s="12">
        <v>54</v>
      </c>
      <c r="E50" s="13">
        <v>3.7037037037037E-2</v>
      </c>
    </row>
    <row r="51" spans="1:5" x14ac:dyDescent="0.25">
      <c r="A51" s="192"/>
      <c r="B51" s="11" t="s">
        <v>58</v>
      </c>
      <c r="C51" s="12">
        <v>144</v>
      </c>
      <c r="D51" s="12">
        <v>114</v>
      </c>
      <c r="E51" s="13">
        <v>0.26315789473684198</v>
      </c>
    </row>
    <row r="52" spans="1:5" x14ac:dyDescent="0.25">
      <c r="A52" s="193"/>
      <c r="B52" s="11" t="s">
        <v>59</v>
      </c>
      <c r="C52" s="12">
        <v>54</v>
      </c>
      <c r="D52" s="12">
        <v>38</v>
      </c>
      <c r="E52" s="13">
        <v>0.42105263157894701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34</v>
      </c>
      <c r="D56" s="12">
        <v>31</v>
      </c>
      <c r="E56" s="13">
        <v>9.6774193548387094E-2</v>
      </c>
    </row>
    <row r="57" spans="1:5" x14ac:dyDescent="0.25">
      <c r="A57" s="192"/>
      <c r="B57" s="11" t="s">
        <v>53</v>
      </c>
      <c r="C57" s="15"/>
      <c r="D57" s="15"/>
      <c r="E57" s="13">
        <v>0</v>
      </c>
    </row>
    <row r="58" spans="1:5" x14ac:dyDescent="0.25">
      <c r="A58" s="192"/>
      <c r="B58" s="11" t="s">
        <v>19</v>
      </c>
      <c r="C58" s="12">
        <v>29</v>
      </c>
      <c r="D58" s="12">
        <v>27</v>
      </c>
      <c r="E58" s="13">
        <v>7.4074074074074098E-2</v>
      </c>
    </row>
    <row r="59" spans="1:5" x14ac:dyDescent="0.25">
      <c r="A59" s="192"/>
      <c r="B59" s="11" t="s">
        <v>23</v>
      </c>
      <c r="C59" s="12">
        <v>19</v>
      </c>
      <c r="D59" s="12">
        <v>26</v>
      </c>
      <c r="E59" s="13">
        <v>-0.269230769230769</v>
      </c>
    </row>
    <row r="60" spans="1:5" x14ac:dyDescent="0.25">
      <c r="A60" s="192"/>
      <c r="B60" s="11" t="s">
        <v>62</v>
      </c>
      <c r="C60" s="12">
        <v>39</v>
      </c>
      <c r="D60" s="12">
        <v>29</v>
      </c>
      <c r="E60" s="13">
        <v>0.34482758620689602</v>
      </c>
    </row>
    <row r="61" spans="1:5" x14ac:dyDescent="0.25">
      <c r="A61" s="193"/>
      <c r="B61" s="11" t="s">
        <v>63</v>
      </c>
      <c r="C61" s="12">
        <v>0</v>
      </c>
      <c r="D61" s="15"/>
      <c r="E61" s="13">
        <v>0</v>
      </c>
    </row>
    <row r="62" spans="1:5" x14ac:dyDescent="0.25">
      <c r="A62" s="191" t="s">
        <v>64</v>
      </c>
      <c r="B62" s="11" t="s">
        <v>65</v>
      </c>
      <c r="C62" s="12">
        <v>29</v>
      </c>
      <c r="D62" s="12">
        <v>30</v>
      </c>
      <c r="E62" s="13">
        <v>-3.3333333333333298E-2</v>
      </c>
    </row>
    <row r="63" spans="1:5" x14ac:dyDescent="0.25">
      <c r="A63" s="192"/>
      <c r="B63" s="11" t="s">
        <v>58</v>
      </c>
      <c r="C63" s="12">
        <v>0</v>
      </c>
      <c r="D63" s="12">
        <v>1</v>
      </c>
      <c r="E63" s="13">
        <v>-1</v>
      </c>
    </row>
    <row r="64" spans="1:5" x14ac:dyDescent="0.25">
      <c r="A64" s="193"/>
      <c r="B64" s="11" t="s">
        <v>66</v>
      </c>
      <c r="C64" s="12">
        <v>1</v>
      </c>
      <c r="D64" s="12">
        <v>3</v>
      </c>
      <c r="E64" s="13">
        <v>-0.66666666666666696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5"/>
      <c r="E68" s="13">
        <v>0</v>
      </c>
    </row>
    <row r="69" spans="1:5" x14ac:dyDescent="0.25">
      <c r="A69" s="10" t="s">
        <v>36</v>
      </c>
      <c r="B69" s="14"/>
      <c r="C69" s="12">
        <v>0</v>
      </c>
      <c r="D69" s="15"/>
      <c r="E69" s="13">
        <v>0</v>
      </c>
    </row>
    <row r="70" spans="1:5" x14ac:dyDescent="0.25">
      <c r="A70" s="10" t="s">
        <v>37</v>
      </c>
      <c r="B70" s="14"/>
      <c r="C70" s="12">
        <v>4</v>
      </c>
      <c r="D70" s="12">
        <v>3</v>
      </c>
      <c r="E70" s="13">
        <v>0.33333333333333298</v>
      </c>
    </row>
    <row r="71" spans="1:5" x14ac:dyDescent="0.25">
      <c r="A71" s="10" t="s">
        <v>38</v>
      </c>
      <c r="B71" s="14"/>
      <c r="C71" s="12">
        <v>5</v>
      </c>
      <c r="D71" s="12">
        <v>3</v>
      </c>
      <c r="E71" s="13">
        <v>0.66666666666666696</v>
      </c>
    </row>
    <row r="72" spans="1:5" x14ac:dyDescent="0.25">
      <c r="A72" s="10" t="s">
        <v>39</v>
      </c>
      <c r="B72" s="14"/>
      <c r="C72" s="12">
        <v>1</v>
      </c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2</v>
      </c>
      <c r="D76" s="12">
        <v>5</v>
      </c>
      <c r="E76" s="13">
        <v>-0.6</v>
      </c>
    </row>
    <row r="77" spans="1:5" x14ac:dyDescent="0.25">
      <c r="A77" s="196"/>
      <c r="B77" s="11" t="s">
        <v>58</v>
      </c>
      <c r="C77" s="12">
        <v>0</v>
      </c>
      <c r="D77" s="15"/>
      <c r="E77" s="13">
        <v>0</v>
      </c>
    </row>
    <row r="78" spans="1:5" x14ac:dyDescent="0.25">
      <c r="A78" s="196"/>
      <c r="B78" s="11" t="s">
        <v>65</v>
      </c>
      <c r="C78" s="12">
        <v>3</v>
      </c>
      <c r="D78" s="12">
        <v>1</v>
      </c>
      <c r="E78" s="13">
        <v>2</v>
      </c>
    </row>
    <row r="79" spans="1:5" x14ac:dyDescent="0.25">
      <c r="A79" s="196"/>
      <c r="B79" s="11" t="s">
        <v>69</v>
      </c>
      <c r="C79" s="12">
        <v>1</v>
      </c>
      <c r="D79" s="12">
        <v>4</v>
      </c>
      <c r="E79" s="13">
        <v>-0.75</v>
      </c>
    </row>
    <row r="80" spans="1:5" x14ac:dyDescent="0.25">
      <c r="A80" s="197"/>
      <c r="B80" s="11" t="s">
        <v>70</v>
      </c>
      <c r="C80" s="12">
        <v>1</v>
      </c>
      <c r="D80" s="15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1945</v>
      </c>
      <c r="D84" s="12">
        <v>2339</v>
      </c>
      <c r="E84" s="13">
        <v>-0.16844805472424099</v>
      </c>
    </row>
    <row r="85" spans="1:5" x14ac:dyDescent="0.25">
      <c r="A85" s="193"/>
      <c r="B85" s="11" t="s">
        <v>74</v>
      </c>
      <c r="C85" s="12">
        <v>1051</v>
      </c>
      <c r="D85" s="12">
        <v>1167</v>
      </c>
      <c r="E85" s="13">
        <v>-9.9400171379605801E-2</v>
      </c>
    </row>
    <row r="86" spans="1:5" x14ac:dyDescent="0.25">
      <c r="A86" s="191" t="s">
        <v>75</v>
      </c>
      <c r="B86" s="11" t="s">
        <v>73</v>
      </c>
      <c r="C86" s="12">
        <v>1607</v>
      </c>
      <c r="D86" s="12">
        <v>1614</v>
      </c>
      <c r="E86" s="13">
        <v>-4.3370508054522902E-3</v>
      </c>
    </row>
    <row r="87" spans="1:5" x14ac:dyDescent="0.25">
      <c r="A87" s="193"/>
      <c r="B87" s="11" t="s">
        <v>74</v>
      </c>
      <c r="C87" s="12">
        <v>961</v>
      </c>
      <c r="D87" s="12">
        <v>974</v>
      </c>
      <c r="E87" s="13">
        <v>-1.3347022587269001E-2</v>
      </c>
    </row>
    <row r="88" spans="1:5" x14ac:dyDescent="0.25">
      <c r="A88" s="191" t="s">
        <v>76</v>
      </c>
      <c r="B88" s="11" t="s">
        <v>73</v>
      </c>
      <c r="C88" s="12">
        <v>103</v>
      </c>
      <c r="D88" s="12">
        <v>99</v>
      </c>
      <c r="E88" s="13">
        <v>4.0404040404040401E-2</v>
      </c>
    </row>
    <row r="89" spans="1:5" x14ac:dyDescent="0.25">
      <c r="A89" s="193"/>
      <c r="B89" s="11" t="s">
        <v>74</v>
      </c>
      <c r="C89" s="12">
        <v>59</v>
      </c>
      <c r="D89" s="12">
        <v>34</v>
      </c>
      <c r="E89" s="13">
        <v>0.73529411764705899</v>
      </c>
    </row>
    <row r="90" spans="1:5" x14ac:dyDescent="0.25">
      <c r="A90" s="191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193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690</v>
      </c>
      <c r="D95" s="12">
        <v>667</v>
      </c>
      <c r="E95" s="13">
        <v>3.4482758620689703E-2</v>
      </c>
    </row>
    <row r="96" spans="1:5" x14ac:dyDescent="0.25">
      <c r="A96" s="10" t="s">
        <v>80</v>
      </c>
      <c r="B96" s="14"/>
      <c r="C96" s="15"/>
      <c r="D96" s="15"/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1092</v>
      </c>
      <c r="D100" s="12">
        <v>1325</v>
      </c>
      <c r="E100" s="13">
        <v>-0.17584905660377301</v>
      </c>
    </row>
    <row r="101" spans="1:5" x14ac:dyDescent="0.25">
      <c r="A101" s="10" t="s">
        <v>82</v>
      </c>
      <c r="B101" s="14"/>
      <c r="C101" s="12">
        <v>671</v>
      </c>
      <c r="D101" s="12">
        <v>833</v>
      </c>
      <c r="E101" s="13">
        <v>-0.194477791116447</v>
      </c>
    </row>
    <row r="102" spans="1:5" x14ac:dyDescent="0.25">
      <c r="A102" s="10" t="s">
        <v>80</v>
      </c>
      <c r="B102" s="14"/>
      <c r="C102" s="12">
        <v>16</v>
      </c>
      <c r="D102" s="12">
        <v>10</v>
      </c>
      <c r="E102" s="13">
        <v>0.6</v>
      </c>
    </row>
    <row r="103" spans="1:5" x14ac:dyDescent="0.25">
      <c r="A103" s="1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895</v>
      </c>
      <c r="D106" s="12">
        <v>937</v>
      </c>
      <c r="E106" s="13">
        <v>-4.4823906083244401E-2</v>
      </c>
    </row>
    <row r="107" spans="1:5" x14ac:dyDescent="0.25">
      <c r="A107" s="192"/>
      <c r="B107" s="11" t="s">
        <v>85</v>
      </c>
      <c r="C107" s="15"/>
      <c r="D107" s="12">
        <v>1</v>
      </c>
      <c r="E107" s="13">
        <v>0</v>
      </c>
    </row>
    <row r="108" spans="1:5" x14ac:dyDescent="0.25">
      <c r="A108" s="193"/>
      <c r="B108" s="11" t="s">
        <v>86</v>
      </c>
      <c r="C108" s="12">
        <v>402</v>
      </c>
      <c r="D108" s="12">
        <v>376</v>
      </c>
      <c r="E108" s="13">
        <v>6.9148936170212796E-2</v>
      </c>
    </row>
    <row r="109" spans="1:5" x14ac:dyDescent="0.25">
      <c r="A109" s="191" t="s">
        <v>82</v>
      </c>
      <c r="B109" s="11" t="s">
        <v>87</v>
      </c>
      <c r="C109" s="12">
        <v>15</v>
      </c>
      <c r="D109" s="12">
        <v>24</v>
      </c>
      <c r="E109" s="13">
        <v>-0.375</v>
      </c>
    </row>
    <row r="110" spans="1:5" x14ac:dyDescent="0.25">
      <c r="A110" s="193"/>
      <c r="B110" s="11" t="s">
        <v>86</v>
      </c>
      <c r="C110" s="12">
        <v>237</v>
      </c>
      <c r="D110" s="12">
        <v>273</v>
      </c>
      <c r="E110" s="13">
        <v>-0.13186813186813201</v>
      </c>
    </row>
    <row r="111" spans="1:5" x14ac:dyDescent="0.25">
      <c r="A111" s="10" t="s">
        <v>80</v>
      </c>
      <c r="B111" s="14"/>
      <c r="C111" s="12">
        <v>37</v>
      </c>
      <c r="D111" s="12">
        <v>26</v>
      </c>
      <c r="E111" s="13">
        <v>0.42307692307692302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38</v>
      </c>
      <c r="D115" s="12">
        <v>46</v>
      </c>
      <c r="E115" s="13">
        <v>-0.173913043478261</v>
      </c>
    </row>
    <row r="116" spans="1:5" x14ac:dyDescent="0.25">
      <c r="A116" s="192"/>
      <c r="B116" s="11" t="s">
        <v>85</v>
      </c>
      <c r="C116" s="15"/>
      <c r="D116" s="15"/>
      <c r="E116" s="13">
        <v>0</v>
      </c>
    </row>
    <row r="117" spans="1:5" x14ac:dyDescent="0.25">
      <c r="A117" s="193"/>
      <c r="B117" s="11" t="s">
        <v>86</v>
      </c>
      <c r="C117" s="12">
        <v>48</v>
      </c>
      <c r="D117" s="12">
        <v>36</v>
      </c>
      <c r="E117" s="13">
        <v>0.33333333333333298</v>
      </c>
    </row>
    <row r="118" spans="1:5" x14ac:dyDescent="0.25">
      <c r="A118" s="191" t="s">
        <v>82</v>
      </c>
      <c r="B118" s="11" t="s">
        <v>87</v>
      </c>
      <c r="C118" s="15"/>
      <c r="D118" s="15"/>
      <c r="E118" s="13">
        <v>0</v>
      </c>
    </row>
    <row r="119" spans="1:5" x14ac:dyDescent="0.25">
      <c r="A119" s="193"/>
      <c r="B119" s="11" t="s">
        <v>86</v>
      </c>
      <c r="C119" s="12">
        <v>15</v>
      </c>
      <c r="D119" s="12">
        <v>19</v>
      </c>
      <c r="E119" s="13">
        <v>-0.21052631578947401</v>
      </c>
    </row>
    <row r="120" spans="1:5" x14ac:dyDescent="0.25">
      <c r="A120" s="10" t="s">
        <v>80</v>
      </c>
      <c r="B120" s="14"/>
      <c r="C120" s="12">
        <v>9</v>
      </c>
      <c r="D120" s="12">
        <v>1</v>
      </c>
      <c r="E120" s="13">
        <v>8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2">
        <v>0</v>
      </c>
      <c r="D124" s="15"/>
      <c r="E124" s="13">
        <v>0</v>
      </c>
    </row>
    <row r="125" spans="1:5" x14ac:dyDescent="0.25">
      <c r="A125" s="193"/>
      <c r="B125" s="11" t="s">
        <v>92</v>
      </c>
      <c r="C125" s="12">
        <v>0</v>
      </c>
      <c r="D125" s="15"/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81</v>
      </c>
      <c r="D126" s="12">
        <v>84</v>
      </c>
      <c r="E126" s="13">
        <v>-3.5714285714285698E-2</v>
      </c>
    </row>
    <row r="127" spans="1:5" x14ac:dyDescent="0.25">
      <c r="A127" s="193"/>
      <c r="B127" s="11" t="s">
        <v>92</v>
      </c>
      <c r="C127" s="12">
        <v>1744</v>
      </c>
      <c r="D127" s="12">
        <v>1577</v>
      </c>
      <c r="E127" s="13">
        <v>0.105897273303741</v>
      </c>
    </row>
    <row r="128" spans="1:5" x14ac:dyDescent="0.25">
      <c r="A128" s="191" t="s">
        <v>94</v>
      </c>
      <c r="B128" s="11" t="s">
        <v>91</v>
      </c>
      <c r="C128" s="12">
        <v>4643</v>
      </c>
      <c r="D128" s="12">
        <v>4517</v>
      </c>
      <c r="E128" s="13">
        <v>2.7894620323223401E-2</v>
      </c>
    </row>
    <row r="129" spans="1:5" x14ac:dyDescent="0.25">
      <c r="A129" s="193"/>
      <c r="B129" s="11" t="s">
        <v>92</v>
      </c>
      <c r="C129" s="12">
        <v>12237</v>
      </c>
      <c r="D129" s="12">
        <v>19279</v>
      </c>
      <c r="E129" s="13">
        <v>-0.36526790808651899</v>
      </c>
    </row>
    <row r="130" spans="1:5" x14ac:dyDescent="0.25">
      <c r="A130" s="191" t="s">
        <v>95</v>
      </c>
      <c r="B130" s="11" t="s">
        <v>91</v>
      </c>
      <c r="C130" s="12">
        <v>1729</v>
      </c>
      <c r="D130" s="12">
        <v>1944</v>
      </c>
      <c r="E130" s="13">
        <v>-0.11059670781893</v>
      </c>
    </row>
    <row r="131" spans="1:5" x14ac:dyDescent="0.25">
      <c r="A131" s="193"/>
      <c r="B131" s="11" t="s">
        <v>92</v>
      </c>
      <c r="C131" s="12">
        <v>3066</v>
      </c>
      <c r="D131" s="12">
        <v>4776</v>
      </c>
      <c r="E131" s="13">
        <v>-0.35804020100502498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93</v>
      </c>
      <c r="D135" s="12">
        <v>84</v>
      </c>
      <c r="E135" s="13">
        <v>0.107142857142857</v>
      </c>
    </row>
    <row r="136" spans="1:5" x14ac:dyDescent="0.25">
      <c r="A136" s="193"/>
      <c r="B136" s="11" t="s">
        <v>99</v>
      </c>
      <c r="C136" s="15"/>
      <c r="D136" s="15"/>
      <c r="E136" s="13">
        <v>0</v>
      </c>
    </row>
    <row r="137" spans="1:5" x14ac:dyDescent="0.25">
      <c r="A137" s="191" t="s">
        <v>100</v>
      </c>
      <c r="B137" s="11" t="s">
        <v>98</v>
      </c>
      <c r="C137" s="15"/>
      <c r="D137" s="15"/>
      <c r="E137" s="13">
        <v>0</v>
      </c>
    </row>
    <row r="138" spans="1:5" x14ac:dyDescent="0.25">
      <c r="A138" s="193"/>
      <c r="B138" s="11" t="s">
        <v>99</v>
      </c>
      <c r="C138" s="12">
        <v>1</v>
      </c>
      <c r="D138" s="12">
        <v>2</v>
      </c>
      <c r="E138" s="13">
        <v>-0.5</v>
      </c>
    </row>
    <row r="139" spans="1:5" x14ac:dyDescent="0.25">
      <c r="A139" s="191" t="s">
        <v>101</v>
      </c>
      <c r="B139" s="11" t="s">
        <v>98</v>
      </c>
      <c r="C139" s="15"/>
      <c r="D139" s="15"/>
      <c r="E139" s="13">
        <v>0</v>
      </c>
    </row>
    <row r="140" spans="1:5" x14ac:dyDescent="0.25">
      <c r="A140" s="193"/>
      <c r="B140" s="11" t="s">
        <v>102</v>
      </c>
      <c r="C140" s="15"/>
      <c r="D140" s="15"/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69</v>
      </c>
      <c r="D144" s="12">
        <v>62</v>
      </c>
      <c r="E144" s="13">
        <v>0.112903225806452</v>
      </c>
    </row>
    <row r="145" spans="1:5" x14ac:dyDescent="0.25">
      <c r="A145" s="191" t="s">
        <v>105</v>
      </c>
      <c r="B145" s="11" t="s">
        <v>106</v>
      </c>
      <c r="C145" s="12">
        <v>1</v>
      </c>
      <c r="D145" s="15"/>
      <c r="E145" s="13">
        <v>0</v>
      </c>
    </row>
    <row r="146" spans="1:5" x14ac:dyDescent="0.25">
      <c r="A146" s="192"/>
      <c r="B146" s="11" t="s">
        <v>107</v>
      </c>
      <c r="C146" s="12">
        <v>23</v>
      </c>
      <c r="D146" s="12">
        <v>16</v>
      </c>
      <c r="E146" s="13">
        <v>0.4375</v>
      </c>
    </row>
    <row r="147" spans="1:5" x14ac:dyDescent="0.25">
      <c r="A147" s="192"/>
      <c r="B147" s="11" t="s">
        <v>108</v>
      </c>
      <c r="C147" s="12">
        <v>6</v>
      </c>
      <c r="D147" s="12">
        <v>5</v>
      </c>
      <c r="E147" s="13">
        <v>0.2</v>
      </c>
    </row>
    <row r="148" spans="1:5" x14ac:dyDescent="0.25">
      <c r="A148" s="192"/>
      <c r="B148" s="11" t="s">
        <v>109</v>
      </c>
      <c r="C148" s="12">
        <v>12</v>
      </c>
      <c r="D148" s="12">
        <v>6</v>
      </c>
      <c r="E148" s="13">
        <v>1</v>
      </c>
    </row>
    <row r="149" spans="1:5" x14ac:dyDescent="0.25">
      <c r="A149" s="192"/>
      <c r="B149" s="11" t="s">
        <v>110</v>
      </c>
      <c r="C149" s="12">
        <v>25</v>
      </c>
      <c r="D149" s="12">
        <v>35</v>
      </c>
      <c r="E149" s="13">
        <v>-0.28571428571428598</v>
      </c>
    </row>
    <row r="150" spans="1:5" x14ac:dyDescent="0.25">
      <c r="A150" s="193"/>
      <c r="B150" s="11" t="s">
        <v>111</v>
      </c>
      <c r="C150" s="12">
        <v>2</v>
      </c>
      <c r="D150" s="15"/>
      <c r="E150" s="13">
        <v>0</v>
      </c>
    </row>
    <row r="151" spans="1:5" x14ac:dyDescent="0.25">
      <c r="A151" s="191" t="s">
        <v>112</v>
      </c>
      <c r="B151" s="11" t="s">
        <v>113</v>
      </c>
      <c r="C151" s="12">
        <v>36</v>
      </c>
      <c r="D151" s="12">
        <v>31</v>
      </c>
      <c r="E151" s="13">
        <v>0.16129032258064499</v>
      </c>
    </row>
    <row r="152" spans="1:5" x14ac:dyDescent="0.25">
      <c r="A152" s="193"/>
      <c r="B152" s="11" t="s">
        <v>114</v>
      </c>
      <c r="C152" s="12">
        <v>24</v>
      </c>
      <c r="D152" s="12">
        <v>41</v>
      </c>
      <c r="E152" s="13">
        <v>-0.41463414634146301</v>
      </c>
    </row>
    <row r="153" spans="1:5" x14ac:dyDescent="0.25">
      <c r="A153" s="191" t="s">
        <v>115</v>
      </c>
      <c r="B153" s="11" t="s">
        <v>19</v>
      </c>
      <c r="C153" s="12">
        <v>7</v>
      </c>
      <c r="D153" s="12">
        <v>19</v>
      </c>
      <c r="E153" s="13">
        <v>-0.63157894736842102</v>
      </c>
    </row>
    <row r="154" spans="1:5" x14ac:dyDescent="0.25">
      <c r="A154" s="193"/>
      <c r="B154" s="11" t="s">
        <v>23</v>
      </c>
      <c r="C154" s="12">
        <v>16</v>
      </c>
      <c r="D154" s="12">
        <v>7</v>
      </c>
      <c r="E154" s="13">
        <v>1.28571428571429</v>
      </c>
    </row>
    <row r="155" spans="1:5" x14ac:dyDescent="0.25">
      <c r="A155" s="10" t="s">
        <v>116</v>
      </c>
      <c r="B155" s="14"/>
      <c r="C155" s="12">
        <v>0</v>
      </c>
      <c r="D155" s="15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439</v>
      </c>
      <c r="D159" s="12">
        <v>367</v>
      </c>
      <c r="E159" s="13">
        <v>0.19618528610354199</v>
      </c>
    </row>
    <row r="160" spans="1:5" x14ac:dyDescent="0.25">
      <c r="A160" s="192"/>
      <c r="B160" s="11" t="s">
        <v>120</v>
      </c>
      <c r="C160" s="12">
        <v>130</v>
      </c>
      <c r="D160" s="12">
        <v>139</v>
      </c>
      <c r="E160" s="13">
        <v>-6.4748201438848907E-2</v>
      </c>
    </row>
    <row r="161" spans="1:5" x14ac:dyDescent="0.25">
      <c r="A161" s="192"/>
      <c r="B161" s="11" t="s">
        <v>121</v>
      </c>
      <c r="C161" s="12">
        <v>308</v>
      </c>
      <c r="D161" s="12">
        <v>267</v>
      </c>
      <c r="E161" s="13">
        <v>0.153558052434457</v>
      </c>
    </row>
    <row r="162" spans="1:5" x14ac:dyDescent="0.25">
      <c r="A162" s="192"/>
      <c r="B162" s="11" t="s">
        <v>122</v>
      </c>
      <c r="C162" s="12">
        <v>86</v>
      </c>
      <c r="D162" s="12">
        <v>74</v>
      </c>
      <c r="E162" s="13">
        <v>0.162162162162162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2"/>
      <c r="B165" s="11" t="s">
        <v>125</v>
      </c>
      <c r="C165" s="12">
        <v>440</v>
      </c>
      <c r="D165" s="12">
        <v>512</v>
      </c>
      <c r="E165" s="13">
        <v>-0.140625</v>
      </c>
    </row>
    <row r="166" spans="1:5" x14ac:dyDescent="0.25">
      <c r="A166" s="192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2"/>
      <c r="B167" s="11" t="s">
        <v>127</v>
      </c>
      <c r="C167" s="12">
        <v>207</v>
      </c>
      <c r="D167" s="12">
        <v>129</v>
      </c>
      <c r="E167" s="13">
        <v>0.60465116279069797</v>
      </c>
    </row>
    <row r="168" spans="1:5" x14ac:dyDescent="0.25">
      <c r="A168" s="192"/>
      <c r="B168" s="11" t="s">
        <v>128</v>
      </c>
      <c r="C168" s="12">
        <v>795</v>
      </c>
      <c r="D168" s="12">
        <v>705</v>
      </c>
      <c r="E168" s="13">
        <v>0.12765957446808501</v>
      </c>
    </row>
    <row r="169" spans="1:5" x14ac:dyDescent="0.25">
      <c r="A169" s="192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2"/>
      <c r="B170" s="11" t="s">
        <v>130</v>
      </c>
      <c r="C170" s="12">
        <v>347</v>
      </c>
      <c r="D170" s="12">
        <v>181</v>
      </c>
      <c r="E170" s="13">
        <v>0.91712707182320397</v>
      </c>
    </row>
    <row r="171" spans="1:5" x14ac:dyDescent="0.25">
      <c r="A171" s="192"/>
      <c r="B171" s="11" t="s">
        <v>131</v>
      </c>
      <c r="C171" s="12">
        <v>5</v>
      </c>
      <c r="D171" s="12">
        <v>1</v>
      </c>
      <c r="E171" s="13">
        <v>4</v>
      </c>
    </row>
    <row r="172" spans="1:5" x14ac:dyDescent="0.25">
      <c r="A172" s="192"/>
      <c r="B172" s="11" t="s">
        <v>132</v>
      </c>
      <c r="C172" s="12">
        <v>1</v>
      </c>
      <c r="D172" s="12">
        <v>0</v>
      </c>
      <c r="E172" s="13">
        <v>0</v>
      </c>
    </row>
    <row r="173" spans="1:5" x14ac:dyDescent="0.25">
      <c r="A173" s="192"/>
      <c r="B173" s="11" t="s">
        <v>133</v>
      </c>
      <c r="C173" s="12">
        <v>5</v>
      </c>
      <c r="D173" s="12">
        <v>3</v>
      </c>
      <c r="E173" s="13">
        <v>0.66666666666666696</v>
      </c>
    </row>
    <row r="174" spans="1:5" x14ac:dyDescent="0.25">
      <c r="A174" s="192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3</v>
      </c>
      <c r="D175" s="12">
        <v>1</v>
      </c>
      <c r="E175" s="13">
        <v>2</v>
      </c>
    </row>
    <row r="176" spans="1:5" x14ac:dyDescent="0.25">
      <c r="A176" s="192"/>
      <c r="B176" s="11" t="s">
        <v>136</v>
      </c>
      <c r="C176" s="12">
        <v>17</v>
      </c>
      <c r="D176" s="12">
        <v>2</v>
      </c>
      <c r="E176" s="13">
        <v>7.5</v>
      </c>
    </row>
    <row r="177" spans="1:5" x14ac:dyDescent="0.25">
      <c r="A177" s="192"/>
      <c r="B177" s="11" t="s">
        <v>137</v>
      </c>
      <c r="C177" s="12">
        <v>29</v>
      </c>
      <c r="D177" s="12">
        <v>8</v>
      </c>
      <c r="E177" s="13">
        <v>2.625</v>
      </c>
    </row>
    <row r="178" spans="1:5" x14ac:dyDescent="0.25">
      <c r="A178" s="192"/>
      <c r="B178" s="11" t="s">
        <v>138</v>
      </c>
      <c r="C178" s="12">
        <v>314</v>
      </c>
      <c r="D178" s="12">
        <v>287</v>
      </c>
      <c r="E178" s="13">
        <v>9.4076655052264799E-2</v>
      </c>
    </row>
    <row r="179" spans="1:5" x14ac:dyDescent="0.25">
      <c r="A179" s="192"/>
      <c r="B179" s="11" t="s">
        <v>139</v>
      </c>
      <c r="C179" s="12">
        <v>448</v>
      </c>
      <c r="D179" s="12">
        <v>374</v>
      </c>
      <c r="E179" s="13">
        <v>0.19786096256684499</v>
      </c>
    </row>
    <row r="180" spans="1:5" x14ac:dyDescent="0.25">
      <c r="A180" s="192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2"/>
      <c r="B181" s="11" t="s">
        <v>141</v>
      </c>
      <c r="C181" s="12">
        <v>3</v>
      </c>
      <c r="D181" s="12">
        <v>10</v>
      </c>
      <c r="E181" s="13">
        <v>-0.7</v>
      </c>
    </row>
    <row r="182" spans="1:5" x14ac:dyDescent="0.25">
      <c r="A182" s="192"/>
      <c r="B182" s="11" t="s">
        <v>142</v>
      </c>
      <c r="C182" s="12">
        <v>1</v>
      </c>
      <c r="D182" s="12">
        <v>0</v>
      </c>
      <c r="E182" s="13">
        <v>0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4</v>
      </c>
      <c r="D184" s="12">
        <v>5</v>
      </c>
      <c r="E184" s="13">
        <v>-0.2</v>
      </c>
    </row>
    <row r="185" spans="1:5" x14ac:dyDescent="0.25">
      <c r="A185" s="192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2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2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2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2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2"/>
      <c r="B190" s="11" t="s">
        <v>150</v>
      </c>
      <c r="C190" s="12">
        <v>29</v>
      </c>
      <c r="D190" s="12">
        <v>24</v>
      </c>
      <c r="E190" s="13">
        <v>0.20833333333333301</v>
      </c>
    </row>
    <row r="191" spans="1:5" x14ac:dyDescent="0.25">
      <c r="A191" s="192"/>
      <c r="B191" s="11" t="s">
        <v>151</v>
      </c>
      <c r="C191" s="12">
        <v>192</v>
      </c>
      <c r="D191" s="12">
        <v>138</v>
      </c>
      <c r="E191" s="13">
        <v>0.39130434782608697</v>
      </c>
    </row>
    <row r="192" spans="1:5" x14ac:dyDescent="0.25">
      <c r="A192" s="192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2"/>
      <c r="B193" s="11" t="s">
        <v>153</v>
      </c>
      <c r="C193" s="12">
        <v>825</v>
      </c>
      <c r="D193" s="12">
        <v>965</v>
      </c>
      <c r="E193" s="13">
        <v>-0.14507772020725401</v>
      </c>
    </row>
    <row r="194" spans="1:5" x14ac:dyDescent="0.25">
      <c r="A194" s="192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2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2"/>
      <c r="B196" s="11" t="s">
        <v>156</v>
      </c>
      <c r="C196" s="12">
        <v>0</v>
      </c>
      <c r="D196" s="12">
        <v>9</v>
      </c>
      <c r="E196" s="13">
        <v>-1</v>
      </c>
    </row>
    <row r="197" spans="1:5" x14ac:dyDescent="0.25">
      <c r="A197" s="192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2"/>
      <c r="B198" s="11" t="s">
        <v>158</v>
      </c>
      <c r="C198" s="12">
        <v>247</v>
      </c>
      <c r="D198" s="12">
        <v>0</v>
      </c>
      <c r="E198" s="13">
        <v>0</v>
      </c>
    </row>
    <row r="199" spans="1:5" x14ac:dyDescent="0.25">
      <c r="A199" s="192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901</v>
      </c>
      <c r="D201" s="12">
        <v>765</v>
      </c>
      <c r="E201" s="13">
        <v>0.17777777777777801</v>
      </c>
    </row>
    <row r="202" spans="1:5" x14ac:dyDescent="0.25">
      <c r="A202" s="192"/>
      <c r="B202" s="11" t="s">
        <v>120</v>
      </c>
      <c r="C202" s="12">
        <v>341</v>
      </c>
      <c r="D202" s="12">
        <v>408</v>
      </c>
      <c r="E202" s="13">
        <v>-0.16421568627451</v>
      </c>
    </row>
    <row r="203" spans="1:5" x14ac:dyDescent="0.25">
      <c r="A203" s="192"/>
      <c r="B203" s="11" t="s">
        <v>163</v>
      </c>
      <c r="C203" s="12">
        <v>663</v>
      </c>
      <c r="D203" s="12">
        <v>572</v>
      </c>
      <c r="E203" s="13">
        <v>0.15909090909090901</v>
      </c>
    </row>
    <row r="204" spans="1:5" x14ac:dyDescent="0.25">
      <c r="A204" s="192"/>
      <c r="B204" s="11" t="s">
        <v>122</v>
      </c>
      <c r="C204" s="12">
        <v>435</v>
      </c>
      <c r="D204" s="12">
        <v>381</v>
      </c>
      <c r="E204" s="13">
        <v>0.14173228346456701</v>
      </c>
    </row>
    <row r="205" spans="1:5" x14ac:dyDescent="0.25">
      <c r="A205" s="192"/>
      <c r="B205" s="11" t="s">
        <v>123</v>
      </c>
      <c r="C205" s="12">
        <v>0</v>
      </c>
      <c r="D205" s="12">
        <v>1</v>
      </c>
      <c r="E205" s="13">
        <v>-1</v>
      </c>
    </row>
    <row r="206" spans="1:5" x14ac:dyDescent="0.25">
      <c r="A206" s="192"/>
      <c r="B206" s="11" t="s">
        <v>124</v>
      </c>
      <c r="C206" s="12">
        <v>11</v>
      </c>
      <c r="D206" s="12">
        <v>19</v>
      </c>
      <c r="E206" s="13">
        <v>-0.42105263157894701</v>
      </c>
    </row>
    <row r="207" spans="1:5" x14ac:dyDescent="0.25">
      <c r="A207" s="192"/>
      <c r="B207" s="11" t="s">
        <v>125</v>
      </c>
      <c r="C207" s="12">
        <v>837</v>
      </c>
      <c r="D207" s="12">
        <v>1085</v>
      </c>
      <c r="E207" s="13">
        <v>-0.22857142857142901</v>
      </c>
    </row>
    <row r="208" spans="1:5" x14ac:dyDescent="0.25">
      <c r="A208" s="192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2"/>
      <c r="B209" s="11" t="s">
        <v>127</v>
      </c>
      <c r="C209" s="12">
        <v>415</v>
      </c>
      <c r="D209" s="12">
        <v>266</v>
      </c>
      <c r="E209" s="13">
        <v>0.56015037593984995</v>
      </c>
    </row>
    <row r="210" spans="1:5" x14ac:dyDescent="0.25">
      <c r="A210" s="192"/>
      <c r="B210" s="11" t="s">
        <v>165</v>
      </c>
      <c r="C210" s="12">
        <v>1142</v>
      </c>
      <c r="D210" s="12">
        <v>996</v>
      </c>
      <c r="E210" s="13">
        <v>0.14658634538152601</v>
      </c>
    </row>
    <row r="211" spans="1:5" x14ac:dyDescent="0.25">
      <c r="A211" s="192"/>
      <c r="B211" s="11" t="s">
        <v>129</v>
      </c>
      <c r="C211" s="12">
        <v>2</v>
      </c>
      <c r="D211" s="12">
        <v>2</v>
      </c>
      <c r="E211" s="13">
        <v>0</v>
      </c>
    </row>
    <row r="212" spans="1:5" x14ac:dyDescent="0.25">
      <c r="A212" s="192"/>
      <c r="B212" s="11" t="s">
        <v>130</v>
      </c>
      <c r="C212" s="12">
        <v>335</v>
      </c>
      <c r="D212" s="12">
        <v>178</v>
      </c>
      <c r="E212" s="13">
        <v>0.88202247191011196</v>
      </c>
    </row>
    <row r="213" spans="1:5" x14ac:dyDescent="0.25">
      <c r="A213" s="192"/>
      <c r="B213" s="11" t="s">
        <v>131</v>
      </c>
      <c r="C213" s="12">
        <v>19</v>
      </c>
      <c r="D213" s="12">
        <v>10</v>
      </c>
      <c r="E213" s="13">
        <v>0.9</v>
      </c>
    </row>
    <row r="214" spans="1:5" x14ac:dyDescent="0.25">
      <c r="A214" s="192"/>
      <c r="B214" s="11" t="s">
        <v>132</v>
      </c>
      <c r="C214" s="12">
        <v>2</v>
      </c>
      <c r="D214" s="12">
        <v>0</v>
      </c>
      <c r="E214" s="13">
        <v>0</v>
      </c>
    </row>
    <row r="215" spans="1:5" x14ac:dyDescent="0.25">
      <c r="A215" s="192"/>
      <c r="B215" s="11" t="s">
        <v>133</v>
      </c>
      <c r="C215" s="12">
        <v>8</v>
      </c>
      <c r="D215" s="12">
        <v>11</v>
      </c>
      <c r="E215" s="13">
        <v>-0.27272727272727298</v>
      </c>
    </row>
    <row r="216" spans="1:5" x14ac:dyDescent="0.25">
      <c r="A216" s="192"/>
      <c r="B216" s="11" t="s">
        <v>134</v>
      </c>
      <c r="C216" s="12">
        <v>0</v>
      </c>
      <c r="D216" s="12">
        <v>2</v>
      </c>
      <c r="E216" s="13">
        <v>-1</v>
      </c>
    </row>
    <row r="217" spans="1:5" x14ac:dyDescent="0.25">
      <c r="A217" s="192"/>
      <c r="B217" s="11" t="s">
        <v>135</v>
      </c>
      <c r="C217" s="12">
        <v>3</v>
      </c>
      <c r="D217" s="12">
        <v>1</v>
      </c>
      <c r="E217" s="13">
        <v>2</v>
      </c>
    </row>
    <row r="218" spans="1:5" x14ac:dyDescent="0.25">
      <c r="A218" s="192"/>
      <c r="B218" s="11" t="s">
        <v>136</v>
      </c>
      <c r="C218" s="12">
        <v>18</v>
      </c>
      <c r="D218" s="12">
        <v>2</v>
      </c>
      <c r="E218" s="13">
        <v>8</v>
      </c>
    </row>
    <row r="219" spans="1:5" x14ac:dyDescent="0.25">
      <c r="A219" s="192"/>
      <c r="B219" s="11" t="s">
        <v>137</v>
      </c>
      <c r="C219" s="12">
        <v>66</v>
      </c>
      <c r="D219" s="12">
        <v>17</v>
      </c>
      <c r="E219" s="13">
        <v>2.8823529411764701</v>
      </c>
    </row>
    <row r="220" spans="1:5" x14ac:dyDescent="0.25">
      <c r="A220" s="192"/>
      <c r="B220" s="11" t="s">
        <v>138</v>
      </c>
      <c r="C220" s="12">
        <v>294</v>
      </c>
      <c r="D220" s="12">
        <v>281</v>
      </c>
      <c r="E220" s="13">
        <v>4.6263345195729499E-2</v>
      </c>
    </row>
    <row r="221" spans="1:5" x14ac:dyDescent="0.25">
      <c r="A221" s="192"/>
      <c r="B221" s="11" t="s">
        <v>139</v>
      </c>
      <c r="C221" s="12">
        <v>1260</v>
      </c>
      <c r="D221" s="12">
        <v>1106</v>
      </c>
      <c r="E221" s="13">
        <v>0.139240506329114</v>
      </c>
    </row>
    <row r="222" spans="1:5" x14ac:dyDescent="0.25">
      <c r="A222" s="192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2"/>
      <c r="B223" s="11" t="s">
        <v>141</v>
      </c>
      <c r="C223" s="12">
        <v>13</v>
      </c>
      <c r="D223" s="12">
        <v>6</v>
      </c>
      <c r="E223" s="13">
        <v>1.1666666666666701</v>
      </c>
    </row>
    <row r="224" spans="1:5" x14ac:dyDescent="0.25">
      <c r="A224" s="192"/>
      <c r="B224" s="11" t="s">
        <v>142</v>
      </c>
      <c r="C224" s="12">
        <v>9</v>
      </c>
      <c r="D224" s="12">
        <v>12</v>
      </c>
      <c r="E224" s="13">
        <v>-0.25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47</v>
      </c>
      <c r="D226" s="12">
        <v>44</v>
      </c>
      <c r="E226" s="13">
        <v>6.8181818181818205E-2</v>
      </c>
    </row>
    <row r="227" spans="1:5" x14ac:dyDescent="0.25">
      <c r="A227" s="192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2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2"/>
      <c r="B229" s="11" t="s">
        <v>147</v>
      </c>
      <c r="C229" s="12">
        <v>0</v>
      </c>
      <c r="D229" s="12">
        <v>68</v>
      </c>
      <c r="E229" s="13">
        <v>-1</v>
      </c>
    </row>
    <row r="230" spans="1:5" x14ac:dyDescent="0.25">
      <c r="A230" s="192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2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2"/>
      <c r="B232" s="11" t="s">
        <v>150</v>
      </c>
      <c r="C232" s="12">
        <v>58</v>
      </c>
      <c r="D232" s="12">
        <v>52</v>
      </c>
      <c r="E232" s="13">
        <v>0.115384615384615</v>
      </c>
    </row>
    <row r="233" spans="1:5" x14ac:dyDescent="0.25">
      <c r="A233" s="192"/>
      <c r="B233" s="11" t="s">
        <v>151</v>
      </c>
      <c r="C233" s="12">
        <v>485</v>
      </c>
      <c r="D233" s="12">
        <v>387</v>
      </c>
      <c r="E233" s="13">
        <v>0.25322997416020698</v>
      </c>
    </row>
    <row r="234" spans="1:5" x14ac:dyDescent="0.25">
      <c r="A234" s="192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2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2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2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2"/>
      <c r="B238" s="11" t="s">
        <v>156</v>
      </c>
      <c r="C238" s="12">
        <v>56</v>
      </c>
      <c r="D238" s="12">
        <v>57</v>
      </c>
      <c r="E238" s="13">
        <v>-1.7543859649122799E-2</v>
      </c>
    </row>
    <row r="239" spans="1:5" x14ac:dyDescent="0.25">
      <c r="A239" s="192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2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2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5"/>
      <c r="E246" s="13">
        <v>0</v>
      </c>
    </row>
    <row r="247" spans="1:5" x14ac:dyDescent="0.25">
      <c r="A247" s="10" t="s">
        <v>170</v>
      </c>
      <c r="B247" s="14"/>
      <c r="C247" s="12">
        <v>0</v>
      </c>
      <c r="D247" s="15"/>
      <c r="E247" s="13">
        <v>0</v>
      </c>
    </row>
    <row r="248" spans="1:5" x14ac:dyDescent="0.25">
      <c r="A248" s="10" t="s">
        <v>171</v>
      </c>
      <c r="B248" s="14"/>
      <c r="C248" s="12">
        <v>0</v>
      </c>
      <c r="D248" s="15"/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68</v>
      </c>
      <c r="D252" s="12">
        <v>100</v>
      </c>
      <c r="E252" s="13">
        <v>-0.32</v>
      </c>
    </row>
    <row r="253" spans="1:5" x14ac:dyDescent="0.25">
      <c r="A253" s="191" t="s">
        <v>174</v>
      </c>
      <c r="B253" s="11" t="s">
        <v>175</v>
      </c>
      <c r="C253" s="12">
        <v>11</v>
      </c>
      <c r="D253" s="12">
        <v>12</v>
      </c>
      <c r="E253" s="13">
        <v>-8.3333333333333301E-2</v>
      </c>
    </row>
    <row r="254" spans="1:5" x14ac:dyDescent="0.25">
      <c r="A254" s="192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3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44</v>
      </c>
      <c r="D257" s="12">
        <v>7</v>
      </c>
      <c r="E257" s="13">
        <v>5.28571428571429</v>
      </c>
    </row>
    <row r="258" spans="1:5" x14ac:dyDescent="0.25">
      <c r="A258" s="10" t="s">
        <v>111</v>
      </c>
      <c r="B258" s="14"/>
      <c r="C258" s="12">
        <v>208</v>
      </c>
      <c r="D258" s="12">
        <v>108</v>
      </c>
      <c r="E258" s="13">
        <v>0.92592592592592604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29</v>
      </c>
      <c r="D262" s="12">
        <v>50</v>
      </c>
      <c r="E262" s="13">
        <v>-0.42</v>
      </c>
    </row>
    <row r="263" spans="1:5" x14ac:dyDescent="0.25">
      <c r="A263" s="191" t="s">
        <v>69</v>
      </c>
      <c r="B263" s="11" t="s">
        <v>182</v>
      </c>
      <c r="C263" s="12">
        <v>306</v>
      </c>
      <c r="D263" s="12">
        <v>177</v>
      </c>
      <c r="E263" s="13">
        <v>0.72881355932203395</v>
      </c>
    </row>
    <row r="264" spans="1:5" x14ac:dyDescent="0.25">
      <c r="A264" s="193"/>
      <c r="B264" s="11" t="s">
        <v>111</v>
      </c>
      <c r="C264" s="12">
        <v>0</v>
      </c>
      <c r="D264" s="12">
        <v>1</v>
      </c>
      <c r="E264" s="13">
        <v>-1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0</v>
      </c>
      <c r="D271" s="12">
        <v>2</v>
      </c>
      <c r="E271" s="13">
        <v>-1</v>
      </c>
    </row>
    <row r="272" spans="1:5" x14ac:dyDescent="0.25">
      <c r="A272" s="193"/>
      <c r="B272" s="11" t="s">
        <v>189</v>
      </c>
      <c r="C272" s="12">
        <v>42</v>
      </c>
      <c r="D272" s="12">
        <v>45</v>
      </c>
      <c r="E272" s="13">
        <v>-6.6666666666666693E-2</v>
      </c>
    </row>
    <row r="273" spans="1:5" x14ac:dyDescent="0.25">
      <c r="A273" s="10" t="s">
        <v>190</v>
      </c>
      <c r="B273" s="14"/>
      <c r="C273" s="12">
        <v>17</v>
      </c>
      <c r="D273" s="12">
        <v>24</v>
      </c>
      <c r="E273" s="13">
        <v>-0.29166666666666702</v>
      </c>
    </row>
    <row r="274" spans="1:5" x14ac:dyDescent="0.25">
      <c r="A274" s="10" t="s">
        <v>191</v>
      </c>
      <c r="B274" s="14"/>
      <c r="C274" s="12">
        <v>6</v>
      </c>
      <c r="D274" s="12">
        <v>5</v>
      </c>
      <c r="E274" s="13">
        <v>0.2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5"/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5"/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5"/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8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89"/>
      <c r="B284" s="11" t="s">
        <v>200</v>
      </c>
      <c r="C284" s="12">
        <v>400</v>
      </c>
      <c r="D284" s="12">
        <v>460</v>
      </c>
      <c r="E284" s="19">
        <v>0</v>
      </c>
    </row>
    <row r="285" spans="1:5" x14ac:dyDescent="0.25">
      <c r="A285" s="190"/>
      <c r="B285" s="11" t="s">
        <v>201</v>
      </c>
      <c r="C285" s="12">
        <v>1</v>
      </c>
      <c r="D285" s="12">
        <v>0</v>
      </c>
      <c r="E285" s="19">
        <v>0</v>
      </c>
    </row>
    <row r="286" spans="1:5" x14ac:dyDescent="0.25">
      <c r="A286" s="188" t="s">
        <v>202</v>
      </c>
      <c r="B286" s="11" t="s">
        <v>203</v>
      </c>
      <c r="C286" s="15"/>
      <c r="D286" s="15"/>
      <c r="E286" s="20"/>
    </row>
    <row r="287" spans="1:5" x14ac:dyDescent="0.25">
      <c r="A287" s="189"/>
      <c r="B287" s="11" t="s">
        <v>204</v>
      </c>
      <c r="C287" s="12">
        <v>0</v>
      </c>
      <c r="D287" s="12">
        <v>0</v>
      </c>
      <c r="E287" s="19">
        <v>0</v>
      </c>
    </row>
    <row r="288" spans="1:5" x14ac:dyDescent="0.25">
      <c r="A288" s="190"/>
      <c r="B288" s="11" t="s">
        <v>205</v>
      </c>
      <c r="C288" s="15"/>
      <c r="D288" s="15"/>
      <c r="E288" s="20"/>
    </row>
    <row r="289" spans="1:5" x14ac:dyDescent="0.25">
      <c r="A289" s="18" t="s">
        <v>206</v>
      </c>
      <c r="B289" s="11" t="s">
        <v>207</v>
      </c>
      <c r="C289" s="12">
        <v>22</v>
      </c>
      <c r="D289" s="12">
        <v>54</v>
      </c>
      <c r="E289" s="19">
        <v>20</v>
      </c>
    </row>
    <row r="290" spans="1:5" x14ac:dyDescent="0.25">
      <c r="A290" s="188" t="s">
        <v>208</v>
      </c>
      <c r="B290" s="11" t="s">
        <v>209</v>
      </c>
      <c r="C290" s="12">
        <v>12</v>
      </c>
      <c r="D290" s="12">
        <v>2</v>
      </c>
      <c r="E290" s="19">
        <v>4</v>
      </c>
    </row>
    <row r="291" spans="1:5" x14ac:dyDescent="0.25">
      <c r="A291" s="189"/>
      <c r="B291" s="11" t="s">
        <v>210</v>
      </c>
      <c r="C291" s="15"/>
      <c r="D291" s="15"/>
      <c r="E291" s="20"/>
    </row>
    <row r="292" spans="1:5" x14ac:dyDescent="0.25">
      <c r="A292" s="190"/>
      <c r="B292" s="11" t="s">
        <v>211</v>
      </c>
      <c r="C292" s="12">
        <v>18</v>
      </c>
      <c r="D292" s="12">
        <v>21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5"/>
      <c r="D293" s="15"/>
      <c r="E293" s="20"/>
    </row>
    <row r="294" spans="1:5" x14ac:dyDescent="0.25">
      <c r="A294" s="188" t="s">
        <v>214</v>
      </c>
      <c r="B294" s="11" t="s">
        <v>205</v>
      </c>
      <c r="C294" s="12">
        <v>0</v>
      </c>
      <c r="D294" s="12">
        <v>1</v>
      </c>
      <c r="E294" s="19">
        <v>0</v>
      </c>
    </row>
    <row r="295" spans="1:5" x14ac:dyDescent="0.25">
      <c r="A295" s="189"/>
      <c r="B295" s="11" t="s">
        <v>215</v>
      </c>
      <c r="C295" s="12">
        <v>20</v>
      </c>
      <c r="D295" s="12">
        <v>63</v>
      </c>
      <c r="E295" s="19">
        <v>6</v>
      </c>
    </row>
    <row r="296" spans="1:5" x14ac:dyDescent="0.25">
      <c r="A296" s="190"/>
      <c r="B296" s="11" t="s">
        <v>216</v>
      </c>
      <c r="C296" s="15"/>
      <c r="D296" s="15"/>
      <c r="E296" s="20"/>
    </row>
    <row r="297" spans="1:5" x14ac:dyDescent="0.25">
      <c r="A297" s="188" t="s">
        <v>217</v>
      </c>
      <c r="B297" s="11" t="s">
        <v>218</v>
      </c>
      <c r="C297" s="15"/>
      <c r="D297" s="15"/>
      <c r="E297" s="20"/>
    </row>
    <row r="298" spans="1:5" x14ac:dyDescent="0.25">
      <c r="A298" s="189"/>
      <c r="B298" s="11" t="s">
        <v>219</v>
      </c>
      <c r="C298" s="15"/>
      <c r="D298" s="15"/>
      <c r="E298" s="20"/>
    </row>
    <row r="299" spans="1:5" x14ac:dyDescent="0.25">
      <c r="A299" s="189"/>
      <c r="B299" s="11" t="s">
        <v>220</v>
      </c>
      <c r="C299" s="12">
        <v>217</v>
      </c>
      <c r="D299" s="12">
        <v>310</v>
      </c>
      <c r="E299" s="19">
        <v>115</v>
      </c>
    </row>
    <row r="300" spans="1:5" x14ac:dyDescent="0.25">
      <c r="A300" s="189"/>
      <c r="B300" s="11" t="s">
        <v>221</v>
      </c>
      <c r="C300" s="12">
        <v>458</v>
      </c>
      <c r="D300" s="12">
        <v>380</v>
      </c>
      <c r="E300" s="19">
        <v>0</v>
      </c>
    </row>
    <row r="301" spans="1:5" x14ac:dyDescent="0.25">
      <c r="A301" s="189"/>
      <c r="B301" s="11" t="s">
        <v>222</v>
      </c>
      <c r="C301" s="12">
        <v>323</v>
      </c>
      <c r="D301" s="12">
        <v>193</v>
      </c>
      <c r="E301" s="19">
        <v>13</v>
      </c>
    </row>
    <row r="302" spans="1:5" x14ac:dyDescent="0.25">
      <c r="A302" s="189"/>
      <c r="B302" s="11" t="s">
        <v>223</v>
      </c>
      <c r="C302" s="12">
        <v>282</v>
      </c>
      <c r="D302" s="12">
        <v>315</v>
      </c>
      <c r="E302" s="19">
        <v>158</v>
      </c>
    </row>
    <row r="303" spans="1:5" x14ac:dyDescent="0.25">
      <c r="A303" s="189"/>
      <c r="B303" s="11" t="s">
        <v>224</v>
      </c>
      <c r="C303" s="12">
        <v>129</v>
      </c>
      <c r="D303" s="12">
        <v>139</v>
      </c>
      <c r="E303" s="19">
        <v>0</v>
      </c>
    </row>
    <row r="304" spans="1:5" x14ac:dyDescent="0.25">
      <c r="A304" s="189"/>
      <c r="B304" s="11" t="s">
        <v>225</v>
      </c>
      <c r="C304" s="12">
        <v>1</v>
      </c>
      <c r="D304" s="12">
        <v>1</v>
      </c>
      <c r="E304" s="19">
        <v>0</v>
      </c>
    </row>
    <row r="305" spans="1:5" x14ac:dyDescent="0.25">
      <c r="A305" s="189"/>
      <c r="B305" s="11" t="s">
        <v>226</v>
      </c>
      <c r="C305" s="12">
        <v>265</v>
      </c>
      <c r="D305" s="12">
        <v>101</v>
      </c>
      <c r="E305" s="19">
        <v>190</v>
      </c>
    </row>
    <row r="306" spans="1:5" x14ac:dyDescent="0.25">
      <c r="A306" s="189"/>
      <c r="B306" s="11" t="s">
        <v>227</v>
      </c>
      <c r="C306" s="12">
        <v>1</v>
      </c>
      <c r="D306" s="12">
        <v>2</v>
      </c>
      <c r="E306" s="19">
        <v>1</v>
      </c>
    </row>
    <row r="307" spans="1:5" x14ac:dyDescent="0.25">
      <c r="A307" s="189"/>
      <c r="B307" s="11" t="s">
        <v>228</v>
      </c>
      <c r="C307" s="15"/>
      <c r="D307" s="15"/>
      <c r="E307" s="20"/>
    </row>
    <row r="308" spans="1:5" x14ac:dyDescent="0.25">
      <c r="A308" s="189"/>
      <c r="B308" s="11" t="s">
        <v>229</v>
      </c>
      <c r="C308" s="12">
        <v>145</v>
      </c>
      <c r="D308" s="12">
        <v>290</v>
      </c>
      <c r="E308" s="19">
        <v>105</v>
      </c>
    </row>
    <row r="309" spans="1:5" x14ac:dyDescent="0.25">
      <c r="A309" s="189"/>
      <c r="B309" s="11" t="s">
        <v>230</v>
      </c>
      <c r="C309" s="12">
        <v>186</v>
      </c>
      <c r="D309" s="12">
        <v>201</v>
      </c>
      <c r="E309" s="19">
        <v>0</v>
      </c>
    </row>
    <row r="310" spans="1:5" x14ac:dyDescent="0.25">
      <c r="A310" s="189"/>
      <c r="B310" s="11" t="s">
        <v>231</v>
      </c>
      <c r="C310" s="12">
        <v>1</v>
      </c>
      <c r="D310" s="12">
        <v>2</v>
      </c>
      <c r="E310" s="19">
        <v>1</v>
      </c>
    </row>
    <row r="311" spans="1:5" x14ac:dyDescent="0.25">
      <c r="A311" s="190"/>
      <c r="B311" s="11" t="s">
        <v>232</v>
      </c>
      <c r="C311" s="12">
        <v>11</v>
      </c>
      <c r="D311" s="12">
        <v>14</v>
      </c>
      <c r="E311" s="19">
        <v>0</v>
      </c>
    </row>
    <row r="312" spans="1:5" x14ac:dyDescent="0.25">
      <c r="A312" s="188" t="s">
        <v>233</v>
      </c>
      <c r="B312" s="11" t="s">
        <v>234</v>
      </c>
      <c r="C312" s="15"/>
      <c r="D312" s="15"/>
      <c r="E312" s="20"/>
    </row>
    <row r="313" spans="1:5" x14ac:dyDescent="0.25">
      <c r="A313" s="189"/>
      <c r="B313" s="11" t="s">
        <v>235</v>
      </c>
      <c r="C313" s="15"/>
      <c r="D313" s="15"/>
      <c r="E313" s="20"/>
    </row>
    <row r="314" spans="1:5" x14ac:dyDescent="0.25">
      <c r="A314" s="189"/>
      <c r="B314" s="11" t="s">
        <v>236</v>
      </c>
      <c r="C314" s="15"/>
      <c r="D314" s="15"/>
      <c r="E314" s="20"/>
    </row>
    <row r="315" spans="1:5" x14ac:dyDescent="0.25">
      <c r="A315" s="189"/>
      <c r="B315" s="11" t="s">
        <v>237</v>
      </c>
      <c r="C315" s="15"/>
      <c r="D315" s="15"/>
      <c r="E315" s="20"/>
    </row>
    <row r="316" spans="1:5" x14ac:dyDescent="0.25">
      <c r="A316" s="189"/>
      <c r="B316" s="11" t="s">
        <v>238</v>
      </c>
      <c r="C316" s="12">
        <v>26</v>
      </c>
      <c r="D316" s="12">
        <v>41</v>
      </c>
      <c r="E316" s="19">
        <v>3</v>
      </c>
    </row>
    <row r="317" spans="1:5" x14ac:dyDescent="0.25">
      <c r="A317" s="189"/>
      <c r="B317" s="11" t="s">
        <v>239</v>
      </c>
      <c r="C317" s="15"/>
      <c r="D317" s="15"/>
      <c r="E317" s="20"/>
    </row>
    <row r="318" spans="1:5" x14ac:dyDescent="0.25">
      <c r="A318" s="189"/>
      <c r="B318" s="11" t="s">
        <v>240</v>
      </c>
      <c r="C318" s="15"/>
      <c r="D318" s="15"/>
      <c r="E318" s="20"/>
    </row>
    <row r="319" spans="1:5" x14ac:dyDescent="0.25">
      <c r="A319" s="189"/>
      <c r="B319" s="11" t="s">
        <v>241</v>
      </c>
      <c r="C319" s="12">
        <v>19</v>
      </c>
      <c r="D319" s="12">
        <v>35</v>
      </c>
      <c r="E319" s="19">
        <v>6</v>
      </c>
    </row>
    <row r="320" spans="1:5" x14ac:dyDescent="0.25">
      <c r="A320" s="189"/>
      <c r="B320" s="11" t="s">
        <v>242</v>
      </c>
      <c r="C320" s="12">
        <v>0</v>
      </c>
      <c r="D320" s="12">
        <v>0</v>
      </c>
      <c r="E320" s="19">
        <v>0</v>
      </c>
    </row>
    <row r="321" spans="1:5" x14ac:dyDescent="0.25">
      <c r="A321" s="189"/>
      <c r="B321" s="11" t="s">
        <v>243</v>
      </c>
      <c r="C321" s="12">
        <v>86</v>
      </c>
      <c r="D321" s="12">
        <v>112</v>
      </c>
      <c r="E321" s="19">
        <v>17</v>
      </c>
    </row>
    <row r="322" spans="1:5" x14ac:dyDescent="0.25">
      <c r="A322" s="189"/>
      <c r="B322" s="11" t="s">
        <v>244</v>
      </c>
      <c r="C322" s="12">
        <v>9</v>
      </c>
      <c r="D322" s="12">
        <v>16</v>
      </c>
      <c r="E322" s="19">
        <v>7</v>
      </c>
    </row>
    <row r="323" spans="1:5" x14ac:dyDescent="0.25">
      <c r="A323" s="189"/>
      <c r="B323" s="11" t="s">
        <v>245</v>
      </c>
      <c r="C323" s="12">
        <v>2</v>
      </c>
      <c r="D323" s="12">
        <v>2</v>
      </c>
      <c r="E323" s="19">
        <v>0</v>
      </c>
    </row>
    <row r="324" spans="1:5" x14ac:dyDescent="0.25">
      <c r="A324" s="189"/>
      <c r="B324" s="11" t="s">
        <v>246</v>
      </c>
      <c r="C324" s="15"/>
      <c r="D324" s="15"/>
      <c r="E324" s="20"/>
    </row>
    <row r="325" spans="1:5" x14ac:dyDescent="0.25">
      <c r="A325" s="189"/>
      <c r="B325" s="11" t="s">
        <v>247</v>
      </c>
      <c r="C325" s="12">
        <v>4</v>
      </c>
      <c r="D325" s="12">
        <v>7</v>
      </c>
      <c r="E325" s="19">
        <v>2</v>
      </c>
    </row>
    <row r="326" spans="1:5" x14ac:dyDescent="0.25">
      <c r="A326" s="189"/>
      <c r="B326" s="11" t="s">
        <v>248</v>
      </c>
      <c r="C326" s="15"/>
      <c r="D326" s="15"/>
      <c r="E326" s="20"/>
    </row>
    <row r="327" spans="1:5" x14ac:dyDescent="0.25">
      <c r="A327" s="189"/>
      <c r="B327" s="11" t="s">
        <v>249</v>
      </c>
      <c r="C327" s="12">
        <v>5</v>
      </c>
      <c r="D327" s="12">
        <v>4</v>
      </c>
      <c r="E327" s="19">
        <v>7</v>
      </c>
    </row>
    <row r="328" spans="1:5" x14ac:dyDescent="0.25">
      <c r="A328" s="189"/>
      <c r="B328" s="11" t="s">
        <v>250</v>
      </c>
      <c r="C328" s="15"/>
      <c r="D328" s="15"/>
      <c r="E328" s="20"/>
    </row>
    <row r="329" spans="1:5" x14ac:dyDescent="0.25">
      <c r="A329" s="189"/>
      <c r="B329" s="11" t="s">
        <v>251</v>
      </c>
      <c r="C329" s="12">
        <v>0</v>
      </c>
      <c r="D329" s="12">
        <v>8</v>
      </c>
      <c r="E329" s="19">
        <v>4</v>
      </c>
    </row>
    <row r="330" spans="1:5" x14ac:dyDescent="0.25">
      <c r="A330" s="189"/>
      <c r="B330" s="11" t="s">
        <v>252</v>
      </c>
      <c r="C330" s="12">
        <v>61</v>
      </c>
      <c r="D330" s="12">
        <v>51</v>
      </c>
      <c r="E330" s="19">
        <v>35</v>
      </c>
    </row>
    <row r="331" spans="1:5" x14ac:dyDescent="0.25">
      <c r="A331" s="189"/>
      <c r="B331" s="11" t="s">
        <v>253</v>
      </c>
      <c r="C331" s="15"/>
      <c r="D331" s="15"/>
      <c r="E331" s="20"/>
    </row>
    <row r="332" spans="1:5" x14ac:dyDescent="0.25">
      <c r="A332" s="189"/>
      <c r="B332" s="11" t="s">
        <v>254</v>
      </c>
      <c r="C332" s="15"/>
      <c r="D332" s="15"/>
      <c r="E332" s="20"/>
    </row>
    <row r="333" spans="1:5" x14ac:dyDescent="0.25">
      <c r="A333" s="189"/>
      <c r="B333" s="11" t="s">
        <v>255</v>
      </c>
      <c r="C333" s="12">
        <v>0</v>
      </c>
      <c r="D333" s="12">
        <v>3</v>
      </c>
      <c r="E333" s="19">
        <v>0</v>
      </c>
    </row>
    <row r="334" spans="1:5" x14ac:dyDescent="0.25">
      <c r="A334" s="189"/>
      <c r="B334" s="11" t="s">
        <v>256</v>
      </c>
      <c r="C334" s="12">
        <v>86</v>
      </c>
      <c r="D334" s="12">
        <v>112</v>
      </c>
      <c r="E334" s="19">
        <v>17</v>
      </c>
    </row>
    <row r="335" spans="1:5" x14ac:dyDescent="0.25">
      <c r="A335" s="189"/>
      <c r="B335" s="11" t="s">
        <v>257</v>
      </c>
      <c r="C335" s="12">
        <v>33</v>
      </c>
      <c r="D335" s="12">
        <v>58</v>
      </c>
      <c r="E335" s="19">
        <v>9</v>
      </c>
    </row>
    <row r="336" spans="1:5" x14ac:dyDescent="0.25">
      <c r="A336" s="189"/>
      <c r="B336" s="11" t="s">
        <v>258</v>
      </c>
      <c r="C336" s="12">
        <v>87</v>
      </c>
      <c r="D336" s="12">
        <v>19</v>
      </c>
      <c r="E336" s="19">
        <v>45</v>
      </c>
    </row>
    <row r="337" spans="1:5" x14ac:dyDescent="0.25">
      <c r="A337" s="189"/>
      <c r="B337" s="11" t="s">
        <v>259</v>
      </c>
      <c r="C337" s="15"/>
      <c r="D337" s="15"/>
      <c r="E337" s="20"/>
    </row>
    <row r="338" spans="1:5" x14ac:dyDescent="0.25">
      <c r="A338" s="189"/>
      <c r="B338" s="11" t="s">
        <v>260</v>
      </c>
      <c r="C338" s="12">
        <v>2</v>
      </c>
      <c r="D338" s="12">
        <v>2</v>
      </c>
      <c r="E338" s="19">
        <v>0</v>
      </c>
    </row>
    <row r="339" spans="1:5" x14ac:dyDescent="0.25">
      <c r="A339" s="189"/>
      <c r="B339" s="11" t="s">
        <v>261</v>
      </c>
      <c r="C339" s="15"/>
      <c r="D339" s="15"/>
      <c r="E339" s="20"/>
    </row>
    <row r="340" spans="1:5" x14ac:dyDescent="0.25">
      <c r="A340" s="189"/>
      <c r="B340" s="11" t="s">
        <v>262</v>
      </c>
      <c r="C340" s="15"/>
      <c r="D340" s="15"/>
      <c r="E340" s="20"/>
    </row>
    <row r="341" spans="1:5" x14ac:dyDescent="0.25">
      <c r="A341" s="189"/>
      <c r="B341" s="11" t="s">
        <v>263</v>
      </c>
      <c r="C341" s="15"/>
      <c r="D341" s="15"/>
      <c r="E341" s="20"/>
    </row>
    <row r="342" spans="1:5" x14ac:dyDescent="0.25">
      <c r="A342" s="189"/>
      <c r="B342" s="11" t="s">
        <v>264</v>
      </c>
      <c r="C342" s="12">
        <v>4</v>
      </c>
      <c r="D342" s="12">
        <v>5</v>
      </c>
      <c r="E342" s="19">
        <v>3</v>
      </c>
    </row>
    <row r="343" spans="1:5" x14ac:dyDescent="0.25">
      <c r="A343" s="189"/>
      <c r="B343" s="11" t="s">
        <v>265</v>
      </c>
      <c r="C343" s="15"/>
      <c r="D343" s="15"/>
      <c r="E343" s="20"/>
    </row>
    <row r="344" spans="1:5" x14ac:dyDescent="0.25">
      <c r="A344" s="190"/>
      <c r="B344" s="11" t="s">
        <v>266</v>
      </c>
      <c r="C344" s="12">
        <v>3</v>
      </c>
      <c r="D344" s="12">
        <v>19</v>
      </c>
      <c r="E344" s="19">
        <v>3</v>
      </c>
    </row>
    <row r="345" spans="1:5" x14ac:dyDescent="0.25">
      <c r="A345" s="188" t="s">
        <v>267</v>
      </c>
      <c r="B345" s="11" t="s">
        <v>268</v>
      </c>
      <c r="C345" s="15"/>
      <c r="D345" s="15"/>
      <c r="E345" s="20"/>
    </row>
    <row r="346" spans="1:5" x14ac:dyDescent="0.25">
      <c r="A346" s="189"/>
      <c r="B346" s="11" t="s">
        <v>269</v>
      </c>
      <c r="C346" s="12">
        <v>2</v>
      </c>
      <c r="D346" s="12">
        <v>2</v>
      </c>
      <c r="E346" s="19">
        <v>1</v>
      </c>
    </row>
    <row r="347" spans="1:5" x14ac:dyDescent="0.25">
      <c r="A347" s="189"/>
      <c r="B347" s="11" t="s">
        <v>270</v>
      </c>
      <c r="C347" s="12">
        <v>0</v>
      </c>
      <c r="D347" s="12">
        <v>1</v>
      </c>
      <c r="E347" s="19">
        <v>0</v>
      </c>
    </row>
    <row r="348" spans="1:5" x14ac:dyDescent="0.25">
      <c r="A348" s="189"/>
      <c r="B348" s="11" t="s">
        <v>271</v>
      </c>
      <c r="C348" s="15"/>
      <c r="D348" s="15"/>
      <c r="E348" s="20"/>
    </row>
    <row r="349" spans="1:5" x14ac:dyDescent="0.25">
      <c r="A349" s="189"/>
      <c r="B349" s="11" t="s">
        <v>272</v>
      </c>
      <c r="C349" s="15"/>
      <c r="D349" s="15"/>
      <c r="E349" s="20"/>
    </row>
    <row r="350" spans="1:5" x14ac:dyDescent="0.25">
      <c r="A350" s="189"/>
      <c r="B350" s="11" t="s">
        <v>273</v>
      </c>
      <c r="C350" s="12">
        <v>1</v>
      </c>
      <c r="D350" s="12">
        <v>1</v>
      </c>
      <c r="E350" s="19">
        <v>0</v>
      </c>
    </row>
    <row r="351" spans="1:5" x14ac:dyDescent="0.25">
      <c r="A351" s="189"/>
      <c r="B351" s="11" t="s">
        <v>274</v>
      </c>
      <c r="C351" s="15"/>
      <c r="D351" s="15"/>
      <c r="E351" s="20"/>
    </row>
    <row r="352" spans="1:5" x14ac:dyDescent="0.25">
      <c r="A352" s="189"/>
      <c r="B352" s="11" t="s">
        <v>275</v>
      </c>
      <c r="C352" s="15"/>
      <c r="D352" s="15"/>
      <c r="E352" s="20"/>
    </row>
    <row r="353" spans="1:5" x14ac:dyDescent="0.25">
      <c r="A353" s="189"/>
      <c r="B353" s="11" t="s">
        <v>276</v>
      </c>
      <c r="C353" s="15"/>
      <c r="D353" s="15"/>
      <c r="E353" s="20"/>
    </row>
    <row r="354" spans="1:5" x14ac:dyDescent="0.25">
      <c r="A354" s="189"/>
      <c r="B354" s="11" t="s">
        <v>277</v>
      </c>
      <c r="C354" s="15"/>
      <c r="D354" s="15"/>
      <c r="E354" s="20"/>
    </row>
    <row r="355" spans="1:5" x14ac:dyDescent="0.25">
      <c r="A355" s="190"/>
      <c r="B355" s="11" t="s">
        <v>278</v>
      </c>
      <c r="C355" s="15"/>
      <c r="D355" s="15"/>
      <c r="E355" s="20"/>
    </row>
    <row r="356" spans="1:5" x14ac:dyDescent="0.25">
      <c r="A356" s="188" t="s">
        <v>279</v>
      </c>
      <c r="B356" s="11" t="s">
        <v>280</v>
      </c>
      <c r="C356" s="12">
        <v>86</v>
      </c>
      <c r="D356" s="12">
        <v>101</v>
      </c>
      <c r="E356" s="19">
        <v>2</v>
      </c>
    </row>
    <row r="357" spans="1:5" x14ac:dyDescent="0.25">
      <c r="A357" s="189"/>
      <c r="B357" s="11" t="s">
        <v>281</v>
      </c>
      <c r="C357" s="15"/>
      <c r="D357" s="15"/>
      <c r="E357" s="20"/>
    </row>
    <row r="358" spans="1:5" x14ac:dyDescent="0.25">
      <c r="A358" s="189"/>
      <c r="B358" s="11" t="s">
        <v>282</v>
      </c>
      <c r="C358" s="15"/>
      <c r="D358" s="15"/>
      <c r="E358" s="20"/>
    </row>
    <row r="359" spans="1:5" x14ac:dyDescent="0.25">
      <c r="A359" s="189"/>
      <c r="B359" s="11" t="s">
        <v>283</v>
      </c>
      <c r="C359" s="12">
        <v>1</v>
      </c>
      <c r="D359" s="12">
        <v>2</v>
      </c>
      <c r="E359" s="19">
        <v>0</v>
      </c>
    </row>
    <row r="360" spans="1:5" x14ac:dyDescent="0.25">
      <c r="A360" s="189"/>
      <c r="B360" s="11" t="s">
        <v>284</v>
      </c>
      <c r="C360" s="12">
        <v>0</v>
      </c>
      <c r="D360" s="12">
        <v>3</v>
      </c>
      <c r="E360" s="19">
        <v>0</v>
      </c>
    </row>
    <row r="361" spans="1:5" x14ac:dyDescent="0.25">
      <c r="A361" s="189"/>
      <c r="B361" s="11" t="s">
        <v>285</v>
      </c>
      <c r="C361" s="15"/>
      <c r="D361" s="15"/>
      <c r="E361" s="20"/>
    </row>
    <row r="362" spans="1:5" x14ac:dyDescent="0.25">
      <c r="A362" s="189"/>
      <c r="B362" s="11" t="s">
        <v>286</v>
      </c>
      <c r="C362" s="15"/>
      <c r="D362" s="15"/>
      <c r="E362" s="20"/>
    </row>
    <row r="363" spans="1:5" x14ac:dyDescent="0.25">
      <c r="A363" s="189"/>
      <c r="B363" s="11" t="s">
        <v>287</v>
      </c>
      <c r="C363" s="15"/>
      <c r="D363" s="15"/>
      <c r="E363" s="20"/>
    </row>
    <row r="364" spans="1:5" x14ac:dyDescent="0.25">
      <c r="A364" s="190"/>
      <c r="B364" s="11" t="s">
        <v>288</v>
      </c>
      <c r="C364" s="15"/>
      <c r="D364" s="15"/>
      <c r="E364" s="20"/>
    </row>
    <row r="365" spans="1:5" x14ac:dyDescent="0.25">
      <c r="A365" s="188" t="s">
        <v>289</v>
      </c>
      <c r="B365" s="11" t="s">
        <v>290</v>
      </c>
      <c r="C365" s="15"/>
      <c r="D365" s="15"/>
      <c r="E365" s="20"/>
    </row>
    <row r="366" spans="1:5" x14ac:dyDescent="0.25">
      <c r="A366" s="189"/>
      <c r="B366" s="11" t="s">
        <v>291</v>
      </c>
      <c r="C366" s="12">
        <v>1</v>
      </c>
      <c r="D366" s="12">
        <v>2</v>
      </c>
      <c r="E366" s="19">
        <v>0</v>
      </c>
    </row>
    <row r="367" spans="1:5" x14ac:dyDescent="0.25">
      <c r="A367" s="189"/>
      <c r="B367" s="11" t="s">
        <v>292</v>
      </c>
      <c r="C367" s="15"/>
      <c r="D367" s="15"/>
      <c r="E367" s="20"/>
    </row>
    <row r="368" spans="1:5" x14ac:dyDescent="0.25">
      <c r="A368" s="189"/>
      <c r="B368" s="11" t="s">
        <v>293</v>
      </c>
      <c r="C368" s="12">
        <v>4</v>
      </c>
      <c r="D368" s="12">
        <v>5</v>
      </c>
      <c r="E368" s="19">
        <v>0</v>
      </c>
    </row>
    <row r="369" spans="1:5" x14ac:dyDescent="0.25">
      <c r="A369" s="189"/>
      <c r="B369" s="11" t="s">
        <v>209</v>
      </c>
      <c r="C369" s="12">
        <v>0</v>
      </c>
      <c r="D369" s="12">
        <v>2</v>
      </c>
      <c r="E369" s="19">
        <v>0</v>
      </c>
    </row>
    <row r="370" spans="1:5" x14ac:dyDescent="0.25">
      <c r="A370" s="189"/>
      <c r="B370" s="11" t="s">
        <v>294</v>
      </c>
      <c r="C370" s="12">
        <v>21</v>
      </c>
      <c r="D370" s="12">
        <v>24</v>
      </c>
      <c r="E370" s="19">
        <v>0</v>
      </c>
    </row>
    <row r="371" spans="1:5" x14ac:dyDescent="0.25">
      <c r="A371" s="189"/>
      <c r="B371" s="11" t="s">
        <v>295</v>
      </c>
      <c r="C371" s="15"/>
      <c r="D371" s="15"/>
      <c r="E371" s="20"/>
    </row>
    <row r="372" spans="1:5" x14ac:dyDescent="0.25">
      <c r="A372" s="189"/>
      <c r="B372" s="11" t="s">
        <v>296</v>
      </c>
      <c r="C372" s="15"/>
      <c r="D372" s="15"/>
      <c r="E372" s="20"/>
    </row>
    <row r="373" spans="1:5" x14ac:dyDescent="0.25">
      <c r="A373" s="189"/>
      <c r="B373" s="11" t="s">
        <v>297</v>
      </c>
      <c r="C373" s="12">
        <v>0</v>
      </c>
      <c r="D373" s="12">
        <v>0</v>
      </c>
      <c r="E373" s="19">
        <v>0</v>
      </c>
    </row>
    <row r="374" spans="1:5" x14ac:dyDescent="0.25">
      <c r="A374" s="189"/>
      <c r="B374" s="11" t="s">
        <v>298</v>
      </c>
      <c r="C374" s="15"/>
      <c r="D374" s="15"/>
      <c r="E374" s="20"/>
    </row>
    <row r="375" spans="1:5" x14ac:dyDescent="0.25">
      <c r="A375" s="189"/>
      <c r="B375" s="11" t="s">
        <v>299</v>
      </c>
      <c r="C375" s="15"/>
      <c r="D375" s="15"/>
      <c r="E375" s="20"/>
    </row>
    <row r="376" spans="1:5" x14ac:dyDescent="0.25">
      <c r="A376" s="189"/>
      <c r="B376" s="11" t="s">
        <v>300</v>
      </c>
      <c r="C376" s="15"/>
      <c r="D376" s="15"/>
      <c r="E376" s="20"/>
    </row>
    <row r="377" spans="1:5" x14ac:dyDescent="0.25">
      <c r="A377" s="190"/>
      <c r="B377" s="11" t="s">
        <v>301</v>
      </c>
      <c r="C377" s="12">
        <v>34</v>
      </c>
      <c r="D377" s="12">
        <v>44</v>
      </c>
      <c r="E377" s="19">
        <v>0</v>
      </c>
    </row>
    <row r="378" spans="1:5" x14ac:dyDescent="0.25">
      <c r="A378" s="4"/>
    </row>
  </sheetData>
  <sheetProtection algorithmName="SHA-512" hashValue="8zcKxnxi34KQ0IfZI5G9XV15cGm3GZWV6H5xt2A6u570YJZ3M8c9ApYhzYJ3kwt0c6ml/BPk8l404ix+3+KGLQ==" saltValue="52WIAjlCo8oIo2ngQ/8tk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E039-223D-4E63-BEF9-A23C495BF9FD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3" t="s">
        <v>1828</v>
      </c>
      <c r="D1" s="183"/>
      <c r="E1" s="183"/>
      <c r="F1" s="137"/>
      <c r="H1" s="177"/>
      <c r="I1" s="177"/>
      <c r="J1" s="177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mpgWxNIYckhlDZ2AisAhB1aFg/mXqVEZcsxU9JyRV4CWWw3lVGNLGAFZdbfbJJLzSt1M/6f5vYY4k0f1T0lvcg==" saltValue="NABYyii9hMpvgZXNsakx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44DE-C236-4863-AADC-EC7D4C7D70E7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3" t="s">
        <v>1833</v>
      </c>
      <c r="D1" s="183"/>
      <c r="E1" s="183"/>
      <c r="F1" s="137"/>
      <c r="H1" s="177"/>
      <c r="I1" s="177"/>
      <c r="J1" s="177"/>
      <c r="K1" s="137"/>
      <c r="M1" s="177"/>
      <c r="N1" s="177"/>
      <c r="O1" s="177"/>
      <c r="P1" s="137"/>
      <c r="R1" s="177"/>
      <c r="S1" s="177"/>
      <c r="T1" s="177"/>
      <c r="U1" s="137"/>
      <c r="W1" s="177"/>
      <c r="X1" s="177"/>
      <c r="Y1" s="177"/>
      <c r="Z1" s="137"/>
      <c r="AB1" s="177"/>
      <c r="AC1" s="177"/>
      <c r="AD1" s="177"/>
      <c r="AE1" s="137"/>
      <c r="AG1" s="177"/>
      <c r="AH1" s="177"/>
      <c r="AI1" s="177"/>
      <c r="AJ1" s="137"/>
      <c r="AL1" s="177"/>
      <c r="AM1" s="177"/>
      <c r="AN1" s="177"/>
      <c r="AO1" s="137"/>
      <c r="AQ1" s="177"/>
      <c r="AR1" s="177"/>
      <c r="AS1" s="177"/>
      <c r="AT1" s="137"/>
      <c r="AV1" s="177"/>
      <c r="AW1" s="177"/>
      <c r="AX1" s="177"/>
      <c r="AY1" s="137"/>
      <c r="BA1" s="177"/>
      <c r="BB1" s="177"/>
      <c r="BC1" s="177"/>
      <c r="BD1" s="137"/>
      <c r="BF1" s="177"/>
      <c r="BG1" s="177"/>
      <c r="BH1" s="177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rISAglgKduIp/W5oZJcm0ZQ7t4GLy8wtN+HOdkPl8gUtbL3uRtVX08m30PbP7GfGVKkJkIaOm9mjYgFeBW2dig==" saltValue="K82+e4uHyipw2mexVyYAp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F623-AE19-481C-ADC5-FCA163DE40D5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3" t="s">
        <v>1837</v>
      </c>
      <c r="D1" s="183"/>
      <c r="E1" s="183"/>
      <c r="F1" s="137"/>
      <c r="H1" s="177"/>
      <c r="I1" s="177"/>
      <c r="J1" s="177"/>
      <c r="K1" s="137"/>
      <c r="M1" s="177"/>
      <c r="N1" s="177"/>
      <c r="O1" s="177"/>
      <c r="P1" s="177"/>
      <c r="Q1" s="177"/>
      <c r="S1" s="137"/>
      <c r="U1" s="177"/>
      <c r="V1" s="177"/>
      <c r="W1" s="177"/>
      <c r="X1" s="177"/>
      <c r="Y1" s="177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8" t="s">
        <v>1194</v>
      </c>
      <c r="N5" s="178" t="s">
        <v>1195</v>
      </c>
      <c r="O5" s="178" t="s">
        <v>1196</v>
      </c>
      <c r="P5" s="178" t="s">
        <v>1197</v>
      </c>
      <c r="Q5" s="178" t="s">
        <v>615</v>
      </c>
      <c r="R5" s="178" t="s">
        <v>1198</v>
      </c>
      <c r="S5" s="179"/>
      <c r="U5" s="180" t="s">
        <v>1194</v>
      </c>
      <c r="V5" s="180" t="s">
        <v>1195</v>
      </c>
      <c r="W5" s="180" t="s">
        <v>1196</v>
      </c>
      <c r="X5" s="180" t="s">
        <v>1197</v>
      </c>
      <c r="Y5" s="180" t="s">
        <v>615</v>
      </c>
      <c r="Z5" s="180" t="s">
        <v>1198</v>
      </c>
    </row>
    <row r="6" spans="1:26" x14ac:dyDescent="0.2">
      <c r="M6" s="181">
        <f>DatosMedioAmbiente!C53</f>
        <v>1</v>
      </c>
      <c r="N6" s="181">
        <f>DatosMedioAmbiente!C55</f>
        <v>1</v>
      </c>
      <c r="O6" s="181">
        <f>DatosMedioAmbiente!C57</f>
        <v>0</v>
      </c>
      <c r="P6" s="181">
        <f>DatosMedioAmbiente!C59</f>
        <v>1</v>
      </c>
      <c r="Q6" s="181">
        <f>DatosMedioAmbiente!C61</f>
        <v>0</v>
      </c>
      <c r="R6" s="181">
        <f>DatosMedioAmbiente!C63</f>
        <v>2</v>
      </c>
      <c r="S6" s="179"/>
      <c r="U6" s="182">
        <f>DatosMedioAmbiente!C54</f>
        <v>0</v>
      </c>
      <c r="V6" s="182">
        <f>DatosMedioAmbiente!C56</f>
        <v>0</v>
      </c>
      <c r="W6" s="182">
        <f>DatosMedioAmbiente!C58</f>
        <v>3</v>
      </c>
      <c r="X6" s="182">
        <f>DatosMedioAmbiente!C60</f>
        <v>0</v>
      </c>
      <c r="Y6" s="182">
        <f>DatosMedioAmbiente!C62</f>
        <v>0</v>
      </c>
      <c r="Z6" s="182">
        <f>DatosMedioAmbiente!C64</f>
        <v>0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kEffvBmP8siVy67EfR8kTPJu9W0esAVD4q0AiRMFoR1Wa5KWyLR7L2al5gnLSKkasKQqgFZD3Xaw3qvkRkh3nw==" saltValue="MgL7HB9Tma89iETWJx4US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FD8C-E3A1-404B-B7BB-751E702F28FC}">
  <dimension ref="A1:BI16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978</v>
      </c>
      <c r="G2" s="76" t="s">
        <v>1619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R2" s="76" t="s">
        <v>1060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D2" s="76" t="s">
        <v>647</v>
      </c>
      <c r="AE2" s="76" t="s">
        <v>1194</v>
      </c>
      <c r="AF2" s="76" t="s">
        <v>1204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649</v>
      </c>
      <c r="AT2" s="76" t="s">
        <v>647</v>
      </c>
      <c r="AV2" s="76" t="s">
        <v>647</v>
      </c>
      <c r="AW2" s="76" t="s">
        <v>1194</v>
      </c>
      <c r="AX2" s="76" t="s">
        <v>1196</v>
      </c>
      <c r="BA2" s="76" t="s">
        <v>82</v>
      </c>
      <c r="BC2" s="76" t="s">
        <v>983</v>
      </c>
      <c r="BD2" s="76" t="s">
        <v>334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111</v>
      </c>
      <c r="G3" s="76" t="s">
        <v>1620</v>
      </c>
      <c r="H3" s="76" t="s">
        <v>1619</v>
      </c>
      <c r="I3" s="76" t="s">
        <v>1619</v>
      </c>
      <c r="J3" s="76" t="s">
        <v>1619</v>
      </c>
      <c r="K3" s="76" t="s">
        <v>1619</v>
      </c>
      <c r="L3" s="76" t="s">
        <v>1620</v>
      </c>
      <c r="M3" s="76" t="s">
        <v>1635</v>
      </c>
      <c r="N3" s="76" t="s">
        <v>1634</v>
      </c>
      <c r="O3" s="76" t="s">
        <v>1619</v>
      </c>
      <c r="P3" s="76" t="s">
        <v>1620</v>
      </c>
      <c r="Q3" s="76" t="s">
        <v>1620</v>
      </c>
      <c r="R3" s="76" t="s">
        <v>1061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D3" s="76" t="s">
        <v>649</v>
      </c>
      <c r="AE3" s="76" t="s">
        <v>1195</v>
      </c>
      <c r="AF3" s="76" t="s">
        <v>1205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651</v>
      </c>
      <c r="AT3" s="76" t="s">
        <v>655</v>
      </c>
      <c r="AV3" s="76" t="s">
        <v>649</v>
      </c>
      <c r="AW3" s="76" t="s">
        <v>1195</v>
      </c>
      <c r="BA3" s="76" t="s">
        <v>1802</v>
      </c>
      <c r="BC3" s="76" t="s">
        <v>1804</v>
      </c>
      <c r="BD3" s="76" t="s">
        <v>962</v>
      </c>
      <c r="BF3" s="76" t="s">
        <v>114</v>
      </c>
      <c r="BG3" s="76" t="s">
        <v>1080</v>
      </c>
      <c r="BH3" s="76" t="s">
        <v>1164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G4" s="76" t="s">
        <v>978</v>
      </c>
      <c r="H4" s="76" t="s">
        <v>1620</v>
      </c>
      <c r="I4" s="76" t="s">
        <v>1620</v>
      </c>
      <c r="J4" s="76" t="s">
        <v>1620</v>
      </c>
      <c r="K4" s="76" t="s">
        <v>1622</v>
      </c>
      <c r="L4" s="76" t="s">
        <v>1622</v>
      </c>
      <c r="N4" s="76" t="s">
        <v>1635</v>
      </c>
      <c r="O4" s="76" t="s">
        <v>1620</v>
      </c>
      <c r="P4" s="76" t="s">
        <v>1673</v>
      </c>
      <c r="Q4" s="76" t="s">
        <v>1676</v>
      </c>
      <c r="R4" s="76" t="s">
        <v>1062</v>
      </c>
      <c r="S4" s="76" t="s">
        <v>1672</v>
      </c>
      <c r="T4" s="76" t="s">
        <v>1673</v>
      </c>
      <c r="V4" s="76" t="s">
        <v>31</v>
      </c>
      <c r="W4" s="76" t="s">
        <v>1767</v>
      </c>
      <c r="AD4" s="76" t="s">
        <v>651</v>
      </c>
      <c r="AI4" s="76" t="s">
        <v>238</v>
      </c>
      <c r="AL4" s="76" t="s">
        <v>651</v>
      </c>
      <c r="AM4" s="76" t="s">
        <v>651</v>
      </c>
      <c r="AN4" s="76" t="s">
        <v>651</v>
      </c>
      <c r="AO4" s="76" t="s">
        <v>655</v>
      </c>
      <c r="AT4" s="76" t="s">
        <v>659</v>
      </c>
      <c r="AV4" s="76" t="s">
        <v>651</v>
      </c>
      <c r="AW4" s="76" t="s">
        <v>1197</v>
      </c>
      <c r="BA4" s="76" t="s">
        <v>1803</v>
      </c>
      <c r="BC4" s="76" t="s">
        <v>989</v>
      </c>
      <c r="BD4" s="76" t="s">
        <v>964</v>
      </c>
      <c r="BF4" s="76" t="s">
        <v>1080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1622</v>
      </c>
      <c r="E5" s="76" t="s">
        <v>1622</v>
      </c>
      <c r="G5" s="76" t="s">
        <v>1633</v>
      </c>
      <c r="H5" s="76" t="s">
        <v>978</v>
      </c>
      <c r="I5" s="76" t="s">
        <v>1622</v>
      </c>
      <c r="J5" s="76" t="s">
        <v>978</v>
      </c>
      <c r="K5" s="76" t="s">
        <v>1631</v>
      </c>
      <c r="L5" s="76" t="s">
        <v>978</v>
      </c>
      <c r="O5" s="76" t="s">
        <v>1622</v>
      </c>
      <c r="P5" s="76" t="s">
        <v>1676</v>
      </c>
      <c r="R5" s="76" t="s">
        <v>1063</v>
      </c>
      <c r="S5" s="76" t="s">
        <v>1673</v>
      </c>
      <c r="T5" s="76" t="s">
        <v>1674</v>
      </c>
      <c r="V5" s="76" t="s">
        <v>32</v>
      </c>
      <c r="AD5" s="76" t="s">
        <v>655</v>
      </c>
      <c r="AI5" s="76" t="s">
        <v>241</v>
      </c>
      <c r="AL5" s="76" t="s">
        <v>655</v>
      </c>
      <c r="AM5" s="76" t="s">
        <v>655</v>
      </c>
      <c r="AN5" s="76" t="s">
        <v>655</v>
      </c>
      <c r="AO5" s="76" t="s">
        <v>657</v>
      </c>
      <c r="AV5" s="76" t="s">
        <v>653</v>
      </c>
      <c r="AW5" s="76" t="s">
        <v>1198</v>
      </c>
      <c r="BC5" s="76" t="s">
        <v>990</v>
      </c>
      <c r="BD5" s="76" t="s">
        <v>965</v>
      </c>
    </row>
    <row r="6" spans="1:61" x14ac:dyDescent="0.2">
      <c r="A6" s="76" t="s">
        <v>1761</v>
      </c>
      <c r="B6" s="76" t="s">
        <v>110</v>
      </c>
      <c r="C6" s="76" t="s">
        <v>1744</v>
      </c>
      <c r="D6" s="76" t="s">
        <v>1624</v>
      </c>
      <c r="E6" s="76" t="s">
        <v>978</v>
      </c>
      <c r="G6" s="76" t="s">
        <v>1636</v>
      </c>
      <c r="H6" s="76" t="s">
        <v>1632</v>
      </c>
      <c r="I6" s="76" t="s">
        <v>1626</v>
      </c>
      <c r="J6" s="76" t="s">
        <v>1633</v>
      </c>
      <c r="L6" s="76" t="s">
        <v>1631</v>
      </c>
      <c r="O6" s="76" t="s">
        <v>978</v>
      </c>
      <c r="R6" s="76" t="s">
        <v>1064</v>
      </c>
      <c r="S6" s="76" t="s">
        <v>1675</v>
      </c>
      <c r="T6" s="76" t="s">
        <v>1676</v>
      </c>
      <c r="V6" s="76" t="s">
        <v>33</v>
      </c>
      <c r="AD6" s="76" t="s">
        <v>657</v>
      </c>
      <c r="AI6" s="76" t="s">
        <v>243</v>
      </c>
      <c r="AL6" s="76" t="s">
        <v>657</v>
      </c>
      <c r="AM6" s="76" t="s">
        <v>657</v>
      </c>
      <c r="AN6" s="76" t="s">
        <v>657</v>
      </c>
      <c r="AV6" s="76" t="s">
        <v>655</v>
      </c>
      <c r="BC6" s="76" t="s">
        <v>992</v>
      </c>
      <c r="BD6" s="76" t="s">
        <v>966</v>
      </c>
    </row>
    <row r="7" spans="1:61" x14ac:dyDescent="0.2">
      <c r="B7" s="76" t="s">
        <v>111</v>
      </c>
      <c r="C7" s="76" t="s">
        <v>1746</v>
      </c>
      <c r="D7" s="76" t="s">
        <v>1625</v>
      </c>
      <c r="E7" s="76" t="s">
        <v>1631</v>
      </c>
      <c r="G7" s="76" t="s">
        <v>111</v>
      </c>
      <c r="H7" s="76" t="s">
        <v>1633</v>
      </c>
      <c r="I7" s="76" t="s">
        <v>978</v>
      </c>
      <c r="J7" s="76" t="s">
        <v>1636</v>
      </c>
      <c r="O7" s="76" t="s">
        <v>1633</v>
      </c>
      <c r="R7" s="76" t="s">
        <v>1065</v>
      </c>
      <c r="S7" s="76" t="s">
        <v>1676</v>
      </c>
      <c r="AI7" s="76" t="s">
        <v>111</v>
      </c>
      <c r="AN7" s="76" t="s">
        <v>659</v>
      </c>
      <c r="AV7" s="76" t="s">
        <v>657</v>
      </c>
      <c r="BC7" s="76" t="s">
        <v>993</v>
      </c>
      <c r="BD7" s="76" t="s">
        <v>518</v>
      </c>
    </row>
    <row r="8" spans="1:61" x14ac:dyDescent="0.2">
      <c r="C8" s="76" t="s">
        <v>209</v>
      </c>
      <c r="D8" s="76" t="s">
        <v>1626</v>
      </c>
      <c r="E8" s="76" t="s">
        <v>1632</v>
      </c>
      <c r="H8" s="76" t="s">
        <v>1636</v>
      </c>
      <c r="I8" s="76" t="s">
        <v>1632</v>
      </c>
      <c r="J8" s="76" t="s">
        <v>1638</v>
      </c>
      <c r="O8" s="76" t="s">
        <v>1636</v>
      </c>
      <c r="R8" s="76" t="s">
        <v>1069</v>
      </c>
      <c r="BC8" s="76" t="s">
        <v>1805</v>
      </c>
      <c r="BD8" s="76" t="s">
        <v>967</v>
      </c>
    </row>
    <row r="9" spans="1:61" x14ac:dyDescent="0.2">
      <c r="C9" s="76" t="s">
        <v>1747</v>
      </c>
      <c r="D9" s="76" t="s">
        <v>978</v>
      </c>
      <c r="E9" s="76" t="s">
        <v>1635</v>
      </c>
      <c r="H9" s="76" t="s">
        <v>111</v>
      </c>
      <c r="I9" s="76" t="s">
        <v>1633</v>
      </c>
      <c r="J9" s="76" t="s">
        <v>111</v>
      </c>
      <c r="O9" s="76" t="s">
        <v>1638</v>
      </c>
      <c r="BC9" s="76" t="s">
        <v>995</v>
      </c>
      <c r="BD9" s="76" t="s">
        <v>969</v>
      </c>
    </row>
    <row r="10" spans="1:61" x14ac:dyDescent="0.2">
      <c r="C10" s="76" t="s">
        <v>289</v>
      </c>
      <c r="D10" s="76" t="s">
        <v>1632</v>
      </c>
      <c r="E10" s="76" t="s">
        <v>1636</v>
      </c>
      <c r="I10" s="76" t="s">
        <v>1636</v>
      </c>
      <c r="O10" s="76" t="s">
        <v>111</v>
      </c>
      <c r="BC10" s="76" t="s">
        <v>980</v>
      </c>
      <c r="BD10" s="76" t="s">
        <v>970</v>
      </c>
    </row>
    <row r="11" spans="1:61" x14ac:dyDescent="0.2">
      <c r="D11" s="76" t="s">
        <v>1633</v>
      </c>
      <c r="E11" s="76" t="s">
        <v>1643</v>
      </c>
      <c r="I11" s="76" t="s">
        <v>1638</v>
      </c>
      <c r="BD11" s="76" t="s">
        <v>971</v>
      </c>
    </row>
    <row r="12" spans="1:61" x14ac:dyDescent="0.2">
      <c r="D12" s="76" t="s">
        <v>1634</v>
      </c>
      <c r="I12" s="76" t="s">
        <v>111</v>
      </c>
      <c r="BD12" s="76" t="s">
        <v>972</v>
      </c>
    </row>
    <row r="13" spans="1:61" x14ac:dyDescent="0.2">
      <c r="D13" s="76" t="s">
        <v>1636</v>
      </c>
      <c r="BD13" s="76" t="s">
        <v>973</v>
      </c>
    </row>
    <row r="14" spans="1:61" x14ac:dyDescent="0.2">
      <c r="D14" s="76" t="s">
        <v>1638</v>
      </c>
      <c r="BD14" s="76" t="s">
        <v>974</v>
      </c>
    </row>
    <row r="15" spans="1:61" x14ac:dyDescent="0.2">
      <c r="D15" s="76" t="s">
        <v>1642</v>
      </c>
      <c r="BD15" s="76" t="s">
        <v>111</v>
      </c>
    </row>
    <row r="16" spans="1:61" x14ac:dyDescent="0.2">
      <c r="D16" s="76" t="s">
        <v>111</v>
      </c>
      <c r="BD16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97DE-0421-4DE4-B78E-1879C4165D5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1249</v>
      </c>
      <c r="D4" s="93">
        <f>SUM(DatosViolenciaGénero!D63:D69)</f>
        <v>211</v>
      </c>
    </row>
    <row r="5" spans="2:4" x14ac:dyDescent="0.2">
      <c r="B5" s="92" t="s">
        <v>1620</v>
      </c>
      <c r="C5" s="93">
        <f>SUM(DatosViolenciaGénero!C70:C73)</f>
        <v>77</v>
      </c>
      <c r="D5" s="93">
        <f>SUM(DatosViolenciaGénero!D70:D73)</f>
        <v>120</v>
      </c>
    </row>
    <row r="6" spans="2:4" ht="12.75" customHeight="1" x14ac:dyDescent="0.2">
      <c r="B6" s="92" t="s">
        <v>1672</v>
      </c>
      <c r="C6" s="93">
        <f>DatosViolenciaGénero!C74</f>
        <v>11</v>
      </c>
      <c r="D6" s="93">
        <f>DatosViolenciaGénero!D74</f>
        <v>0</v>
      </c>
    </row>
    <row r="7" spans="2:4" ht="12.75" customHeight="1" x14ac:dyDescent="0.2">
      <c r="B7" s="92" t="s">
        <v>1673</v>
      </c>
      <c r="C7" s="93">
        <f>SUM(DatosViolenciaGénero!C75:C77)</f>
        <v>18</v>
      </c>
      <c r="D7" s="93">
        <f>SUM(DatosViolenciaGénero!D75:D77)</f>
        <v>3</v>
      </c>
    </row>
    <row r="8" spans="2:4" ht="12.75" customHeight="1" x14ac:dyDescent="0.2">
      <c r="B8" s="92" t="s">
        <v>1674</v>
      </c>
      <c r="C8" s="93">
        <f>DatosViolenciaGénero!C81</f>
        <v>0</v>
      </c>
      <c r="D8" s="93">
        <f>DatosViolenciaGénero!D81</f>
        <v>7</v>
      </c>
    </row>
    <row r="9" spans="2:4" ht="12.75" customHeight="1" x14ac:dyDescent="0.2">
      <c r="B9" s="92" t="s">
        <v>1675</v>
      </c>
      <c r="C9" s="93">
        <f>DatosViolenciaGénero!C78</f>
        <v>1</v>
      </c>
      <c r="D9" s="93">
        <f>DatosViolenciaGénero!D78</f>
        <v>0</v>
      </c>
    </row>
    <row r="10" spans="2:4" ht="12.75" customHeight="1" x14ac:dyDescent="0.2">
      <c r="B10" s="92" t="s">
        <v>1676</v>
      </c>
      <c r="C10" s="93">
        <f>SUM(DatosViolenciaGénero!C79:C80)</f>
        <v>231</v>
      </c>
      <c r="D10" s="93">
        <f>SUM(DatosViolenciaGénero!D79:D80)</f>
        <v>108</v>
      </c>
    </row>
    <row r="14" spans="2:4" ht="12.95" customHeight="1" thickTop="1" thickBot="1" x14ac:dyDescent="0.25">
      <c r="B14" s="237" t="s">
        <v>1680</v>
      </c>
      <c r="C14" s="237"/>
    </row>
    <row r="15" spans="2:4" ht="13.5" thickTop="1" x14ac:dyDescent="0.2">
      <c r="B15" s="94" t="s">
        <v>1678</v>
      </c>
      <c r="C15" s="95">
        <f>DatosViolenciaGénero!C38</f>
        <v>13</v>
      </c>
    </row>
    <row r="16" spans="2:4" ht="13.5" thickBot="1" x14ac:dyDescent="0.25">
      <c r="B16" s="96" t="s">
        <v>1679</v>
      </c>
      <c r="C16" s="97">
        <f>DatosViolenciaGénero!C39</f>
        <v>438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8929-8365-4077-B9A3-226C82538A1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330</v>
      </c>
      <c r="D4" s="93">
        <f>SUM(DatosViolenciaDoméstica!D48:D54)</f>
        <v>64</v>
      </c>
    </row>
    <row r="5" spans="2:4" x14ac:dyDescent="0.2">
      <c r="B5" s="92" t="s">
        <v>1620</v>
      </c>
      <c r="C5" s="93">
        <f>SUM(DatosViolenciaDoméstica!C55:C58)</f>
        <v>42</v>
      </c>
      <c r="D5" s="93">
        <f>SUM(DatosViolenciaDoméstica!D55:D58)</f>
        <v>14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10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40</v>
      </c>
      <c r="D10" s="93">
        <f>SUM(DatosViolenciaDoméstica!D64:D65)</f>
        <v>11</v>
      </c>
    </row>
    <row r="14" spans="2:4" ht="12.95" customHeight="1" thickTop="1" thickBot="1" x14ac:dyDescent="0.25">
      <c r="B14" s="237" t="s">
        <v>1677</v>
      </c>
      <c r="C14" s="237"/>
    </row>
    <row r="15" spans="2:4" ht="13.5" thickTop="1" x14ac:dyDescent="0.2">
      <c r="B15" s="94" t="s">
        <v>1678</v>
      </c>
      <c r="C15" s="95">
        <f>DatosViolenciaDoméstica!C33</f>
        <v>23</v>
      </c>
    </row>
    <row r="16" spans="2:4" ht="13.5" thickBot="1" x14ac:dyDescent="0.25">
      <c r="B16" s="96" t="s">
        <v>1679</v>
      </c>
      <c r="C16" s="97">
        <f>DatosViolenciaDoméstica!C34</f>
        <v>70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CA96-4EE3-4E70-8A02-9E0CF57A481E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40" t="s">
        <v>1655</v>
      </c>
      <c r="F4" s="240"/>
    </row>
    <row r="5" spans="2:6" ht="12.75" customHeight="1" x14ac:dyDescent="0.2">
      <c r="B5" s="238" t="s">
        <v>1656</v>
      </c>
      <c r="C5" s="80" t="s">
        <v>1018</v>
      </c>
      <c r="D5" s="81">
        <f>DatosMenores!C86</f>
        <v>244</v>
      </c>
      <c r="E5" s="82" t="s">
        <v>1657</v>
      </c>
      <c r="F5" s="83">
        <f>DatosMenores!C105+DatosMenores!C106</f>
        <v>34</v>
      </c>
    </row>
    <row r="6" spans="2:6" ht="33.75" x14ac:dyDescent="0.2">
      <c r="B6" s="239"/>
      <c r="C6" s="80" t="s">
        <v>1013</v>
      </c>
      <c r="D6" s="81">
        <f>DatosMenores!C87</f>
        <v>95</v>
      </c>
      <c r="E6" s="84" t="s">
        <v>1658</v>
      </c>
      <c r="F6" s="83">
        <f>DatosMenores!C107</f>
        <v>11</v>
      </c>
    </row>
    <row r="7" spans="2:6" ht="33.75" x14ac:dyDescent="0.2">
      <c r="B7" s="238" t="s">
        <v>1659</v>
      </c>
      <c r="C7" s="80" t="s">
        <v>1018</v>
      </c>
      <c r="D7" s="81">
        <f>DatosMenores!C88</f>
        <v>9</v>
      </c>
      <c r="E7" s="84" t="s">
        <v>1660</v>
      </c>
      <c r="F7" s="83">
        <f>DatosMenores!C108</f>
        <v>1</v>
      </c>
    </row>
    <row r="8" spans="2:6" ht="33.75" x14ac:dyDescent="0.2">
      <c r="B8" s="239"/>
      <c r="C8" s="80" t="s">
        <v>1013</v>
      </c>
      <c r="D8" s="81">
        <f>DatosMenores!C89</f>
        <v>16</v>
      </c>
      <c r="E8" s="84" t="s">
        <v>1661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23</v>
      </c>
      <c r="E9" s="84" t="s">
        <v>1662</v>
      </c>
      <c r="F9" s="83">
        <f>DatosMenores!C110</f>
        <v>0</v>
      </c>
    </row>
    <row r="10" spans="2:6" ht="22.5" x14ac:dyDescent="0.2">
      <c r="B10" s="239"/>
      <c r="C10" s="80" t="s">
        <v>1013</v>
      </c>
      <c r="D10" s="81">
        <f>DatosMenores!C91</f>
        <v>289</v>
      </c>
      <c r="E10" s="84" t="s">
        <v>1663</v>
      </c>
      <c r="F10" s="83">
        <f>DatosMenores!C111</f>
        <v>0</v>
      </c>
    </row>
    <row r="11" spans="2:6" ht="45" x14ac:dyDescent="0.2">
      <c r="B11" s="238" t="s">
        <v>1664</v>
      </c>
      <c r="C11" s="80" t="s">
        <v>1018</v>
      </c>
      <c r="D11" s="81">
        <f>DatosMenores!C92</f>
        <v>3</v>
      </c>
      <c r="E11" s="84" t="s">
        <v>1665</v>
      </c>
      <c r="F11" s="83">
        <f>DatosMenores!C112</f>
        <v>36</v>
      </c>
    </row>
    <row r="12" spans="2:6" x14ac:dyDescent="0.2">
      <c r="B12" s="239"/>
      <c r="C12" s="80" t="s">
        <v>1013</v>
      </c>
      <c r="D12" s="81">
        <f>DatosMenores!C93</f>
        <v>0</v>
      </c>
    </row>
    <row r="13" spans="2:6" x14ac:dyDescent="0.2">
      <c r="B13" s="238" t="s">
        <v>1666</v>
      </c>
      <c r="C13" s="80" t="s">
        <v>1018</v>
      </c>
      <c r="D13" s="81">
        <f>DatosMenores!C94</f>
        <v>8</v>
      </c>
    </row>
    <row r="14" spans="2:6" x14ac:dyDescent="0.2">
      <c r="B14" s="239"/>
      <c r="C14" s="80" t="s">
        <v>1013</v>
      </c>
      <c r="D14" s="81">
        <f>DatosMenores!C95</f>
        <v>1</v>
      </c>
    </row>
    <row r="15" spans="2:6" x14ac:dyDescent="0.2">
      <c r="B15" s="238" t="s">
        <v>1667</v>
      </c>
      <c r="C15" s="80" t="s">
        <v>1018</v>
      </c>
      <c r="D15" s="81">
        <f>DatosMenores!C96</f>
        <v>3</v>
      </c>
    </row>
    <row r="16" spans="2:6" x14ac:dyDescent="0.2">
      <c r="B16" s="239"/>
      <c r="C16" s="80" t="s">
        <v>1013</v>
      </c>
      <c r="D16" s="81">
        <f>DatosMenores!C97</f>
        <v>0</v>
      </c>
    </row>
    <row r="17" spans="2:4" x14ac:dyDescent="0.2">
      <c r="B17" s="238" t="s">
        <v>1668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25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4306-9058-434F-8E3C-0FAF0397DCAE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1" t="s">
        <v>1618</v>
      </c>
      <c r="C11" s="241"/>
      <c r="D11" s="59">
        <f>DatosDelitos!C5+DatosDelitos!C13-DatosDelitos!C17</f>
        <v>5808</v>
      </c>
      <c r="E11" s="60">
        <f>DatosDelitos!H5+DatosDelitos!H13-DatosDelitos!H17</f>
        <v>264</v>
      </c>
      <c r="F11" s="60">
        <f>DatosDelitos!I5+DatosDelitos!I13-DatosDelitos!I17</f>
        <v>318</v>
      </c>
      <c r="G11" s="60">
        <f>DatosDelitos!J5+DatosDelitos!J13-DatosDelitos!J17</f>
        <v>2</v>
      </c>
      <c r="H11" s="61">
        <f>DatosDelitos!K5+DatosDelitos!K13-DatosDelitos!K17</f>
        <v>8</v>
      </c>
      <c r="I11" s="61">
        <f>DatosDelitos!L5+DatosDelitos!L13-DatosDelitos!L17</f>
        <v>1</v>
      </c>
      <c r="J11" s="61">
        <f>DatosDelitos!M5+DatosDelitos!M13-DatosDelitos!M17</f>
        <v>1</v>
      </c>
      <c r="K11" s="61">
        <f>DatosDelitos!O5+DatosDelitos!O13-DatosDelitos!O17</f>
        <v>9</v>
      </c>
      <c r="L11" s="62">
        <f>DatosDelitos!P5+DatosDelitos!P13-DatosDelitos!P17</f>
        <v>271</v>
      </c>
    </row>
    <row r="12" spans="2:13" ht="13.35" customHeight="1" x14ac:dyDescent="0.2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2" t="s">
        <v>347</v>
      </c>
      <c r="C13" s="242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1619</v>
      </c>
      <c r="C15" s="242"/>
      <c r="D15" s="63">
        <f>DatosDelitos!C17+DatosDelitos!C44</f>
        <v>1239</v>
      </c>
      <c r="E15" s="64">
        <f>DatosDelitos!H17+DatosDelitos!H44</f>
        <v>160</v>
      </c>
      <c r="F15" s="64">
        <f>DatosDelitos!I16+DatosDelitos!I44</f>
        <v>51</v>
      </c>
      <c r="G15" s="64">
        <f>DatosDelitos!J17+DatosDelitos!J44</f>
        <v>3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5</v>
      </c>
      <c r="L15" s="65">
        <f>DatosDelitos!P17+DatosDelitos!P44</f>
        <v>334</v>
      </c>
    </row>
    <row r="16" spans="2:13" ht="13.35" customHeight="1" x14ac:dyDescent="0.2">
      <c r="B16" s="242" t="s">
        <v>1620</v>
      </c>
      <c r="C16" s="242"/>
      <c r="D16" s="63">
        <f>DatosDelitos!C30</f>
        <v>1218</v>
      </c>
      <c r="E16" s="64">
        <f>DatosDelitos!H30</f>
        <v>52</v>
      </c>
      <c r="F16" s="64">
        <f>DatosDelitos!I30</f>
        <v>207</v>
      </c>
      <c r="G16" s="64">
        <f>DatosDelitos!J30</f>
        <v>0</v>
      </c>
      <c r="H16" s="64">
        <f>DatosDelitos!K30</f>
        <v>2</v>
      </c>
      <c r="I16" s="64">
        <f>DatosDelitos!L30</f>
        <v>0</v>
      </c>
      <c r="J16" s="64">
        <f>DatosDelitos!M30</f>
        <v>0</v>
      </c>
      <c r="K16" s="64">
        <f>DatosDelitos!O30</f>
        <v>1</v>
      </c>
      <c r="L16" s="65">
        <f>DatosDelitos!P30</f>
        <v>354</v>
      </c>
    </row>
    <row r="17" spans="2:12" ht="13.35" customHeight="1" x14ac:dyDescent="0.2">
      <c r="B17" s="243" t="s">
        <v>1621</v>
      </c>
      <c r="C17" s="243"/>
      <c r="D17" s="63">
        <f>DatosDelitos!C42-DatosDelitos!C44</f>
        <v>25</v>
      </c>
      <c r="E17" s="64">
        <f>DatosDelitos!H42-DatosDelitos!H44</f>
        <v>0</v>
      </c>
      <c r="F17" s="64">
        <f>DatosDelitos!I42-DatosDelitos!I44</f>
        <v>0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2" t="s">
        <v>1622</v>
      </c>
      <c r="C18" s="242"/>
      <c r="D18" s="63">
        <f>DatosDelitos!C50</f>
        <v>283</v>
      </c>
      <c r="E18" s="64">
        <f>DatosDelitos!H50</f>
        <v>63</v>
      </c>
      <c r="F18" s="64">
        <f>DatosDelitos!I50</f>
        <v>43</v>
      </c>
      <c r="G18" s="64">
        <f>DatosDelitos!J50</f>
        <v>28</v>
      </c>
      <c r="H18" s="64">
        <f>DatosDelitos!K50</f>
        <v>15</v>
      </c>
      <c r="I18" s="64">
        <f>DatosDelitos!L50</f>
        <v>0</v>
      </c>
      <c r="J18" s="64">
        <f>DatosDelitos!M50</f>
        <v>0</v>
      </c>
      <c r="K18" s="64">
        <f>DatosDelitos!O50</f>
        <v>9</v>
      </c>
      <c r="L18" s="65">
        <f>DatosDelitos!P50</f>
        <v>58</v>
      </c>
    </row>
    <row r="19" spans="2:12" ht="13.35" customHeight="1" x14ac:dyDescent="0.2">
      <c r="B19" s="242" t="s">
        <v>1623</v>
      </c>
      <c r="C19" s="242"/>
      <c r="D19" s="63">
        <f>DatosDelitos!C72</f>
        <v>1</v>
      </c>
      <c r="E19" s="64">
        <f>DatosDelitos!H72</f>
        <v>0</v>
      </c>
      <c r="F19" s="64">
        <f>DatosDelitos!I72</f>
        <v>3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2</v>
      </c>
    </row>
    <row r="20" spans="2:12" ht="27" customHeight="1" x14ac:dyDescent="0.2">
      <c r="B20" s="242" t="s">
        <v>1624</v>
      </c>
      <c r="C20" s="242"/>
      <c r="D20" s="63">
        <f>DatosDelitos!C74</f>
        <v>106</v>
      </c>
      <c r="E20" s="64">
        <f>DatosDelitos!H74</f>
        <v>7</v>
      </c>
      <c r="F20" s="64">
        <f>DatosDelitos!I74</f>
        <v>21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8</v>
      </c>
    </row>
    <row r="21" spans="2:12" ht="13.35" customHeight="1" x14ac:dyDescent="0.2">
      <c r="B21" s="243" t="s">
        <v>1625</v>
      </c>
      <c r="C21" s="243"/>
      <c r="D21" s="63">
        <f>DatosDelitos!C82</f>
        <v>118</v>
      </c>
      <c r="E21" s="64">
        <f>DatosDelitos!H82</f>
        <v>4</v>
      </c>
      <c r="F21" s="64">
        <f>DatosDelitos!I82</f>
        <v>5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2</v>
      </c>
    </row>
    <row r="22" spans="2:12" ht="13.35" customHeight="1" x14ac:dyDescent="0.2">
      <c r="B22" s="242" t="s">
        <v>1626</v>
      </c>
      <c r="C22" s="242"/>
      <c r="D22" s="63">
        <f>DatosDelitos!C85</f>
        <v>410</v>
      </c>
      <c r="E22" s="64">
        <f>DatosDelitos!H85</f>
        <v>73</v>
      </c>
      <c r="F22" s="64">
        <f>DatosDelitos!I85</f>
        <v>37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20</v>
      </c>
    </row>
    <row r="23" spans="2:12" ht="13.35" customHeight="1" x14ac:dyDescent="0.2">
      <c r="B23" s="242" t="s">
        <v>978</v>
      </c>
      <c r="C23" s="242"/>
      <c r="D23" s="63">
        <f>DatosDelitos!C97</f>
        <v>6342</v>
      </c>
      <c r="E23" s="64">
        <f>DatosDelitos!H97</f>
        <v>1135</v>
      </c>
      <c r="F23" s="64">
        <f>DatosDelitos!I97</f>
        <v>786</v>
      </c>
      <c r="G23" s="64">
        <f>DatosDelitos!J97</f>
        <v>0</v>
      </c>
      <c r="H23" s="64">
        <f>DatosDelitos!K97</f>
        <v>1</v>
      </c>
      <c r="I23" s="64">
        <f>DatosDelitos!L97</f>
        <v>0</v>
      </c>
      <c r="J23" s="64">
        <f>DatosDelitos!M97</f>
        <v>0</v>
      </c>
      <c r="K23" s="64">
        <f>DatosDelitos!O97</f>
        <v>31</v>
      </c>
      <c r="L23" s="65">
        <f>DatosDelitos!P97</f>
        <v>897</v>
      </c>
    </row>
    <row r="24" spans="2:12" ht="27" customHeight="1" x14ac:dyDescent="0.2">
      <c r="B24" s="242" t="s">
        <v>1627</v>
      </c>
      <c r="C24" s="242"/>
      <c r="D24" s="63">
        <f>DatosDelitos!C131</f>
        <v>9</v>
      </c>
      <c r="E24" s="64">
        <f>DatosDelitos!H131</f>
        <v>0</v>
      </c>
      <c r="F24" s="64">
        <f>DatosDelitos!I131</f>
        <v>4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3</v>
      </c>
    </row>
    <row r="25" spans="2:12" ht="13.35" customHeight="1" x14ac:dyDescent="0.2">
      <c r="B25" s="242" t="s">
        <v>1628</v>
      </c>
      <c r="C25" s="242"/>
      <c r="D25" s="63">
        <f>DatosDelitos!C137</f>
        <v>49</v>
      </c>
      <c r="E25" s="64">
        <f>DatosDelitos!H137</f>
        <v>17</v>
      </c>
      <c r="F25" s="64">
        <f>DatosDelitos!I137</f>
        <v>14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13</v>
      </c>
    </row>
    <row r="26" spans="2:12" ht="13.35" customHeight="1" x14ac:dyDescent="0.2">
      <c r="B26" s="243" t="s">
        <v>1629</v>
      </c>
      <c r="C26" s="243"/>
      <c r="D26" s="63">
        <f>DatosDelitos!C144</f>
        <v>9</v>
      </c>
      <c r="E26" s="64">
        <f>DatosDelitos!H144</f>
        <v>1</v>
      </c>
      <c r="F26" s="64">
        <f>DatosDelitos!I144</f>
        <v>4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2" t="s">
        <v>1630</v>
      </c>
      <c r="C27" s="242"/>
      <c r="D27" s="63">
        <f>DatosDelitos!C147</f>
        <v>85</v>
      </c>
      <c r="E27" s="64">
        <f>DatosDelitos!H147</f>
        <v>8</v>
      </c>
      <c r="F27" s="64">
        <f>DatosDelitos!I147</f>
        <v>8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8</v>
      </c>
    </row>
    <row r="28" spans="2:12" ht="13.35" customHeight="1" x14ac:dyDescent="0.2">
      <c r="B28" s="242" t="s">
        <v>1631</v>
      </c>
      <c r="C28" s="242"/>
      <c r="D28" s="63">
        <f>DatosDelitos!C156+SUM(DatosDelitos!C167:C172)</f>
        <v>82</v>
      </c>
      <c r="E28" s="64">
        <f>DatosDelitos!H156+SUM(DatosDelitos!H167:H172)</f>
        <v>8</v>
      </c>
      <c r="F28" s="64">
        <f>DatosDelitos!I156+SUM(DatosDelitos!I167:I172)</f>
        <v>3</v>
      </c>
      <c r="G28" s="64">
        <f>DatosDelitos!J156+SUM(DatosDelitos!J167:J172)</f>
        <v>1</v>
      </c>
      <c r="H28" s="64">
        <f>DatosDelitos!K156+SUM(DatosDelitos!K167:K172)</f>
        <v>1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4</v>
      </c>
      <c r="L28" s="64">
        <f>DatosDelitos!P156+SUM(DatosDelitos!P167:Q172)</f>
        <v>23</v>
      </c>
    </row>
    <row r="29" spans="2:12" ht="13.35" customHeight="1" x14ac:dyDescent="0.2">
      <c r="B29" s="242" t="s">
        <v>1632</v>
      </c>
      <c r="C29" s="242"/>
      <c r="D29" s="63">
        <f>SUM(DatosDelitos!C173:C177)</f>
        <v>114</v>
      </c>
      <c r="E29" s="64">
        <f>SUM(DatosDelitos!H173:H177)</f>
        <v>63</v>
      </c>
      <c r="F29" s="64">
        <f>SUM(DatosDelitos!I173:I177)</f>
        <v>49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20</v>
      </c>
      <c r="L29" s="64">
        <f>SUM(DatosDelitos!P173:P177)</f>
        <v>17</v>
      </c>
    </row>
    <row r="30" spans="2:12" ht="13.35" customHeight="1" x14ac:dyDescent="0.2">
      <c r="B30" s="242" t="s">
        <v>1633</v>
      </c>
      <c r="C30" s="242"/>
      <c r="D30" s="63">
        <f>DatosDelitos!C178</f>
        <v>374</v>
      </c>
      <c r="E30" s="64">
        <f>DatosDelitos!H178</f>
        <v>131</v>
      </c>
      <c r="F30" s="64">
        <f>DatosDelitos!I178</f>
        <v>83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455</v>
      </c>
    </row>
    <row r="31" spans="2:12" ht="13.35" customHeight="1" x14ac:dyDescent="0.2">
      <c r="B31" s="242" t="s">
        <v>1634</v>
      </c>
      <c r="C31" s="242"/>
      <c r="D31" s="63">
        <f>DatosDelitos!C186</f>
        <v>229</v>
      </c>
      <c r="E31" s="64">
        <f>DatosDelitos!H186</f>
        <v>46</v>
      </c>
      <c r="F31" s="64">
        <f>DatosDelitos!I186</f>
        <v>43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1</v>
      </c>
      <c r="K31" s="64">
        <f>DatosDelitos!O186</f>
        <v>0</v>
      </c>
      <c r="L31" s="64">
        <f>DatosDelitos!P186</f>
        <v>39</v>
      </c>
    </row>
    <row r="32" spans="2:12" ht="13.35" customHeight="1" x14ac:dyDescent="0.2">
      <c r="B32" s="242" t="s">
        <v>1635</v>
      </c>
      <c r="C32" s="242"/>
      <c r="D32" s="63">
        <f>DatosDelitos!C201</f>
        <v>8</v>
      </c>
      <c r="E32" s="64">
        <f>DatosDelitos!H201</f>
        <v>2</v>
      </c>
      <c r="F32" s="64">
        <f>DatosDelitos!I201</f>
        <v>4</v>
      </c>
      <c r="G32" s="64">
        <f>DatosDelitos!J201</f>
        <v>0</v>
      </c>
      <c r="H32" s="64">
        <f>DatosDelitos!K201</f>
        <v>0</v>
      </c>
      <c r="I32" s="64">
        <f>DatosDelitos!L201</f>
        <v>1</v>
      </c>
      <c r="J32" s="64">
        <f>DatosDelitos!M201</f>
        <v>1</v>
      </c>
      <c r="K32" s="64">
        <f>DatosDelitos!O201</f>
        <v>1</v>
      </c>
      <c r="L32" s="64">
        <f>DatosDelitos!P201</f>
        <v>6</v>
      </c>
    </row>
    <row r="33" spans="2:13" ht="13.35" customHeight="1" x14ac:dyDescent="0.2">
      <c r="B33" s="242" t="s">
        <v>1636</v>
      </c>
      <c r="C33" s="242"/>
      <c r="D33" s="63">
        <f>DatosDelitos!C223</f>
        <v>467</v>
      </c>
      <c r="E33" s="64">
        <f>DatosDelitos!H223</f>
        <v>204</v>
      </c>
      <c r="F33" s="64">
        <f>DatosDelitos!I223</f>
        <v>159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14</v>
      </c>
      <c r="L33" s="64">
        <f>DatosDelitos!P223</f>
        <v>190</v>
      </c>
    </row>
    <row r="34" spans="2:13" ht="13.35" customHeight="1" x14ac:dyDescent="0.2">
      <c r="B34" s="242" t="s">
        <v>1637</v>
      </c>
      <c r="C34" s="242"/>
      <c r="D34" s="63">
        <f>DatosDelitos!C244</f>
        <v>37</v>
      </c>
      <c r="E34" s="64">
        <f>DatosDelitos!H244</f>
        <v>1</v>
      </c>
      <c r="F34" s="64">
        <f>DatosDelitos!I244</f>
        <v>4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6</v>
      </c>
    </row>
    <row r="35" spans="2:13" ht="13.35" customHeight="1" x14ac:dyDescent="0.2">
      <c r="B35" s="242" t="s">
        <v>1638</v>
      </c>
      <c r="C35" s="242"/>
      <c r="D35" s="63">
        <f>DatosDelitos!C271</f>
        <v>208</v>
      </c>
      <c r="E35" s="64">
        <f>DatosDelitos!H271</f>
        <v>142</v>
      </c>
      <c r="F35" s="64">
        <f>DatosDelitos!I271</f>
        <v>148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144</v>
      </c>
    </row>
    <row r="36" spans="2:13" ht="38.25" customHeight="1" x14ac:dyDescent="0.2">
      <c r="B36" s="242" t="s">
        <v>1639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1640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1641</v>
      </c>
      <c r="C38" s="242"/>
      <c r="D38" s="63">
        <f>DatosDelitos!C312+DatosDelitos!C318+DatosDelitos!C320</f>
        <v>0</v>
      </c>
      <c r="E38" s="64">
        <f>DatosDelitos!H312+DatosDelitos!H318+DatosDelitos!H320</f>
        <v>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2" t="s">
        <v>1642</v>
      </c>
      <c r="C39" s="242"/>
      <c r="D39" s="63">
        <f>DatosDelitos!C323</f>
        <v>2176</v>
      </c>
      <c r="E39" s="64">
        <f>DatosDelitos!H323</f>
        <v>18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2" t="s">
        <v>1643</v>
      </c>
      <c r="C40" s="242"/>
      <c r="D40" s="63">
        <f>DatosDelitos!C325</f>
        <v>7</v>
      </c>
      <c r="E40" s="63">
        <f>DatosDelitos!H325</f>
        <v>1</v>
      </c>
      <c r="F40" s="63">
        <f>DatosDelitos!I325</f>
        <v>4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1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1644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19404</v>
      </c>
      <c r="E43" s="66">
        <f t="shared" ref="E43:L43" si="0">SUM(E11:E42)</f>
        <v>2400</v>
      </c>
      <c r="F43" s="66">
        <f t="shared" si="0"/>
        <v>1998</v>
      </c>
      <c r="G43" s="66">
        <f t="shared" si="0"/>
        <v>34</v>
      </c>
      <c r="H43" s="66">
        <f t="shared" si="0"/>
        <v>27</v>
      </c>
      <c r="I43" s="66">
        <f t="shared" si="0"/>
        <v>2</v>
      </c>
      <c r="J43" s="66">
        <f t="shared" si="0"/>
        <v>3</v>
      </c>
      <c r="K43" s="66">
        <f t="shared" si="0"/>
        <v>95</v>
      </c>
      <c r="L43" s="66">
        <f t="shared" si="0"/>
        <v>2850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4" t="s">
        <v>1646</v>
      </c>
      <c r="C49" s="244"/>
      <c r="D49" s="69">
        <f>DatosDelitos!F5</f>
        <v>2</v>
      </c>
      <c r="E49" s="69">
        <f>DatosDelitos!G5</f>
        <v>0</v>
      </c>
    </row>
    <row r="50" spans="2:5" ht="13.35" customHeight="1" x14ac:dyDescent="0.25">
      <c r="B50" s="244" t="s">
        <v>1647</v>
      </c>
      <c r="C50" s="244"/>
      <c r="D50" s="69">
        <f>DatosDelitos!F13-DatosDelitos!F17</f>
        <v>29</v>
      </c>
      <c r="E50" s="69">
        <f>DatosDelitos!G13-DatosDelitos!G17</f>
        <v>33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1619</v>
      </c>
      <c r="C54" s="244"/>
      <c r="D54" s="69">
        <f>DatosDelitos!F17+DatosDelitos!F44</f>
        <v>871</v>
      </c>
      <c r="E54" s="69">
        <f>DatosDelitos!G17+DatosDelitos!G44</f>
        <v>170</v>
      </c>
    </row>
    <row r="55" spans="2:5" ht="13.35" customHeight="1" x14ac:dyDescent="0.25">
      <c r="B55" s="244" t="s">
        <v>1620</v>
      </c>
      <c r="C55" s="244"/>
      <c r="D55" s="69">
        <f>DatosDelitos!F30</f>
        <v>100</v>
      </c>
      <c r="E55" s="69">
        <f>DatosDelitos!G30</f>
        <v>121</v>
      </c>
    </row>
    <row r="56" spans="2:5" ht="13.35" customHeight="1" x14ac:dyDescent="0.25">
      <c r="B56" s="244" t="s">
        <v>1621</v>
      </c>
      <c r="C56" s="244"/>
      <c r="D56" s="69">
        <f>DatosDelitos!F42-DatosDelitos!F44</f>
        <v>10</v>
      </c>
      <c r="E56" s="69">
        <f>DatosDelitos!G42-DatosDelitos!G44</f>
        <v>0</v>
      </c>
    </row>
    <row r="57" spans="2:5" ht="13.35" customHeight="1" x14ac:dyDescent="0.25">
      <c r="B57" s="244" t="s">
        <v>1622</v>
      </c>
      <c r="C57" s="244"/>
      <c r="D57" s="69">
        <f>DatosDelitos!F50</f>
        <v>17</v>
      </c>
      <c r="E57" s="69">
        <f>DatosDelitos!G50</f>
        <v>0</v>
      </c>
    </row>
    <row r="58" spans="2:5" ht="13.35" customHeight="1" x14ac:dyDescent="0.25">
      <c r="B58" s="244" t="s">
        <v>1623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4" t="s">
        <v>1648</v>
      </c>
      <c r="C59" s="244"/>
      <c r="D59" s="69">
        <f>DatosDelitos!F74</f>
        <v>3</v>
      </c>
      <c r="E59" s="69">
        <f>DatosDelitos!G74</f>
        <v>5</v>
      </c>
    </row>
    <row r="60" spans="2:5" ht="13.35" customHeight="1" x14ac:dyDescent="0.25">
      <c r="B60" s="244" t="s">
        <v>1625</v>
      </c>
      <c r="C60" s="244"/>
      <c r="D60" s="69">
        <f>DatosDelitos!F82</f>
        <v>1</v>
      </c>
      <c r="E60" s="69">
        <f>DatosDelitos!G82</f>
        <v>0</v>
      </c>
    </row>
    <row r="61" spans="2:5" ht="13.35" customHeight="1" x14ac:dyDescent="0.25">
      <c r="B61" s="244" t="s">
        <v>1626</v>
      </c>
      <c r="C61" s="244"/>
      <c r="D61" s="69">
        <f>DatosDelitos!F85</f>
        <v>1</v>
      </c>
      <c r="E61" s="69">
        <f>DatosDelitos!G85</f>
        <v>0</v>
      </c>
    </row>
    <row r="62" spans="2:5" ht="13.35" customHeight="1" x14ac:dyDescent="0.25">
      <c r="B62" s="244" t="s">
        <v>978</v>
      </c>
      <c r="C62" s="244"/>
      <c r="D62" s="69">
        <f>DatosDelitos!F97</f>
        <v>69</v>
      </c>
      <c r="E62" s="69">
        <f>DatosDelitos!G97</f>
        <v>47</v>
      </c>
    </row>
    <row r="63" spans="2:5" ht="27" customHeight="1" x14ac:dyDescent="0.25">
      <c r="B63" s="244" t="s">
        <v>1649</v>
      </c>
      <c r="C63" s="24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4" t="s">
        <v>1628</v>
      </c>
      <c r="C64" s="24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4" t="s">
        <v>1629</v>
      </c>
      <c r="C65" s="24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4" t="s">
        <v>1630</v>
      </c>
      <c r="C66" s="244"/>
      <c r="D66" s="69">
        <f>DatosDelitos!F147</f>
        <v>0</v>
      </c>
      <c r="E66" s="69">
        <f>DatosDelitos!G147</f>
        <v>1</v>
      </c>
    </row>
    <row r="67" spans="2:5" ht="13.35" customHeight="1" x14ac:dyDescent="0.25">
      <c r="B67" s="244" t="s">
        <v>1631</v>
      </c>
      <c r="C67" s="244"/>
      <c r="D67" s="69">
        <f>DatosDelitos!F156+SUM(DatosDelitos!F167:G172)</f>
        <v>1</v>
      </c>
      <c r="E67" s="69">
        <f>DatosDelitos!G156+SUM(DatosDelitos!G167:H172)</f>
        <v>6</v>
      </c>
    </row>
    <row r="68" spans="2:5" ht="13.35" customHeight="1" x14ac:dyDescent="0.25">
      <c r="B68" s="244" t="s">
        <v>1632</v>
      </c>
      <c r="C68" s="244"/>
      <c r="D68" s="69">
        <f>SUM(DatosDelitos!F173:G177)</f>
        <v>3</v>
      </c>
      <c r="E68" s="69">
        <f>SUM(DatosDelitos!G173:H177)</f>
        <v>65</v>
      </c>
    </row>
    <row r="69" spans="2:5" ht="13.35" customHeight="1" x14ac:dyDescent="0.25">
      <c r="B69" s="244" t="s">
        <v>1633</v>
      </c>
      <c r="C69" s="244"/>
      <c r="D69" s="69">
        <f>DatosDelitos!F178</f>
        <v>504</v>
      </c>
      <c r="E69" s="69">
        <f>DatosDelitos!G178</f>
        <v>400</v>
      </c>
    </row>
    <row r="70" spans="2:5" ht="13.35" customHeight="1" x14ac:dyDescent="0.25">
      <c r="B70" s="244" t="s">
        <v>1634</v>
      </c>
      <c r="C70" s="244"/>
      <c r="D70" s="69">
        <f>DatosDelitos!F186</f>
        <v>2</v>
      </c>
      <c r="E70" s="69">
        <f>DatosDelitos!G186</f>
        <v>3</v>
      </c>
    </row>
    <row r="71" spans="2:5" ht="13.35" customHeight="1" x14ac:dyDescent="0.25">
      <c r="B71" s="244" t="s">
        <v>1635</v>
      </c>
      <c r="C71" s="244"/>
      <c r="D71" s="69">
        <f>DatosDelitos!F201</f>
        <v>0</v>
      </c>
      <c r="E71" s="69">
        <f>DatosDelitos!G201</f>
        <v>3</v>
      </c>
    </row>
    <row r="72" spans="2:5" ht="13.35" customHeight="1" x14ac:dyDescent="0.25">
      <c r="B72" s="244" t="s">
        <v>1636</v>
      </c>
      <c r="C72" s="244"/>
      <c r="D72" s="69">
        <f>DatosDelitos!F223</f>
        <v>169</v>
      </c>
      <c r="E72" s="69">
        <f>DatosDelitos!G223</f>
        <v>105</v>
      </c>
    </row>
    <row r="73" spans="2:5" ht="13.35" customHeight="1" x14ac:dyDescent="0.25">
      <c r="B73" s="244" t="s">
        <v>1637</v>
      </c>
      <c r="C73" s="24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4" t="s">
        <v>1638</v>
      </c>
      <c r="C74" s="244"/>
      <c r="D74" s="69">
        <f>DatosDelitos!F271</f>
        <v>16</v>
      </c>
      <c r="E74" s="69">
        <f>DatosDelitos!G271</f>
        <v>9</v>
      </c>
    </row>
    <row r="75" spans="2:5" ht="38.25" customHeight="1" x14ac:dyDescent="0.25">
      <c r="B75" s="244" t="s">
        <v>1639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1640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1641</v>
      </c>
      <c r="C77" s="244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4" t="s">
        <v>1642</v>
      </c>
      <c r="C78" s="244"/>
      <c r="D78" s="69">
        <f>DatosDelitos!F323</f>
        <v>26</v>
      </c>
      <c r="E78" s="69">
        <f>DatosDelitos!G323</f>
        <v>0</v>
      </c>
    </row>
    <row r="79" spans="2:5" ht="15" customHeight="1" x14ac:dyDescent="0.25">
      <c r="B79" s="246" t="s">
        <v>1643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1644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1650</v>
      </c>
      <c r="C82" s="246"/>
      <c r="D82" s="69">
        <f>SUM(D49:D81)</f>
        <v>1824</v>
      </c>
      <c r="E82" s="69">
        <f>SUM(E49:E81)</f>
        <v>968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1618</v>
      </c>
      <c r="C87" s="244"/>
      <c r="D87" s="69">
        <f>DatosDelitos!N5+DatosDelitos!N13-DatosDelitos!N17</f>
        <v>7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0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1652</v>
      </c>
      <c r="C91" s="244"/>
      <c r="D91" s="69">
        <f>SUM(DatosDelitos!N17,DatosDelitos!N44)</f>
        <v>6</v>
      </c>
    </row>
    <row r="92" spans="2:13" ht="13.35" customHeight="1" x14ac:dyDescent="0.25">
      <c r="B92" s="244" t="s">
        <v>1620</v>
      </c>
      <c r="C92" s="244"/>
      <c r="D92" s="69">
        <f>DatosDelitos!N30</f>
        <v>3</v>
      </c>
    </row>
    <row r="93" spans="2:13" ht="13.35" customHeight="1" x14ac:dyDescent="0.25">
      <c r="B93" s="244" t="s">
        <v>1621</v>
      </c>
      <c r="C93" s="244"/>
      <c r="D93" s="69">
        <f>DatosDelitos!N42-DatosDelitos!N44</f>
        <v>1</v>
      </c>
    </row>
    <row r="94" spans="2:13" ht="13.35" customHeight="1" x14ac:dyDescent="0.25">
      <c r="B94" s="244" t="s">
        <v>1622</v>
      </c>
      <c r="C94" s="244"/>
      <c r="D94" s="69">
        <f>DatosDelitos!N50</f>
        <v>6</v>
      </c>
    </row>
    <row r="95" spans="2:13" ht="13.35" customHeight="1" x14ac:dyDescent="0.25">
      <c r="B95" s="244" t="s">
        <v>1623</v>
      </c>
      <c r="C95" s="244"/>
      <c r="D95" s="69">
        <f>DatosDelitos!N72</f>
        <v>0</v>
      </c>
    </row>
    <row r="96" spans="2:13" ht="27" customHeight="1" x14ac:dyDescent="0.25">
      <c r="B96" s="244" t="s">
        <v>1648</v>
      </c>
      <c r="C96" s="244"/>
      <c r="D96" s="69">
        <f>DatosDelitos!N74</f>
        <v>0</v>
      </c>
    </row>
    <row r="97" spans="2:4" ht="13.35" customHeight="1" x14ac:dyDescent="0.25">
      <c r="B97" s="244" t="s">
        <v>1625</v>
      </c>
      <c r="C97" s="244"/>
      <c r="D97" s="69">
        <f>DatosDelitos!N82</f>
        <v>1</v>
      </c>
    </row>
    <row r="98" spans="2:4" ht="13.35" customHeight="1" x14ac:dyDescent="0.25">
      <c r="B98" s="244" t="s">
        <v>1626</v>
      </c>
      <c r="C98" s="244"/>
      <c r="D98" s="69">
        <f>DatosDelitos!N85</f>
        <v>0</v>
      </c>
    </row>
    <row r="99" spans="2:4" ht="13.35" customHeight="1" x14ac:dyDescent="0.25">
      <c r="B99" s="244" t="s">
        <v>978</v>
      </c>
      <c r="C99" s="244"/>
      <c r="D99" s="69">
        <f>DatosDelitos!N97</f>
        <v>15</v>
      </c>
    </row>
    <row r="100" spans="2:4" ht="27" customHeight="1" x14ac:dyDescent="0.25">
      <c r="B100" s="244" t="s">
        <v>1649</v>
      </c>
      <c r="C100" s="244"/>
      <c r="D100" s="69">
        <f>DatosDelitos!N131</f>
        <v>3</v>
      </c>
    </row>
    <row r="101" spans="2:4" ht="13.35" customHeight="1" x14ac:dyDescent="0.25">
      <c r="B101" s="244" t="s">
        <v>1628</v>
      </c>
      <c r="C101" s="244"/>
      <c r="D101" s="69">
        <f>DatosDelitos!N137</f>
        <v>0</v>
      </c>
    </row>
    <row r="102" spans="2:4" ht="13.35" customHeight="1" x14ac:dyDescent="0.25">
      <c r="B102" s="244" t="s">
        <v>1629</v>
      </c>
      <c r="C102" s="244"/>
      <c r="D102" s="69">
        <f>DatosDelitos!N144</f>
        <v>0</v>
      </c>
    </row>
    <row r="103" spans="2:4" ht="13.35" customHeight="1" x14ac:dyDescent="0.25">
      <c r="B103" s="244" t="s">
        <v>1653</v>
      </c>
      <c r="C103" s="244"/>
      <c r="D103" s="69">
        <f>DatosDelitos!N148</f>
        <v>4</v>
      </c>
    </row>
    <row r="104" spans="2:4" ht="13.35" customHeight="1" x14ac:dyDescent="0.25">
      <c r="B104" s="244" t="s">
        <v>1196</v>
      </c>
      <c r="C104" s="244"/>
      <c r="D104" s="69">
        <f>SUM(DatosDelitos!N149,DatosDelitos!N150)</f>
        <v>0</v>
      </c>
    </row>
    <row r="105" spans="2:4" ht="13.35" customHeight="1" x14ac:dyDescent="0.25">
      <c r="B105" s="244" t="s">
        <v>1194</v>
      </c>
      <c r="C105" s="244"/>
      <c r="D105" s="69">
        <f>SUM(DatosDelitos!N151:N155)</f>
        <v>3</v>
      </c>
    </row>
    <row r="106" spans="2:4" ht="13.35" customHeight="1" x14ac:dyDescent="0.25">
      <c r="B106" s="244" t="s">
        <v>1631</v>
      </c>
      <c r="C106" s="244"/>
      <c r="D106" s="69">
        <f>SUM(SUM(DatosDelitos!N157:N160),SUM(DatosDelitos!N167:N172))</f>
        <v>2</v>
      </c>
    </row>
    <row r="107" spans="2:4" ht="13.35" customHeight="1" x14ac:dyDescent="0.25">
      <c r="B107" s="244" t="s">
        <v>1654</v>
      </c>
      <c r="C107" s="244"/>
      <c r="D107" s="69">
        <f>SUM(DatosDelitos!N161:N165)</f>
        <v>0</v>
      </c>
    </row>
    <row r="108" spans="2:4" ht="13.35" customHeight="1" x14ac:dyDescent="0.25">
      <c r="B108" s="244" t="s">
        <v>1632</v>
      </c>
      <c r="C108" s="244"/>
      <c r="D108" s="69">
        <f>SUM(DatosDelitos!N173:N177)</f>
        <v>0</v>
      </c>
    </row>
    <row r="109" spans="2:4" ht="13.35" customHeight="1" x14ac:dyDescent="0.25">
      <c r="B109" s="244" t="s">
        <v>1633</v>
      </c>
      <c r="C109" s="244"/>
      <c r="D109" s="69">
        <f>DatosDelitos!N178</f>
        <v>7</v>
      </c>
    </row>
    <row r="110" spans="2:4" ht="13.35" customHeight="1" x14ac:dyDescent="0.25">
      <c r="B110" s="244" t="s">
        <v>1634</v>
      </c>
      <c r="C110" s="244"/>
      <c r="D110" s="69">
        <f>DatosDelitos!N186</f>
        <v>2</v>
      </c>
    </row>
    <row r="111" spans="2:4" ht="13.35" customHeight="1" x14ac:dyDescent="0.25">
      <c r="B111" s="244" t="s">
        <v>1635</v>
      </c>
      <c r="C111" s="244"/>
      <c r="D111" s="69">
        <f>DatosDelitos!N201</f>
        <v>6</v>
      </c>
    </row>
    <row r="112" spans="2:4" ht="13.35" customHeight="1" x14ac:dyDescent="0.25">
      <c r="B112" s="244" t="s">
        <v>1636</v>
      </c>
      <c r="C112" s="244"/>
      <c r="D112" s="69">
        <f>DatosDelitos!N223</f>
        <v>1</v>
      </c>
    </row>
    <row r="113" spans="2:4" ht="13.35" customHeight="1" x14ac:dyDescent="0.25">
      <c r="B113" s="244" t="s">
        <v>1637</v>
      </c>
      <c r="C113" s="244"/>
      <c r="D113" s="69">
        <f>DatosDelitos!N244</f>
        <v>0</v>
      </c>
    </row>
    <row r="114" spans="2:4" ht="13.35" customHeight="1" x14ac:dyDescent="0.25">
      <c r="B114" s="244" t="s">
        <v>1638</v>
      </c>
      <c r="C114" s="244"/>
      <c r="D114" s="69">
        <f>DatosDelitos!N271</f>
        <v>1</v>
      </c>
    </row>
    <row r="115" spans="2:4" ht="38.25" customHeight="1" x14ac:dyDescent="0.25">
      <c r="B115" s="244" t="s">
        <v>1639</v>
      </c>
      <c r="C115" s="244"/>
      <c r="D115" s="69">
        <f>DatosDelitos!N301</f>
        <v>0</v>
      </c>
    </row>
    <row r="116" spans="2:4" ht="13.35" customHeight="1" x14ac:dyDescent="0.25">
      <c r="B116" s="244" t="s">
        <v>1640</v>
      </c>
      <c r="C116" s="244"/>
      <c r="D116" s="69">
        <f>DatosDelitos!N305</f>
        <v>0</v>
      </c>
    </row>
    <row r="117" spans="2:4" ht="13.35" customHeight="1" x14ac:dyDescent="0.25">
      <c r="B117" s="244" t="s">
        <v>1641</v>
      </c>
      <c r="C117" s="244"/>
      <c r="D117" s="69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69">
        <f>DatosDelitos!N318</f>
        <v>0</v>
      </c>
    </row>
    <row r="119" spans="2:4" ht="14.1" customHeight="1" x14ac:dyDescent="0.25">
      <c r="B119" s="244" t="s">
        <v>1642</v>
      </c>
      <c r="C119" s="244"/>
      <c r="D119" s="69">
        <f>DatosDelitos!N323</f>
        <v>2</v>
      </c>
    </row>
    <row r="120" spans="2:4" ht="12.75" customHeight="1" x14ac:dyDescent="0.25">
      <c r="B120" s="246" t="s">
        <v>1643</v>
      </c>
      <c r="C120" s="246"/>
      <c r="D120" s="69">
        <f>DatosDelitos!N325</f>
        <v>0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1644</v>
      </c>
      <c r="C122" s="246"/>
      <c r="D122" s="69">
        <f>DatosDelitos!N339</f>
        <v>0</v>
      </c>
    </row>
    <row r="123" spans="2:4" ht="15" customHeight="1" x14ac:dyDescent="0.25">
      <c r="B123" s="244" t="s">
        <v>1650</v>
      </c>
      <c r="C123" s="244"/>
      <c r="D123" s="69">
        <f>SUM(D87:D122)</f>
        <v>70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8" t="s">
        <v>318</v>
      </c>
      <c r="B5" s="199"/>
      <c r="C5" s="22">
        <v>105</v>
      </c>
      <c r="D5" s="22">
        <v>103</v>
      </c>
      <c r="E5" s="23">
        <v>1.94174757281553E-2</v>
      </c>
      <c r="F5" s="22">
        <v>2</v>
      </c>
      <c r="G5" s="22">
        <v>0</v>
      </c>
      <c r="H5" s="22">
        <v>7</v>
      </c>
      <c r="I5" s="22">
        <v>7</v>
      </c>
      <c r="J5" s="22">
        <v>0</v>
      </c>
      <c r="K5" s="22">
        <v>3</v>
      </c>
      <c r="L5" s="22">
        <v>1</v>
      </c>
      <c r="M5" s="22">
        <v>1</v>
      </c>
      <c r="N5" s="22">
        <v>1</v>
      </c>
      <c r="O5" s="22">
        <v>5</v>
      </c>
      <c r="P5" s="24">
        <v>14</v>
      </c>
    </row>
    <row r="6" spans="1:16" x14ac:dyDescent="0.25">
      <c r="A6" s="25" t="s">
        <v>319</v>
      </c>
      <c r="B6" s="25" t="s">
        <v>320</v>
      </c>
      <c r="C6" s="12">
        <v>9</v>
      </c>
      <c r="D6" s="12">
        <v>13</v>
      </c>
      <c r="E6" s="26">
        <v>-0.30769230769230799</v>
      </c>
      <c r="F6" s="12">
        <v>2</v>
      </c>
      <c r="G6" s="12">
        <v>0</v>
      </c>
      <c r="H6" s="12">
        <v>0</v>
      </c>
      <c r="I6" s="12">
        <v>0</v>
      </c>
      <c r="J6" s="12">
        <v>0</v>
      </c>
      <c r="K6" s="12">
        <v>3</v>
      </c>
      <c r="L6" s="12">
        <v>1</v>
      </c>
      <c r="M6" s="12">
        <v>0</v>
      </c>
      <c r="N6" s="12">
        <v>0</v>
      </c>
      <c r="O6" s="12">
        <v>5</v>
      </c>
      <c r="P6" s="19">
        <v>3</v>
      </c>
    </row>
    <row r="7" spans="1:16" x14ac:dyDescent="0.25">
      <c r="A7" s="25" t="s">
        <v>321</v>
      </c>
      <c r="B7" s="25" t="s">
        <v>322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19">
        <v>2</v>
      </c>
    </row>
    <row r="8" spans="1:16" x14ac:dyDescent="0.25">
      <c r="A8" s="25" t="s">
        <v>323</v>
      </c>
      <c r="B8" s="25" t="s">
        <v>324</v>
      </c>
      <c r="C8" s="12">
        <v>14</v>
      </c>
      <c r="D8" s="12">
        <v>7</v>
      </c>
      <c r="E8" s="26">
        <v>1</v>
      </c>
      <c r="F8" s="12">
        <v>0</v>
      </c>
      <c r="G8" s="12">
        <v>0</v>
      </c>
      <c r="H8" s="12">
        <v>7</v>
      </c>
      <c r="I8" s="12">
        <v>7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19">
        <v>9</v>
      </c>
    </row>
    <row r="9" spans="1:16" x14ac:dyDescent="0.25">
      <c r="A9" s="25" t="s">
        <v>325</v>
      </c>
      <c r="B9" s="25" t="s">
        <v>326</v>
      </c>
      <c r="C9" s="12">
        <v>82</v>
      </c>
      <c r="D9" s="12">
        <v>83</v>
      </c>
      <c r="E9" s="26">
        <v>-1.20481927710843E-2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8" t="s">
        <v>327</v>
      </c>
      <c r="B10" s="199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8" t="s">
        <v>332</v>
      </c>
      <c r="B13" s="199"/>
      <c r="C13" s="22">
        <v>6604</v>
      </c>
      <c r="D13" s="22">
        <v>6069</v>
      </c>
      <c r="E13" s="23">
        <v>8.81529082221124E-2</v>
      </c>
      <c r="F13" s="22">
        <v>692</v>
      </c>
      <c r="G13" s="22">
        <v>190</v>
      </c>
      <c r="H13" s="22">
        <v>367</v>
      </c>
      <c r="I13" s="22">
        <v>392</v>
      </c>
      <c r="J13" s="22">
        <v>5</v>
      </c>
      <c r="K13" s="22">
        <v>5</v>
      </c>
      <c r="L13" s="22">
        <v>0</v>
      </c>
      <c r="M13" s="22">
        <v>0</v>
      </c>
      <c r="N13" s="22">
        <v>11</v>
      </c>
      <c r="O13" s="22">
        <v>8</v>
      </c>
      <c r="P13" s="24">
        <v>587</v>
      </c>
    </row>
    <row r="14" spans="1:16" x14ac:dyDescent="0.25">
      <c r="A14" s="25" t="s">
        <v>333</v>
      </c>
      <c r="B14" s="25" t="s">
        <v>334</v>
      </c>
      <c r="C14" s="12">
        <v>5308</v>
      </c>
      <c r="D14" s="12">
        <v>4789</v>
      </c>
      <c r="E14" s="26">
        <v>0.108373355606598</v>
      </c>
      <c r="F14" s="12">
        <v>25</v>
      </c>
      <c r="G14" s="12">
        <v>29</v>
      </c>
      <c r="H14" s="12">
        <v>208</v>
      </c>
      <c r="I14" s="12">
        <v>280</v>
      </c>
      <c r="J14" s="12">
        <v>2</v>
      </c>
      <c r="K14" s="12">
        <v>5</v>
      </c>
      <c r="L14" s="12">
        <v>0</v>
      </c>
      <c r="M14" s="12">
        <v>0</v>
      </c>
      <c r="N14" s="12">
        <v>6</v>
      </c>
      <c r="O14" s="12">
        <v>4</v>
      </c>
      <c r="P14" s="19">
        <v>224</v>
      </c>
    </row>
    <row r="15" spans="1:16" x14ac:dyDescent="0.25">
      <c r="A15" s="25" t="s">
        <v>335</v>
      </c>
      <c r="B15" s="25" t="s">
        <v>336</v>
      </c>
      <c r="C15" s="12">
        <v>1</v>
      </c>
      <c r="D15" s="12">
        <v>1</v>
      </c>
      <c r="E15" s="26">
        <v>0</v>
      </c>
      <c r="F15" s="12">
        <v>0</v>
      </c>
      <c r="G15" s="12">
        <v>0</v>
      </c>
      <c r="H15" s="12">
        <v>1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1</v>
      </c>
    </row>
    <row r="16" spans="1:16" x14ac:dyDescent="0.25">
      <c r="A16" s="25" t="s">
        <v>337</v>
      </c>
      <c r="B16" s="25" t="s">
        <v>338</v>
      </c>
      <c r="C16" s="12">
        <v>389</v>
      </c>
      <c r="D16" s="12">
        <v>390</v>
      </c>
      <c r="E16" s="26">
        <v>-2.5641025641025602E-3</v>
      </c>
      <c r="F16" s="12">
        <v>4</v>
      </c>
      <c r="G16" s="12">
        <v>4</v>
      </c>
      <c r="H16" s="12">
        <v>46</v>
      </c>
      <c r="I16" s="12">
        <v>30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9">
        <v>30</v>
      </c>
    </row>
    <row r="17" spans="1:16" ht="33.75" x14ac:dyDescent="0.25">
      <c r="A17" s="25" t="s">
        <v>339</v>
      </c>
      <c r="B17" s="25" t="s">
        <v>340</v>
      </c>
      <c r="C17" s="12">
        <v>901</v>
      </c>
      <c r="D17" s="12">
        <v>885</v>
      </c>
      <c r="E17" s="26">
        <v>1.8079096045197699E-2</v>
      </c>
      <c r="F17" s="12">
        <v>663</v>
      </c>
      <c r="G17" s="12">
        <v>157</v>
      </c>
      <c r="H17" s="12">
        <v>110</v>
      </c>
      <c r="I17" s="12">
        <v>81</v>
      </c>
      <c r="J17" s="12">
        <v>3</v>
      </c>
      <c r="K17" s="12">
        <v>0</v>
      </c>
      <c r="L17" s="12">
        <v>0</v>
      </c>
      <c r="M17" s="12">
        <v>0</v>
      </c>
      <c r="N17" s="12">
        <v>5</v>
      </c>
      <c r="O17" s="12">
        <v>4</v>
      </c>
      <c r="P17" s="19">
        <v>330</v>
      </c>
    </row>
    <row r="18" spans="1:16" x14ac:dyDescent="0.25">
      <c r="A18" s="25" t="s">
        <v>341</v>
      </c>
      <c r="B18" s="25" t="s">
        <v>342</v>
      </c>
      <c r="C18" s="12">
        <v>5</v>
      </c>
      <c r="D18" s="12">
        <v>4</v>
      </c>
      <c r="E18" s="26">
        <v>0.25</v>
      </c>
      <c r="F18" s="12">
        <v>0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2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8" t="s">
        <v>345</v>
      </c>
      <c r="B20" s="199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8" t="s">
        <v>350</v>
      </c>
      <c r="B23" s="199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8" t="s">
        <v>363</v>
      </c>
      <c r="B30" s="199"/>
      <c r="C30" s="22">
        <v>1218</v>
      </c>
      <c r="D30" s="22">
        <v>1049</v>
      </c>
      <c r="E30" s="23">
        <v>0.161105815061964</v>
      </c>
      <c r="F30" s="22">
        <v>100</v>
      </c>
      <c r="G30" s="22">
        <v>121</v>
      </c>
      <c r="H30" s="22">
        <v>52</v>
      </c>
      <c r="I30" s="22">
        <v>207</v>
      </c>
      <c r="J30" s="22">
        <v>0</v>
      </c>
      <c r="K30" s="22">
        <v>2</v>
      </c>
      <c r="L30" s="22">
        <v>0</v>
      </c>
      <c r="M30" s="22">
        <v>0</v>
      </c>
      <c r="N30" s="22">
        <v>3</v>
      </c>
      <c r="O30" s="22">
        <v>1</v>
      </c>
      <c r="P30" s="24">
        <v>354</v>
      </c>
    </row>
    <row r="31" spans="1:16" x14ac:dyDescent="0.25">
      <c r="A31" s="25" t="s">
        <v>364</v>
      </c>
      <c r="B31" s="25" t="s">
        <v>365</v>
      </c>
      <c r="C31" s="12">
        <v>8</v>
      </c>
      <c r="D31" s="12">
        <v>4</v>
      </c>
      <c r="E31" s="26">
        <v>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9">
        <v>0</v>
      </c>
    </row>
    <row r="32" spans="1:16" x14ac:dyDescent="0.25">
      <c r="A32" s="25" t="s">
        <v>366</v>
      </c>
      <c r="B32" s="25" t="s">
        <v>367</v>
      </c>
      <c r="C32" s="12">
        <v>0</v>
      </c>
      <c r="D32" s="12">
        <v>0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5" t="s">
        <v>368</v>
      </c>
      <c r="B33" s="25" t="s">
        <v>369</v>
      </c>
      <c r="C33" s="12">
        <v>777</v>
      </c>
      <c r="D33" s="12">
        <v>631</v>
      </c>
      <c r="E33" s="26">
        <v>0.231378763866878</v>
      </c>
      <c r="F33" s="12">
        <v>17</v>
      </c>
      <c r="G33" s="12">
        <v>23</v>
      </c>
      <c r="H33" s="12">
        <v>37</v>
      </c>
      <c r="I33" s="12">
        <v>46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0</v>
      </c>
      <c r="P33" s="19">
        <v>40</v>
      </c>
    </row>
    <row r="34" spans="1:16" x14ac:dyDescent="0.25">
      <c r="A34" s="25" t="s">
        <v>370</v>
      </c>
      <c r="B34" s="25" t="s">
        <v>371</v>
      </c>
      <c r="C34" s="12">
        <v>6</v>
      </c>
      <c r="D34" s="12">
        <v>4</v>
      </c>
      <c r="E34" s="26">
        <v>0.5</v>
      </c>
      <c r="F34" s="12">
        <v>0</v>
      </c>
      <c r="G34" s="12">
        <v>0</v>
      </c>
      <c r="H34" s="12">
        <v>1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1</v>
      </c>
    </row>
    <row r="35" spans="1:16" x14ac:dyDescent="0.25">
      <c r="A35" s="25" t="s">
        <v>372</v>
      </c>
      <c r="B35" s="25" t="s">
        <v>373</v>
      </c>
      <c r="C35" s="12">
        <v>228</v>
      </c>
      <c r="D35" s="12">
        <v>199</v>
      </c>
      <c r="E35" s="26">
        <v>0.14572864321608001</v>
      </c>
      <c r="F35" s="12">
        <v>30</v>
      </c>
      <c r="G35" s="12">
        <v>7</v>
      </c>
      <c r="H35" s="12">
        <v>5</v>
      </c>
      <c r="I35" s="12">
        <v>15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9">
        <v>11</v>
      </c>
    </row>
    <row r="36" spans="1:16" ht="22.5" x14ac:dyDescent="0.25">
      <c r="A36" s="25" t="s">
        <v>374</v>
      </c>
      <c r="B36" s="25" t="s">
        <v>375</v>
      </c>
      <c r="C36" s="12">
        <v>40</v>
      </c>
      <c r="D36" s="12">
        <v>61</v>
      </c>
      <c r="E36" s="26">
        <v>-0.34426229508196698</v>
      </c>
      <c r="F36" s="12">
        <v>37</v>
      </c>
      <c r="G36" s="12">
        <v>54</v>
      </c>
      <c r="H36" s="12">
        <v>3</v>
      </c>
      <c r="I36" s="12">
        <v>88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1</v>
      </c>
      <c r="P36" s="19">
        <v>197</v>
      </c>
    </row>
    <row r="37" spans="1:16" ht="22.5" x14ac:dyDescent="0.25">
      <c r="A37" s="25" t="s">
        <v>376</v>
      </c>
      <c r="B37" s="25" t="s">
        <v>377</v>
      </c>
      <c r="C37" s="12">
        <v>38</v>
      </c>
      <c r="D37" s="12">
        <v>38</v>
      </c>
      <c r="E37" s="26">
        <v>0</v>
      </c>
      <c r="F37" s="12">
        <v>10</v>
      </c>
      <c r="G37" s="12">
        <v>32</v>
      </c>
      <c r="H37" s="12">
        <v>1</v>
      </c>
      <c r="I37" s="12">
        <v>48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19">
        <v>88</v>
      </c>
    </row>
    <row r="38" spans="1:16" ht="22.5" x14ac:dyDescent="0.25">
      <c r="A38" s="25" t="s">
        <v>378</v>
      </c>
      <c r="B38" s="25" t="s">
        <v>379</v>
      </c>
      <c r="C38" s="12">
        <v>9</v>
      </c>
      <c r="D38" s="12">
        <v>14</v>
      </c>
      <c r="E38" s="26">
        <v>-0.35714285714285698</v>
      </c>
      <c r="F38" s="12">
        <v>2</v>
      </c>
      <c r="G38" s="12">
        <v>2</v>
      </c>
      <c r="H38" s="12">
        <v>0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11</v>
      </c>
    </row>
    <row r="39" spans="1:16" ht="33.75" x14ac:dyDescent="0.25">
      <c r="A39" s="25" t="s">
        <v>380</v>
      </c>
      <c r="B39" s="25" t="s">
        <v>381</v>
      </c>
      <c r="C39" s="12">
        <v>2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5" t="s">
        <v>384</v>
      </c>
      <c r="B41" s="25" t="s">
        <v>385</v>
      </c>
      <c r="C41" s="12">
        <v>110</v>
      </c>
      <c r="D41" s="12">
        <v>98</v>
      </c>
      <c r="E41" s="26">
        <v>0.122448979591837</v>
      </c>
      <c r="F41" s="12">
        <v>4</v>
      </c>
      <c r="G41" s="12">
        <v>3</v>
      </c>
      <c r="H41" s="12">
        <v>5</v>
      </c>
      <c r="I41" s="12">
        <v>7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19">
        <v>6</v>
      </c>
    </row>
    <row r="42" spans="1:16" x14ac:dyDescent="0.25">
      <c r="A42" s="198" t="s">
        <v>386</v>
      </c>
      <c r="B42" s="199"/>
      <c r="C42" s="22">
        <v>363</v>
      </c>
      <c r="D42" s="22">
        <v>368</v>
      </c>
      <c r="E42" s="23">
        <v>-1.3586956521739101E-2</v>
      </c>
      <c r="F42" s="22">
        <v>218</v>
      </c>
      <c r="G42" s="22">
        <v>13</v>
      </c>
      <c r="H42" s="22">
        <v>50</v>
      </c>
      <c r="I42" s="22">
        <v>21</v>
      </c>
      <c r="J42" s="22">
        <v>0</v>
      </c>
      <c r="K42" s="22">
        <v>0</v>
      </c>
      <c r="L42" s="22">
        <v>0</v>
      </c>
      <c r="M42" s="22">
        <v>0</v>
      </c>
      <c r="N42" s="22">
        <v>2</v>
      </c>
      <c r="O42" s="22">
        <v>1</v>
      </c>
      <c r="P42" s="24">
        <v>4</v>
      </c>
    </row>
    <row r="43" spans="1:16" x14ac:dyDescent="0.25">
      <c r="A43" s="25" t="s">
        <v>387</v>
      </c>
      <c r="B43" s="25" t="s">
        <v>388</v>
      </c>
      <c r="C43" s="12">
        <v>17</v>
      </c>
      <c r="D43" s="12">
        <v>8</v>
      </c>
      <c r="E43" s="26">
        <v>1.125</v>
      </c>
      <c r="F43" s="12">
        <v>10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0</v>
      </c>
    </row>
    <row r="44" spans="1:16" ht="22.5" x14ac:dyDescent="0.25">
      <c r="A44" s="25" t="s">
        <v>389</v>
      </c>
      <c r="B44" s="25" t="s">
        <v>390</v>
      </c>
      <c r="C44" s="12">
        <v>338</v>
      </c>
      <c r="D44" s="12">
        <v>345</v>
      </c>
      <c r="E44" s="26">
        <v>-2.0289855072463801E-2</v>
      </c>
      <c r="F44" s="12">
        <v>208</v>
      </c>
      <c r="G44" s="12">
        <v>13</v>
      </c>
      <c r="H44" s="12">
        <v>50</v>
      </c>
      <c r="I44" s="12">
        <v>21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1</v>
      </c>
      <c r="P44" s="19">
        <v>4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5" t="s">
        <v>393</v>
      </c>
      <c r="B46" s="25" t="s">
        <v>394</v>
      </c>
      <c r="C46" s="12">
        <v>1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5" t="s">
        <v>397</v>
      </c>
      <c r="B48" s="25" t="s">
        <v>398</v>
      </c>
      <c r="C48" s="12">
        <v>7</v>
      </c>
      <c r="D48" s="12">
        <v>15</v>
      </c>
      <c r="E48" s="26">
        <v>-0.53333333333333299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19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8" t="s">
        <v>401</v>
      </c>
      <c r="B50" s="199"/>
      <c r="C50" s="22">
        <v>283</v>
      </c>
      <c r="D50" s="22">
        <v>258</v>
      </c>
      <c r="E50" s="23">
        <v>9.6899224806201598E-2</v>
      </c>
      <c r="F50" s="22">
        <v>17</v>
      </c>
      <c r="G50" s="22">
        <v>0</v>
      </c>
      <c r="H50" s="22">
        <v>63</v>
      </c>
      <c r="I50" s="22">
        <v>43</v>
      </c>
      <c r="J50" s="22">
        <v>28</v>
      </c>
      <c r="K50" s="22">
        <v>15</v>
      </c>
      <c r="L50" s="22">
        <v>0</v>
      </c>
      <c r="M50" s="22">
        <v>0</v>
      </c>
      <c r="N50" s="22">
        <v>6</v>
      </c>
      <c r="O50" s="22">
        <v>9</v>
      </c>
      <c r="P50" s="24">
        <v>58</v>
      </c>
    </row>
    <row r="51" spans="1:16" x14ac:dyDescent="0.25">
      <c r="A51" s="25" t="s">
        <v>402</v>
      </c>
      <c r="B51" s="25" t="s">
        <v>403</v>
      </c>
      <c r="C51" s="12">
        <v>197</v>
      </c>
      <c r="D51" s="12">
        <v>181</v>
      </c>
      <c r="E51" s="26">
        <v>8.8397790055248601E-2</v>
      </c>
      <c r="F51" s="12">
        <v>14</v>
      </c>
      <c r="G51" s="12">
        <v>0</v>
      </c>
      <c r="H51" s="12">
        <v>45</v>
      </c>
      <c r="I51" s="12">
        <v>26</v>
      </c>
      <c r="J51" s="12">
        <v>19</v>
      </c>
      <c r="K51" s="12">
        <v>8</v>
      </c>
      <c r="L51" s="12">
        <v>0</v>
      </c>
      <c r="M51" s="12">
        <v>0</v>
      </c>
      <c r="N51" s="12">
        <v>1</v>
      </c>
      <c r="O51" s="12">
        <v>9</v>
      </c>
      <c r="P51" s="19">
        <v>19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0</v>
      </c>
      <c r="E52" s="26">
        <v>0</v>
      </c>
      <c r="F52" s="12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9">
        <v>1</v>
      </c>
    </row>
    <row r="53" spans="1:16" x14ac:dyDescent="0.25">
      <c r="A53" s="25" t="s">
        <v>406</v>
      </c>
      <c r="B53" s="25" t="s">
        <v>407</v>
      </c>
      <c r="C53" s="12">
        <v>0</v>
      </c>
      <c r="D53" s="12">
        <v>0</v>
      </c>
      <c r="E53" s="26">
        <v>0</v>
      </c>
      <c r="F53" s="12">
        <v>0</v>
      </c>
      <c r="G53" s="12">
        <v>0</v>
      </c>
      <c r="H53" s="12">
        <v>1</v>
      </c>
      <c r="I53" s="12">
        <v>2</v>
      </c>
      <c r="J53" s="12">
        <v>0</v>
      </c>
      <c r="K53" s="12">
        <v>1</v>
      </c>
      <c r="L53" s="12">
        <v>0</v>
      </c>
      <c r="M53" s="12">
        <v>0</v>
      </c>
      <c r="N53" s="12">
        <v>1</v>
      </c>
      <c r="O53" s="12">
        <v>0</v>
      </c>
      <c r="P53" s="19">
        <v>4</v>
      </c>
    </row>
    <row r="54" spans="1:16" ht="22.5" x14ac:dyDescent="0.25">
      <c r="A54" s="25" t="s">
        <v>408</v>
      </c>
      <c r="B54" s="25" t="s">
        <v>409</v>
      </c>
      <c r="C54" s="12">
        <v>0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9">
        <v>8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5" t="s">
        <v>412</v>
      </c>
      <c r="B56" s="25" t="s">
        <v>413</v>
      </c>
      <c r="C56" s="12">
        <v>10</v>
      </c>
      <c r="D56" s="12">
        <v>11</v>
      </c>
      <c r="E56" s="26">
        <v>-9.0909090909090898E-2</v>
      </c>
      <c r="F56" s="12">
        <v>3</v>
      </c>
      <c r="G56" s="12">
        <v>0</v>
      </c>
      <c r="H56" s="12">
        <v>3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9">
        <v>0</v>
      </c>
    </row>
    <row r="57" spans="1:16" ht="22.5" x14ac:dyDescent="0.25">
      <c r="A57" s="25" t="s">
        <v>414</v>
      </c>
      <c r="B57" s="25" t="s">
        <v>415</v>
      </c>
      <c r="C57" s="12">
        <v>6</v>
      </c>
      <c r="D57" s="12">
        <v>9</v>
      </c>
      <c r="E57" s="26">
        <v>-0.33333333333333298</v>
      </c>
      <c r="F57" s="12">
        <v>0</v>
      </c>
      <c r="G57" s="12">
        <v>0</v>
      </c>
      <c r="H57" s="12">
        <v>2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3</v>
      </c>
    </row>
    <row r="58" spans="1:16" ht="22.5" x14ac:dyDescent="0.25">
      <c r="A58" s="25" t="s">
        <v>416</v>
      </c>
      <c r="B58" s="25" t="s">
        <v>417</v>
      </c>
      <c r="C58" s="12">
        <v>2</v>
      </c>
      <c r="D58" s="12">
        <v>1</v>
      </c>
      <c r="E58" s="26">
        <v>1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1</v>
      </c>
    </row>
    <row r="59" spans="1:16" ht="22.5" x14ac:dyDescent="0.25">
      <c r="A59" s="25" t="s">
        <v>418</v>
      </c>
      <c r="B59" s="25" t="s">
        <v>419</v>
      </c>
      <c r="C59" s="12">
        <v>3</v>
      </c>
      <c r="D59" s="12">
        <v>0</v>
      </c>
      <c r="E59" s="26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5" t="s">
        <v>420</v>
      </c>
      <c r="B60" s="25" t="s">
        <v>421</v>
      </c>
      <c r="C60" s="12">
        <v>8</v>
      </c>
      <c r="D60" s="12">
        <v>1</v>
      </c>
      <c r="E60" s="26">
        <v>7</v>
      </c>
      <c r="F60" s="12">
        <v>0</v>
      </c>
      <c r="G60" s="12">
        <v>0</v>
      </c>
      <c r="H60" s="12">
        <v>2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0</v>
      </c>
    </row>
    <row r="61" spans="1:16" ht="33.75" x14ac:dyDescent="0.25">
      <c r="A61" s="25" t="s">
        <v>422</v>
      </c>
      <c r="B61" s="25" t="s">
        <v>423</v>
      </c>
      <c r="C61" s="12">
        <v>9</v>
      </c>
      <c r="D61" s="12">
        <v>4</v>
      </c>
      <c r="E61" s="26">
        <v>1.25</v>
      </c>
      <c r="F61" s="12">
        <v>0</v>
      </c>
      <c r="G61" s="12">
        <v>0</v>
      </c>
      <c r="H61" s="12">
        <v>3</v>
      </c>
      <c r="I61" s="12">
        <v>5</v>
      </c>
      <c r="J61" s="12">
        <v>1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5</v>
      </c>
    </row>
    <row r="62" spans="1:16" x14ac:dyDescent="0.25">
      <c r="A62" s="25" t="s">
        <v>424</v>
      </c>
      <c r="B62" s="25" t="s">
        <v>425</v>
      </c>
      <c r="C62" s="12">
        <v>3</v>
      </c>
      <c r="D62" s="12">
        <v>14</v>
      </c>
      <c r="E62" s="26">
        <v>-0.78571428571428603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0</v>
      </c>
    </row>
    <row r="63" spans="1:16" ht="22.5" x14ac:dyDescent="0.25">
      <c r="A63" s="25" t="s">
        <v>426</v>
      </c>
      <c r="B63" s="25" t="s">
        <v>427</v>
      </c>
      <c r="C63" s="12">
        <v>3</v>
      </c>
      <c r="D63" s="12">
        <v>0</v>
      </c>
      <c r="E63" s="26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1</v>
      </c>
      <c r="L63" s="12">
        <v>0</v>
      </c>
      <c r="M63" s="12">
        <v>0</v>
      </c>
      <c r="N63" s="12">
        <v>2</v>
      </c>
      <c r="O63" s="12">
        <v>0</v>
      </c>
      <c r="P63" s="19">
        <v>3</v>
      </c>
    </row>
    <row r="64" spans="1:16" ht="22.5" x14ac:dyDescent="0.25">
      <c r="A64" s="25" t="s">
        <v>428</v>
      </c>
      <c r="B64" s="25" t="s">
        <v>429</v>
      </c>
      <c r="C64" s="12">
        <v>32</v>
      </c>
      <c r="D64" s="12">
        <v>34</v>
      </c>
      <c r="E64" s="26">
        <v>-5.8823529411764698E-2</v>
      </c>
      <c r="F64" s="12">
        <v>0</v>
      </c>
      <c r="G64" s="12">
        <v>0</v>
      </c>
      <c r="H64" s="12">
        <v>2</v>
      </c>
      <c r="I64" s="12">
        <v>4</v>
      </c>
      <c r="J64" s="12">
        <v>6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  <c r="P64" s="19">
        <v>8</v>
      </c>
    </row>
    <row r="65" spans="1:16" ht="33.75" x14ac:dyDescent="0.25">
      <c r="A65" s="25" t="s">
        <v>430</v>
      </c>
      <c r="B65" s="25" t="s">
        <v>431</v>
      </c>
      <c r="C65" s="12">
        <v>7</v>
      </c>
      <c r="D65" s="12">
        <v>3</v>
      </c>
      <c r="E65" s="26">
        <v>1.3333333333333299</v>
      </c>
      <c r="F65" s="12">
        <v>0</v>
      </c>
      <c r="G65" s="12">
        <v>0</v>
      </c>
      <c r="H65" s="12">
        <v>2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5" t="s">
        <v>434</v>
      </c>
      <c r="B67" s="25" t="s">
        <v>435</v>
      </c>
      <c r="C67" s="12">
        <v>2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5</v>
      </c>
      <c r="L67" s="12">
        <v>0</v>
      </c>
      <c r="M67" s="12">
        <v>0</v>
      </c>
      <c r="N67" s="12">
        <v>0</v>
      </c>
      <c r="O67" s="12">
        <v>0</v>
      </c>
      <c r="P67" s="19">
        <v>6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5" t="s">
        <v>440</v>
      </c>
      <c r="B70" s="25" t="s">
        <v>441</v>
      </c>
      <c r="C70" s="12">
        <v>1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8" t="s">
        <v>444</v>
      </c>
      <c r="B72" s="199"/>
      <c r="C72" s="22">
        <v>1</v>
      </c>
      <c r="D72" s="22">
        <v>3</v>
      </c>
      <c r="E72" s="23">
        <v>-0.66666666666666696</v>
      </c>
      <c r="F72" s="22">
        <v>0</v>
      </c>
      <c r="G72" s="22">
        <v>0</v>
      </c>
      <c r="H72" s="22">
        <v>0</v>
      </c>
      <c r="I72" s="22">
        <v>3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2</v>
      </c>
    </row>
    <row r="73" spans="1:16" x14ac:dyDescent="0.25">
      <c r="A73" s="25" t="s">
        <v>445</v>
      </c>
      <c r="B73" s="25" t="s">
        <v>446</v>
      </c>
      <c r="C73" s="12">
        <v>1</v>
      </c>
      <c r="D73" s="12">
        <v>3</v>
      </c>
      <c r="E73" s="26">
        <v>-0.66666666666666696</v>
      </c>
      <c r="F73" s="12">
        <v>0</v>
      </c>
      <c r="G73" s="12">
        <v>0</v>
      </c>
      <c r="H73" s="12">
        <v>0</v>
      </c>
      <c r="I73" s="12">
        <v>3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2</v>
      </c>
    </row>
    <row r="74" spans="1:16" x14ac:dyDescent="0.25">
      <c r="A74" s="198" t="s">
        <v>447</v>
      </c>
      <c r="B74" s="199"/>
      <c r="C74" s="22">
        <v>106</v>
      </c>
      <c r="D74" s="22">
        <v>96</v>
      </c>
      <c r="E74" s="23">
        <v>0.104166666666667</v>
      </c>
      <c r="F74" s="22">
        <v>3</v>
      </c>
      <c r="G74" s="22">
        <v>5</v>
      </c>
      <c r="H74" s="22">
        <v>7</v>
      </c>
      <c r="I74" s="22">
        <v>21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8</v>
      </c>
    </row>
    <row r="75" spans="1:16" x14ac:dyDescent="0.25">
      <c r="A75" s="25" t="s">
        <v>448</v>
      </c>
      <c r="B75" s="25" t="s">
        <v>449</v>
      </c>
      <c r="C75" s="12">
        <v>21</v>
      </c>
      <c r="D75" s="12">
        <v>18</v>
      </c>
      <c r="E75" s="26">
        <v>0.16666666666666699</v>
      </c>
      <c r="F75" s="12">
        <v>0</v>
      </c>
      <c r="G75" s="12">
        <v>3</v>
      </c>
      <c r="H75" s="12">
        <v>4</v>
      </c>
      <c r="I75" s="12">
        <v>10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9">
        <v>6</v>
      </c>
    </row>
    <row r="76" spans="1:16" ht="33.75" x14ac:dyDescent="0.25">
      <c r="A76" s="25" t="s">
        <v>450</v>
      </c>
      <c r="B76" s="25" t="s">
        <v>451</v>
      </c>
      <c r="C76" s="12">
        <v>6</v>
      </c>
      <c r="D76" s="12">
        <v>0</v>
      </c>
      <c r="E76" s="26">
        <v>0</v>
      </c>
      <c r="F76" s="12">
        <v>0</v>
      </c>
      <c r="G76" s="12">
        <v>0</v>
      </c>
      <c r="H76" s="12">
        <v>3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5" t="s">
        <v>452</v>
      </c>
      <c r="B77" s="25" t="s">
        <v>453</v>
      </c>
      <c r="C77" s="12">
        <v>53</v>
      </c>
      <c r="D77" s="12">
        <v>63</v>
      </c>
      <c r="E77" s="26">
        <v>-0.158730158730159</v>
      </c>
      <c r="F77" s="12">
        <v>3</v>
      </c>
      <c r="G77" s="12">
        <v>2</v>
      </c>
      <c r="H77" s="12">
        <v>0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9">
        <v>0</v>
      </c>
    </row>
    <row r="78" spans="1:16" x14ac:dyDescent="0.25">
      <c r="A78" s="25" t="s">
        <v>454</v>
      </c>
      <c r="B78" s="25" t="s">
        <v>455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5" t="s">
        <v>456</v>
      </c>
      <c r="B79" s="25" t="s">
        <v>457</v>
      </c>
      <c r="C79" s="12">
        <v>26</v>
      </c>
      <c r="D79" s="12">
        <v>12</v>
      </c>
      <c r="E79" s="26">
        <v>1.1666666666666701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1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3</v>
      </c>
      <c r="E81" s="26">
        <v>-1</v>
      </c>
      <c r="F81" s="12">
        <v>0</v>
      </c>
      <c r="G81" s="12">
        <v>0</v>
      </c>
      <c r="H81" s="12">
        <v>0</v>
      </c>
      <c r="I81" s="12">
        <v>7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1</v>
      </c>
    </row>
    <row r="82" spans="1:16" x14ac:dyDescent="0.25">
      <c r="A82" s="198" t="s">
        <v>462</v>
      </c>
      <c r="B82" s="199"/>
      <c r="C82" s="22">
        <v>118</v>
      </c>
      <c r="D82" s="22">
        <v>130</v>
      </c>
      <c r="E82" s="23">
        <v>-9.2307692307692299E-2</v>
      </c>
      <c r="F82" s="22">
        <v>1</v>
      </c>
      <c r="G82" s="22">
        <v>0</v>
      </c>
      <c r="H82" s="22">
        <v>4</v>
      </c>
      <c r="I82" s="22">
        <v>5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2</v>
      </c>
    </row>
    <row r="83" spans="1:16" x14ac:dyDescent="0.25">
      <c r="A83" s="25" t="s">
        <v>463</v>
      </c>
      <c r="B83" s="25" t="s">
        <v>464</v>
      </c>
      <c r="C83" s="12">
        <v>15</v>
      </c>
      <c r="D83" s="12">
        <v>23</v>
      </c>
      <c r="E83" s="26">
        <v>-0.34782608695652201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0</v>
      </c>
    </row>
    <row r="84" spans="1:16" x14ac:dyDescent="0.25">
      <c r="A84" s="25" t="s">
        <v>465</v>
      </c>
      <c r="B84" s="25" t="s">
        <v>466</v>
      </c>
      <c r="C84" s="12">
        <v>103</v>
      </c>
      <c r="D84" s="12">
        <v>107</v>
      </c>
      <c r="E84" s="26">
        <v>-3.7383177570093497E-2</v>
      </c>
      <c r="F84" s="12">
        <v>1</v>
      </c>
      <c r="G84" s="12">
        <v>0</v>
      </c>
      <c r="H84" s="12">
        <v>2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19">
        <v>2</v>
      </c>
    </row>
    <row r="85" spans="1:16" x14ac:dyDescent="0.25">
      <c r="A85" s="198" t="s">
        <v>467</v>
      </c>
      <c r="B85" s="199"/>
      <c r="C85" s="22">
        <v>410</v>
      </c>
      <c r="D85" s="22">
        <v>313</v>
      </c>
      <c r="E85" s="23">
        <v>0.30990415335463201</v>
      </c>
      <c r="F85" s="22">
        <v>1</v>
      </c>
      <c r="G85" s="22">
        <v>0</v>
      </c>
      <c r="H85" s="22">
        <v>73</v>
      </c>
      <c r="I85" s="22">
        <v>37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20</v>
      </c>
    </row>
    <row r="86" spans="1:16" x14ac:dyDescent="0.25">
      <c r="A86" s="25" t="s">
        <v>468</v>
      </c>
      <c r="B86" s="25" t="s">
        <v>469</v>
      </c>
      <c r="C86" s="12">
        <v>1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5" t="s">
        <v>474</v>
      </c>
      <c r="B89" s="25" t="s">
        <v>475</v>
      </c>
      <c r="C89" s="12">
        <v>269</v>
      </c>
      <c r="D89" s="12">
        <v>167</v>
      </c>
      <c r="E89" s="26">
        <v>0.61077844311377205</v>
      </c>
      <c r="F89" s="12">
        <v>0</v>
      </c>
      <c r="G89" s="12">
        <v>0</v>
      </c>
      <c r="H89" s="12">
        <v>4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1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1</v>
      </c>
      <c r="E90" s="26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5" t="s">
        <v>478</v>
      </c>
      <c r="B91" s="25" t="s">
        <v>479</v>
      </c>
      <c r="C91" s="12">
        <v>8</v>
      </c>
      <c r="D91" s="12">
        <v>8</v>
      </c>
      <c r="E91" s="26">
        <v>0</v>
      </c>
      <c r="F91" s="12">
        <v>0</v>
      </c>
      <c r="G91" s="12">
        <v>0</v>
      </c>
      <c r="H91" s="12">
        <v>2</v>
      </c>
      <c r="I91" s="12">
        <v>4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1</v>
      </c>
    </row>
    <row r="92" spans="1:16" x14ac:dyDescent="0.25">
      <c r="A92" s="25" t="s">
        <v>480</v>
      </c>
      <c r="B92" s="25" t="s">
        <v>481</v>
      </c>
      <c r="C92" s="12">
        <v>18</v>
      </c>
      <c r="D92" s="12">
        <v>24</v>
      </c>
      <c r="E92" s="26">
        <v>-0.25</v>
      </c>
      <c r="F92" s="12">
        <v>0</v>
      </c>
      <c r="G92" s="12">
        <v>0</v>
      </c>
      <c r="H92" s="12">
        <v>16</v>
      </c>
      <c r="I92" s="12">
        <v>17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9">
        <v>7</v>
      </c>
    </row>
    <row r="93" spans="1:16" x14ac:dyDescent="0.25">
      <c r="A93" s="25" t="s">
        <v>482</v>
      </c>
      <c r="B93" s="25" t="s">
        <v>483</v>
      </c>
      <c r="C93" s="12">
        <v>5</v>
      </c>
      <c r="D93" s="12">
        <v>3</v>
      </c>
      <c r="E93" s="26">
        <v>0.66666666666666696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1</v>
      </c>
    </row>
    <row r="94" spans="1:16" x14ac:dyDescent="0.25">
      <c r="A94" s="25" t="s">
        <v>484</v>
      </c>
      <c r="B94" s="25" t="s">
        <v>485</v>
      </c>
      <c r="C94" s="12">
        <v>103</v>
      </c>
      <c r="D94" s="12">
        <v>105</v>
      </c>
      <c r="E94" s="26">
        <v>-1.9047619047619001E-2</v>
      </c>
      <c r="F94" s="12">
        <v>1</v>
      </c>
      <c r="G94" s="12">
        <v>0</v>
      </c>
      <c r="H94" s="12">
        <v>50</v>
      </c>
      <c r="I94" s="12">
        <v>14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10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5" t="s">
        <v>488</v>
      </c>
      <c r="B96" s="25" t="s">
        <v>489</v>
      </c>
      <c r="C96" s="12">
        <v>6</v>
      </c>
      <c r="D96" s="12">
        <v>5</v>
      </c>
      <c r="E96" s="26">
        <v>0.2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8" t="s">
        <v>490</v>
      </c>
      <c r="B97" s="199"/>
      <c r="C97" s="22">
        <v>6342</v>
      </c>
      <c r="D97" s="22">
        <v>4928</v>
      </c>
      <c r="E97" s="23">
        <v>0.28693181818181801</v>
      </c>
      <c r="F97" s="22">
        <v>69</v>
      </c>
      <c r="G97" s="22">
        <v>47</v>
      </c>
      <c r="H97" s="22">
        <v>1135</v>
      </c>
      <c r="I97" s="22">
        <v>786</v>
      </c>
      <c r="J97" s="22">
        <v>0</v>
      </c>
      <c r="K97" s="22">
        <v>1</v>
      </c>
      <c r="L97" s="22">
        <v>0</v>
      </c>
      <c r="M97" s="22">
        <v>0</v>
      </c>
      <c r="N97" s="22">
        <v>15</v>
      </c>
      <c r="O97" s="22">
        <v>31</v>
      </c>
      <c r="P97" s="24">
        <v>897</v>
      </c>
    </row>
    <row r="98" spans="1:16" x14ac:dyDescent="0.25">
      <c r="A98" s="25" t="s">
        <v>491</v>
      </c>
      <c r="B98" s="25" t="s">
        <v>492</v>
      </c>
      <c r="C98" s="12">
        <v>1606</v>
      </c>
      <c r="D98" s="12">
        <v>1340</v>
      </c>
      <c r="E98" s="26">
        <v>0.19850746268656699</v>
      </c>
      <c r="F98" s="12">
        <v>36</v>
      </c>
      <c r="G98" s="12">
        <v>31</v>
      </c>
      <c r="H98" s="12">
        <v>282</v>
      </c>
      <c r="I98" s="12">
        <v>204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9">
        <v>198</v>
      </c>
    </row>
    <row r="99" spans="1:16" x14ac:dyDescent="0.25">
      <c r="A99" s="25" t="s">
        <v>493</v>
      </c>
      <c r="B99" s="25" t="s">
        <v>494</v>
      </c>
      <c r="C99" s="12">
        <v>380</v>
      </c>
      <c r="D99" s="12">
        <v>279</v>
      </c>
      <c r="E99" s="26">
        <v>0.362007168458781</v>
      </c>
      <c r="F99" s="12">
        <v>14</v>
      </c>
      <c r="G99" s="12">
        <v>5</v>
      </c>
      <c r="H99" s="12">
        <v>112</v>
      </c>
      <c r="I99" s="12">
        <v>47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21</v>
      </c>
      <c r="P99" s="19">
        <v>43</v>
      </c>
    </row>
    <row r="100" spans="1:16" ht="33.75" x14ac:dyDescent="0.25">
      <c r="A100" s="25" t="s">
        <v>495</v>
      </c>
      <c r="B100" s="25" t="s">
        <v>496</v>
      </c>
      <c r="C100" s="12">
        <v>33</v>
      </c>
      <c r="D100" s="12">
        <v>29</v>
      </c>
      <c r="E100" s="26">
        <v>0.13793103448275901</v>
      </c>
      <c r="F100" s="12">
        <v>1</v>
      </c>
      <c r="G100" s="12">
        <v>3</v>
      </c>
      <c r="H100" s="12">
        <v>30</v>
      </c>
      <c r="I100" s="12">
        <v>36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19">
        <v>37</v>
      </c>
    </row>
    <row r="101" spans="1:16" ht="22.5" x14ac:dyDescent="0.25">
      <c r="A101" s="25" t="s">
        <v>497</v>
      </c>
      <c r="B101" s="25" t="s">
        <v>498</v>
      </c>
      <c r="C101" s="12">
        <v>171</v>
      </c>
      <c r="D101" s="12">
        <v>177</v>
      </c>
      <c r="E101" s="26">
        <v>-3.3898305084745797E-2</v>
      </c>
      <c r="F101" s="12">
        <v>2</v>
      </c>
      <c r="G101" s="12">
        <v>1</v>
      </c>
      <c r="H101" s="12">
        <v>77</v>
      </c>
      <c r="I101" s="12">
        <v>67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9</v>
      </c>
      <c r="P101" s="19">
        <v>40</v>
      </c>
    </row>
    <row r="102" spans="1:16" x14ac:dyDescent="0.25">
      <c r="A102" s="25" t="s">
        <v>499</v>
      </c>
      <c r="B102" s="25" t="s">
        <v>500</v>
      </c>
      <c r="C102" s="12">
        <v>56</v>
      </c>
      <c r="D102" s="12">
        <v>47</v>
      </c>
      <c r="E102" s="26">
        <v>0.19148936170212799</v>
      </c>
      <c r="F102" s="12">
        <v>0</v>
      </c>
      <c r="G102" s="12">
        <v>0</v>
      </c>
      <c r="H102" s="12">
        <v>25</v>
      </c>
      <c r="I102" s="12">
        <v>13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7</v>
      </c>
    </row>
    <row r="103" spans="1:16" ht="22.5" x14ac:dyDescent="0.25">
      <c r="A103" s="25" t="s">
        <v>501</v>
      </c>
      <c r="B103" s="25" t="s">
        <v>502</v>
      </c>
      <c r="C103" s="12">
        <v>44</v>
      </c>
      <c r="D103" s="12">
        <v>31</v>
      </c>
      <c r="E103" s="26">
        <v>0.41935483870967699</v>
      </c>
      <c r="F103" s="12">
        <v>3</v>
      </c>
      <c r="G103" s="12">
        <v>1</v>
      </c>
      <c r="H103" s="12">
        <v>11</v>
      </c>
      <c r="I103" s="12">
        <v>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2</v>
      </c>
    </row>
    <row r="104" spans="1:16" x14ac:dyDescent="0.25">
      <c r="A104" s="25" t="s">
        <v>503</v>
      </c>
      <c r="B104" s="25" t="s">
        <v>504</v>
      </c>
      <c r="C104" s="12">
        <v>137</v>
      </c>
      <c r="D104" s="12">
        <v>152</v>
      </c>
      <c r="E104" s="26">
        <v>-9.8684210526315805E-2</v>
      </c>
      <c r="F104" s="12">
        <v>2</v>
      </c>
      <c r="G104" s="12">
        <v>1</v>
      </c>
      <c r="H104" s="12">
        <v>5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9">
        <v>2</v>
      </c>
    </row>
    <row r="105" spans="1:16" x14ac:dyDescent="0.25">
      <c r="A105" s="25" t="s">
        <v>505</v>
      </c>
      <c r="B105" s="25" t="s">
        <v>506</v>
      </c>
      <c r="C105" s="12">
        <v>2848</v>
      </c>
      <c r="D105" s="12">
        <v>1833</v>
      </c>
      <c r="E105" s="26">
        <v>0.55373704309874505</v>
      </c>
      <c r="F105" s="12">
        <v>7</v>
      </c>
      <c r="G105" s="12">
        <v>2</v>
      </c>
      <c r="H105" s="12">
        <v>516</v>
      </c>
      <c r="I105" s="12">
        <v>290</v>
      </c>
      <c r="J105" s="12">
        <v>0</v>
      </c>
      <c r="K105" s="12">
        <v>0</v>
      </c>
      <c r="L105" s="12">
        <v>0</v>
      </c>
      <c r="M105" s="12">
        <v>0</v>
      </c>
      <c r="N105" s="12">
        <v>8</v>
      </c>
      <c r="O105" s="12">
        <v>0</v>
      </c>
      <c r="P105" s="19">
        <v>450</v>
      </c>
    </row>
    <row r="106" spans="1:16" ht="22.5" x14ac:dyDescent="0.25">
      <c r="A106" s="25" t="s">
        <v>507</v>
      </c>
      <c r="B106" s="25" t="s">
        <v>508</v>
      </c>
      <c r="C106" s="12">
        <v>296</v>
      </c>
      <c r="D106" s="12">
        <v>290</v>
      </c>
      <c r="E106" s="26">
        <v>2.06896551724138E-2</v>
      </c>
      <c r="F106" s="12">
        <v>2</v>
      </c>
      <c r="G106" s="12">
        <v>1</v>
      </c>
      <c r="H106" s="12">
        <v>36</v>
      </c>
      <c r="I106" s="12">
        <v>47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19">
        <v>48</v>
      </c>
    </row>
    <row r="107" spans="1:16" ht="22.5" x14ac:dyDescent="0.25">
      <c r="A107" s="25" t="s">
        <v>509</v>
      </c>
      <c r="B107" s="25" t="s">
        <v>510</v>
      </c>
      <c r="C107" s="12">
        <v>18</v>
      </c>
      <c r="D107" s="12">
        <v>17</v>
      </c>
      <c r="E107" s="26">
        <v>5.8823529411764698E-2</v>
      </c>
      <c r="F107" s="12">
        <v>0</v>
      </c>
      <c r="G107" s="12">
        <v>0</v>
      </c>
      <c r="H107" s="12">
        <v>0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  <c r="P107" s="19">
        <v>2</v>
      </c>
    </row>
    <row r="108" spans="1:16" x14ac:dyDescent="0.25">
      <c r="A108" s="25" t="s">
        <v>511</v>
      </c>
      <c r="B108" s="25" t="s">
        <v>512</v>
      </c>
      <c r="C108" s="12">
        <v>8</v>
      </c>
      <c r="D108" s="12">
        <v>3</v>
      </c>
      <c r="E108" s="26">
        <v>1.6666666666666701</v>
      </c>
      <c r="F108" s="12">
        <v>0</v>
      </c>
      <c r="G108" s="12">
        <v>0</v>
      </c>
      <c r="H108" s="12">
        <v>1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0</v>
      </c>
      <c r="P108" s="19">
        <v>2</v>
      </c>
    </row>
    <row r="109" spans="1:16" x14ac:dyDescent="0.25">
      <c r="A109" s="25" t="s">
        <v>513</v>
      </c>
      <c r="B109" s="25" t="s">
        <v>514</v>
      </c>
      <c r="C109" s="12">
        <v>1</v>
      </c>
      <c r="D109" s="12">
        <v>2</v>
      </c>
      <c r="E109" s="26">
        <v>-0.5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1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19">
        <v>0</v>
      </c>
    </row>
    <row r="111" spans="1:16" x14ac:dyDescent="0.25">
      <c r="A111" s="25" t="s">
        <v>517</v>
      </c>
      <c r="B111" s="25" t="s">
        <v>518</v>
      </c>
      <c r="C111" s="12">
        <v>691</v>
      </c>
      <c r="D111" s="12">
        <v>663</v>
      </c>
      <c r="E111" s="26">
        <v>4.2232277526395197E-2</v>
      </c>
      <c r="F111" s="12">
        <v>2</v>
      </c>
      <c r="G111" s="12">
        <v>2</v>
      </c>
      <c r="H111" s="12">
        <v>31</v>
      </c>
      <c r="I111" s="12">
        <v>58</v>
      </c>
      <c r="J111" s="12">
        <v>0</v>
      </c>
      <c r="K111" s="12">
        <v>1</v>
      </c>
      <c r="L111" s="12">
        <v>0</v>
      </c>
      <c r="M111" s="12">
        <v>0</v>
      </c>
      <c r="N111" s="12">
        <v>1</v>
      </c>
      <c r="O111" s="12">
        <v>0</v>
      </c>
      <c r="P111" s="19">
        <v>53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5" t="s">
        <v>523</v>
      </c>
      <c r="B114" s="25" t="s">
        <v>524</v>
      </c>
      <c r="C114" s="12">
        <v>14</v>
      </c>
      <c r="D114" s="12">
        <v>13</v>
      </c>
      <c r="E114" s="26">
        <v>7.69230769230769E-2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5" t="s">
        <v>525</v>
      </c>
      <c r="B115" s="25" t="s">
        <v>526</v>
      </c>
      <c r="C115" s="12">
        <v>3</v>
      </c>
      <c r="D115" s="12">
        <v>6</v>
      </c>
      <c r="E115" s="26">
        <v>-0.5</v>
      </c>
      <c r="F115" s="12">
        <v>0</v>
      </c>
      <c r="G115" s="12">
        <v>0</v>
      </c>
      <c r="H115" s="12">
        <v>2</v>
      </c>
      <c r="I115" s="12">
        <v>2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3</v>
      </c>
    </row>
    <row r="116" spans="1:16" ht="22.5" x14ac:dyDescent="0.25">
      <c r="A116" s="25" t="s">
        <v>527</v>
      </c>
      <c r="B116" s="25" t="s">
        <v>528</v>
      </c>
      <c r="C116" s="12">
        <v>3</v>
      </c>
      <c r="D116" s="12">
        <v>5</v>
      </c>
      <c r="E116" s="26">
        <v>-0.4</v>
      </c>
      <c r="F116" s="12">
        <v>0</v>
      </c>
      <c r="G116" s="12">
        <v>0</v>
      </c>
      <c r="H116" s="12">
        <v>1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0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1</v>
      </c>
      <c r="E117" s="26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5" t="s">
        <v>531</v>
      </c>
      <c r="B118" s="25" t="s">
        <v>532</v>
      </c>
      <c r="C118" s="12">
        <v>1</v>
      </c>
      <c r="D118" s="12">
        <v>18</v>
      </c>
      <c r="E118" s="26">
        <v>-0.94444444444444398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5" t="s">
        <v>535</v>
      </c>
      <c r="B120" s="25" t="s">
        <v>536</v>
      </c>
      <c r="C120" s="12">
        <v>1</v>
      </c>
      <c r="D120" s="12">
        <v>1</v>
      </c>
      <c r="E120" s="26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5" t="s">
        <v>537</v>
      </c>
      <c r="B121" s="25" t="s">
        <v>538</v>
      </c>
      <c r="C121" s="12">
        <v>12</v>
      </c>
      <c r="D121" s="12">
        <v>7</v>
      </c>
      <c r="E121" s="26">
        <v>0.71428571428571397</v>
      </c>
      <c r="F121" s="12">
        <v>0</v>
      </c>
      <c r="G121" s="12">
        <v>0</v>
      </c>
      <c r="H121" s="12">
        <v>1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5</v>
      </c>
    </row>
    <row r="122" spans="1:16" x14ac:dyDescent="0.25">
      <c r="A122" s="25" t="s">
        <v>539</v>
      </c>
      <c r="B122" s="25" t="s">
        <v>540</v>
      </c>
      <c r="C122" s="12">
        <v>7</v>
      </c>
      <c r="D122" s="12">
        <v>5</v>
      </c>
      <c r="E122" s="26">
        <v>0.4</v>
      </c>
      <c r="F122" s="12">
        <v>0</v>
      </c>
      <c r="G122" s="12">
        <v>0</v>
      </c>
      <c r="H122" s="12">
        <v>0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3</v>
      </c>
    </row>
    <row r="123" spans="1:16" x14ac:dyDescent="0.25">
      <c r="A123" s="25" t="s">
        <v>541</v>
      </c>
      <c r="B123" s="25" t="s">
        <v>542</v>
      </c>
      <c r="C123" s="12">
        <v>2</v>
      </c>
      <c r="D123" s="12">
        <v>0</v>
      </c>
      <c r="E123" s="26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5" t="s">
        <v>547</v>
      </c>
      <c r="B126" s="25" t="s">
        <v>548</v>
      </c>
      <c r="C126" s="12">
        <v>10</v>
      </c>
      <c r="D126" s="12">
        <v>9</v>
      </c>
      <c r="E126" s="26">
        <v>0.11111111111111099</v>
      </c>
      <c r="F126" s="12">
        <v>0</v>
      </c>
      <c r="G126" s="12">
        <v>0</v>
      </c>
      <c r="H126" s="12">
        <v>2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19">
        <v>1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8" t="s">
        <v>557</v>
      </c>
      <c r="B131" s="199"/>
      <c r="C131" s="22">
        <v>9</v>
      </c>
      <c r="D131" s="22">
        <v>4</v>
      </c>
      <c r="E131" s="23">
        <v>1.25</v>
      </c>
      <c r="F131" s="22">
        <v>0</v>
      </c>
      <c r="G131" s="22">
        <v>0</v>
      </c>
      <c r="H131" s="22">
        <v>0</v>
      </c>
      <c r="I131" s="22">
        <v>4</v>
      </c>
      <c r="J131" s="22">
        <v>0</v>
      </c>
      <c r="K131" s="22">
        <v>0</v>
      </c>
      <c r="L131" s="22">
        <v>0</v>
      </c>
      <c r="M131" s="22">
        <v>0</v>
      </c>
      <c r="N131" s="22">
        <v>3</v>
      </c>
      <c r="O131" s="22">
        <v>0</v>
      </c>
      <c r="P131" s="24">
        <v>3</v>
      </c>
    </row>
    <row r="132" spans="1:16" x14ac:dyDescent="0.25">
      <c r="A132" s="25" t="s">
        <v>558</v>
      </c>
      <c r="B132" s="25" t="s">
        <v>559</v>
      </c>
      <c r="C132" s="12">
        <v>2</v>
      </c>
      <c r="D132" s="12">
        <v>1</v>
      </c>
      <c r="E132" s="26">
        <v>1</v>
      </c>
      <c r="F132" s="12">
        <v>0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19">
        <v>1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5" t="s">
        <v>562</v>
      </c>
      <c r="B134" s="25" t="s">
        <v>563</v>
      </c>
      <c r="C134" s="12">
        <v>5</v>
      </c>
      <c r="D134" s="12">
        <v>2</v>
      </c>
      <c r="E134" s="26">
        <v>1.5</v>
      </c>
      <c r="F134" s="12">
        <v>0</v>
      </c>
      <c r="G134" s="12">
        <v>0</v>
      </c>
      <c r="H134" s="12">
        <v>0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19">
        <v>2</v>
      </c>
    </row>
    <row r="135" spans="1:16" x14ac:dyDescent="0.25">
      <c r="A135" s="25" t="s">
        <v>564</v>
      </c>
      <c r="B135" s="25" t="s">
        <v>565</v>
      </c>
      <c r="C135" s="12">
        <v>2</v>
      </c>
      <c r="D135" s="12">
        <v>1</v>
      </c>
      <c r="E135" s="26">
        <v>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19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8" t="s">
        <v>568</v>
      </c>
      <c r="B137" s="199"/>
      <c r="C137" s="22">
        <v>49</v>
      </c>
      <c r="D137" s="22">
        <v>63</v>
      </c>
      <c r="E137" s="23">
        <v>-0.22222222222222199</v>
      </c>
      <c r="F137" s="22">
        <v>0</v>
      </c>
      <c r="G137" s="22">
        <v>0</v>
      </c>
      <c r="H137" s="22">
        <v>17</v>
      </c>
      <c r="I137" s="22">
        <v>14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13</v>
      </c>
    </row>
    <row r="138" spans="1:16" ht="22.5" x14ac:dyDescent="0.25">
      <c r="A138" s="25" t="s">
        <v>569</v>
      </c>
      <c r="B138" s="25" t="s">
        <v>570</v>
      </c>
      <c r="C138" s="12">
        <v>20</v>
      </c>
      <c r="D138" s="12">
        <v>26</v>
      </c>
      <c r="E138" s="26">
        <v>-0.230769230769231</v>
      </c>
      <c r="F138" s="12">
        <v>0</v>
      </c>
      <c r="G138" s="12">
        <v>0</v>
      </c>
      <c r="H138" s="12">
        <v>11</v>
      </c>
      <c r="I138" s="12">
        <v>5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2</v>
      </c>
    </row>
    <row r="139" spans="1:16" x14ac:dyDescent="0.25">
      <c r="A139" s="25" t="s">
        <v>571</v>
      </c>
      <c r="B139" s="25" t="s">
        <v>572</v>
      </c>
      <c r="C139" s="12">
        <v>13</v>
      </c>
      <c r="D139" s="12">
        <v>2</v>
      </c>
      <c r="E139" s="26">
        <v>5.5</v>
      </c>
      <c r="F139" s="12">
        <v>0</v>
      </c>
      <c r="G139" s="12">
        <v>0</v>
      </c>
      <c r="H139" s="12">
        <v>0</v>
      </c>
      <c r="I139" s="12">
        <v>5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4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1</v>
      </c>
      <c r="E141" s="26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5" t="s">
        <v>577</v>
      </c>
      <c r="B142" s="25" t="s">
        <v>578</v>
      </c>
      <c r="C142" s="12">
        <v>12</v>
      </c>
      <c r="D142" s="12">
        <v>25</v>
      </c>
      <c r="E142" s="26">
        <v>-0.52</v>
      </c>
      <c r="F142" s="12">
        <v>0</v>
      </c>
      <c r="G142" s="12">
        <v>0</v>
      </c>
      <c r="H142" s="12">
        <v>6</v>
      </c>
      <c r="I142" s="12">
        <v>4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9">
        <v>6</v>
      </c>
    </row>
    <row r="143" spans="1:16" ht="22.5" x14ac:dyDescent="0.25">
      <c r="A143" s="25" t="s">
        <v>579</v>
      </c>
      <c r="B143" s="25" t="s">
        <v>580</v>
      </c>
      <c r="C143" s="12">
        <v>4</v>
      </c>
      <c r="D143" s="12">
        <v>9</v>
      </c>
      <c r="E143" s="26">
        <v>-0.55555555555555503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1</v>
      </c>
    </row>
    <row r="144" spans="1:16" x14ac:dyDescent="0.25">
      <c r="A144" s="198" t="s">
        <v>581</v>
      </c>
      <c r="B144" s="199"/>
      <c r="C144" s="22">
        <v>9</v>
      </c>
      <c r="D144" s="22">
        <v>4</v>
      </c>
      <c r="E144" s="23">
        <v>1.25</v>
      </c>
      <c r="F144" s="22">
        <v>0</v>
      </c>
      <c r="G144" s="22">
        <v>0</v>
      </c>
      <c r="H144" s="22">
        <v>1</v>
      </c>
      <c r="I144" s="22">
        <v>4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3</v>
      </c>
      <c r="D145" s="12">
        <v>2</v>
      </c>
      <c r="E145" s="26">
        <v>0.5</v>
      </c>
      <c r="F145" s="12">
        <v>0</v>
      </c>
      <c r="G145" s="12">
        <v>0</v>
      </c>
      <c r="H145" s="12">
        <v>0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5" t="s">
        <v>584</v>
      </c>
      <c r="B146" s="25" t="s">
        <v>585</v>
      </c>
      <c r="C146" s="12">
        <v>6</v>
      </c>
      <c r="D146" s="12">
        <v>2</v>
      </c>
      <c r="E146" s="26">
        <v>2</v>
      </c>
      <c r="F146" s="12">
        <v>0</v>
      </c>
      <c r="G146" s="12">
        <v>0</v>
      </c>
      <c r="H146" s="12">
        <v>1</v>
      </c>
      <c r="I146" s="12">
        <v>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8" t="s">
        <v>586</v>
      </c>
      <c r="B147" s="199"/>
      <c r="C147" s="22">
        <v>85</v>
      </c>
      <c r="D147" s="22">
        <v>54</v>
      </c>
      <c r="E147" s="23">
        <v>0.57407407407407396</v>
      </c>
      <c r="F147" s="22">
        <v>0</v>
      </c>
      <c r="G147" s="22">
        <v>1</v>
      </c>
      <c r="H147" s="22">
        <v>8</v>
      </c>
      <c r="I147" s="22">
        <v>8</v>
      </c>
      <c r="J147" s="22">
        <v>0</v>
      </c>
      <c r="K147" s="22">
        <v>0</v>
      </c>
      <c r="L147" s="22">
        <v>0</v>
      </c>
      <c r="M147" s="22">
        <v>0</v>
      </c>
      <c r="N147" s="22">
        <v>7</v>
      </c>
      <c r="O147" s="22">
        <v>0</v>
      </c>
      <c r="P147" s="24">
        <v>8</v>
      </c>
    </row>
    <row r="148" spans="1:16" ht="22.5" x14ac:dyDescent="0.25">
      <c r="A148" s="25" t="s">
        <v>587</v>
      </c>
      <c r="B148" s="25" t="s">
        <v>588</v>
      </c>
      <c r="C148" s="12">
        <v>4</v>
      </c>
      <c r="D148" s="12">
        <v>9</v>
      </c>
      <c r="E148" s="26">
        <v>-0.55555555555555503</v>
      </c>
      <c r="F148" s="12">
        <v>0</v>
      </c>
      <c r="G148" s="12">
        <v>0</v>
      </c>
      <c r="H148" s="12">
        <v>6</v>
      </c>
      <c r="I148" s="12">
        <v>4</v>
      </c>
      <c r="J148" s="12">
        <v>0</v>
      </c>
      <c r="K148" s="12">
        <v>0</v>
      </c>
      <c r="L148" s="12">
        <v>0</v>
      </c>
      <c r="M148" s="12">
        <v>0</v>
      </c>
      <c r="N148" s="12">
        <v>4</v>
      </c>
      <c r="O148" s="12">
        <v>0</v>
      </c>
      <c r="P148" s="19">
        <v>1</v>
      </c>
    </row>
    <row r="149" spans="1:16" x14ac:dyDescent="0.25">
      <c r="A149" s="25" t="s">
        <v>589</v>
      </c>
      <c r="B149" s="25" t="s">
        <v>590</v>
      </c>
      <c r="C149" s="12">
        <v>1</v>
      </c>
      <c r="D149" s="12">
        <v>3</v>
      </c>
      <c r="E149" s="26">
        <v>-0.66666666666666696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9">
        <v>3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5" t="s">
        <v>593</v>
      </c>
      <c r="B151" s="25" t="s">
        <v>594</v>
      </c>
      <c r="C151" s="12">
        <v>7</v>
      </c>
      <c r="D151" s="12">
        <v>8</v>
      </c>
      <c r="E151" s="26">
        <v>-0.125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19">
        <v>1</v>
      </c>
    </row>
    <row r="152" spans="1:16" ht="33.75" x14ac:dyDescent="0.25">
      <c r="A152" s="25" t="s">
        <v>595</v>
      </c>
      <c r="B152" s="25" t="s">
        <v>596</v>
      </c>
      <c r="C152" s="12">
        <v>8</v>
      </c>
      <c r="D152" s="12">
        <v>3</v>
      </c>
      <c r="E152" s="26">
        <v>1.6666666666666701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1</v>
      </c>
      <c r="E153" s="26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5" t="s">
        <v>599</v>
      </c>
      <c r="B154" s="25" t="s">
        <v>600</v>
      </c>
      <c r="C154" s="12">
        <v>9</v>
      </c>
      <c r="D154" s="12">
        <v>6</v>
      </c>
      <c r="E154" s="26">
        <v>0.5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9">
        <v>1</v>
      </c>
    </row>
    <row r="155" spans="1:16" ht="22.5" x14ac:dyDescent="0.25">
      <c r="A155" s="25" t="s">
        <v>601</v>
      </c>
      <c r="B155" s="25" t="s">
        <v>602</v>
      </c>
      <c r="C155" s="12">
        <v>56</v>
      </c>
      <c r="D155" s="12">
        <v>24</v>
      </c>
      <c r="E155" s="26">
        <v>1.3333333333333299</v>
      </c>
      <c r="F155" s="12">
        <v>0</v>
      </c>
      <c r="G155" s="12">
        <v>1</v>
      </c>
      <c r="H155" s="12">
        <v>1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9">
        <v>2</v>
      </c>
    </row>
    <row r="156" spans="1:16" x14ac:dyDescent="0.25">
      <c r="A156" s="198" t="s">
        <v>603</v>
      </c>
      <c r="B156" s="199"/>
      <c r="C156" s="22">
        <v>57</v>
      </c>
      <c r="D156" s="22">
        <v>42</v>
      </c>
      <c r="E156" s="23">
        <v>0.35714285714285698</v>
      </c>
      <c r="F156" s="22">
        <v>0</v>
      </c>
      <c r="G156" s="22">
        <v>0</v>
      </c>
      <c r="H156" s="22">
        <v>2</v>
      </c>
      <c r="I156" s="22">
        <v>1</v>
      </c>
      <c r="J156" s="22">
        <v>1</v>
      </c>
      <c r="K156" s="22">
        <v>1</v>
      </c>
      <c r="L156" s="22">
        <v>0</v>
      </c>
      <c r="M156" s="22">
        <v>0</v>
      </c>
      <c r="N156" s="22">
        <v>1</v>
      </c>
      <c r="O156" s="22">
        <v>0</v>
      </c>
      <c r="P156" s="24">
        <v>0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5" t="s">
        <v>610</v>
      </c>
      <c r="B160" s="25" t="s">
        <v>611</v>
      </c>
      <c r="C160" s="12">
        <v>1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19">
        <v>0</v>
      </c>
    </row>
    <row r="161" spans="1:16" ht="22.5" x14ac:dyDescent="0.25">
      <c r="A161" s="25" t="s">
        <v>612</v>
      </c>
      <c r="B161" s="25" t="s">
        <v>613</v>
      </c>
      <c r="C161" s="12">
        <v>1</v>
      </c>
      <c r="D161" s="12">
        <v>3</v>
      </c>
      <c r="E161" s="26">
        <v>-0.66666666666666696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19">
        <v>0</v>
      </c>
    </row>
    <row r="162" spans="1:16" x14ac:dyDescent="0.25">
      <c r="A162" s="25" t="s">
        <v>614</v>
      </c>
      <c r="B162" s="25" t="s">
        <v>615</v>
      </c>
      <c r="C162" s="12">
        <v>18</v>
      </c>
      <c r="D162" s="12">
        <v>8</v>
      </c>
      <c r="E162" s="26">
        <v>1.25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9">
        <v>0</v>
      </c>
    </row>
    <row r="163" spans="1:16" ht="22.5" x14ac:dyDescent="0.25">
      <c r="A163" s="25" t="s">
        <v>616</v>
      </c>
      <c r="B163" s="25" t="s">
        <v>617</v>
      </c>
      <c r="C163" s="12">
        <v>2</v>
      </c>
      <c r="D163" s="12">
        <v>1</v>
      </c>
      <c r="E163" s="26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5" t="s">
        <v>618</v>
      </c>
      <c r="B164" s="25" t="s">
        <v>619</v>
      </c>
      <c r="C164" s="12">
        <v>9</v>
      </c>
      <c r="D164" s="12">
        <v>6</v>
      </c>
      <c r="E164" s="26">
        <v>0.5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5" t="s">
        <v>620</v>
      </c>
      <c r="B165" s="25" t="s">
        <v>621</v>
      </c>
      <c r="C165" s="12">
        <v>26</v>
      </c>
      <c r="D165" s="12">
        <v>24</v>
      </c>
      <c r="E165" s="26">
        <v>8.3333333333333301E-2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0</v>
      </c>
    </row>
    <row r="166" spans="1:16" x14ac:dyDescent="0.25">
      <c r="A166" s="198" t="s">
        <v>622</v>
      </c>
      <c r="B166" s="199"/>
      <c r="C166" s="22">
        <v>139</v>
      </c>
      <c r="D166" s="22">
        <v>137</v>
      </c>
      <c r="E166" s="23">
        <v>1.4598540145985399E-2</v>
      </c>
      <c r="F166" s="22">
        <v>2</v>
      </c>
      <c r="G166" s="22">
        <v>2</v>
      </c>
      <c r="H166" s="22">
        <v>69</v>
      </c>
      <c r="I166" s="22">
        <v>51</v>
      </c>
      <c r="J166" s="22">
        <v>0</v>
      </c>
      <c r="K166" s="22">
        <v>0</v>
      </c>
      <c r="L166" s="22">
        <v>0</v>
      </c>
      <c r="M166" s="22">
        <v>0</v>
      </c>
      <c r="N166" s="22">
        <v>1</v>
      </c>
      <c r="O166" s="22">
        <v>24</v>
      </c>
      <c r="P166" s="24">
        <v>40</v>
      </c>
    </row>
    <row r="167" spans="1:16" ht="22.5" x14ac:dyDescent="0.25">
      <c r="A167" s="25" t="s">
        <v>623</v>
      </c>
      <c r="B167" s="25" t="s">
        <v>624</v>
      </c>
      <c r="C167" s="12">
        <v>25</v>
      </c>
      <c r="D167" s="12">
        <v>36</v>
      </c>
      <c r="E167" s="26">
        <v>-0.30555555555555503</v>
      </c>
      <c r="F167" s="12">
        <v>1</v>
      </c>
      <c r="G167" s="12">
        <v>0</v>
      </c>
      <c r="H167" s="12">
        <v>6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4</v>
      </c>
      <c r="P167" s="19">
        <v>23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  <c r="P168" s="19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5" t="s">
        <v>635</v>
      </c>
      <c r="B173" s="25" t="s">
        <v>636</v>
      </c>
      <c r="C173" s="12">
        <v>37</v>
      </c>
      <c r="D173" s="12">
        <v>44</v>
      </c>
      <c r="E173" s="26">
        <v>-0.15909090909090901</v>
      </c>
      <c r="F173" s="12">
        <v>0</v>
      </c>
      <c r="G173" s="12">
        <v>0</v>
      </c>
      <c r="H173" s="12">
        <v>36</v>
      </c>
      <c r="I173" s="12">
        <v>28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16</v>
      </c>
      <c r="P173" s="19">
        <v>9</v>
      </c>
    </row>
    <row r="174" spans="1:16" ht="22.5" x14ac:dyDescent="0.25">
      <c r="A174" s="25" t="s">
        <v>637</v>
      </c>
      <c r="B174" s="25" t="s">
        <v>638</v>
      </c>
      <c r="C174" s="12">
        <v>50</v>
      </c>
      <c r="D174" s="12">
        <v>41</v>
      </c>
      <c r="E174" s="26">
        <v>0.219512195121951</v>
      </c>
      <c r="F174" s="12">
        <v>1</v>
      </c>
      <c r="G174" s="12">
        <v>2</v>
      </c>
      <c r="H174" s="12">
        <v>19</v>
      </c>
      <c r="I174" s="12">
        <v>21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9">
        <v>5</v>
      </c>
    </row>
    <row r="175" spans="1:16" x14ac:dyDescent="0.25">
      <c r="A175" s="25" t="s">
        <v>639</v>
      </c>
      <c r="B175" s="25" t="s">
        <v>640</v>
      </c>
      <c r="C175" s="12">
        <v>27</v>
      </c>
      <c r="D175" s="12">
        <v>16</v>
      </c>
      <c r="E175" s="26">
        <v>0.6875</v>
      </c>
      <c r="F175" s="12">
        <v>0</v>
      </c>
      <c r="G175" s="12">
        <v>0</v>
      </c>
      <c r="H175" s="12">
        <v>8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3</v>
      </c>
      <c r="P175" s="19">
        <v>3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8" t="s">
        <v>645</v>
      </c>
      <c r="B178" s="199"/>
      <c r="C178" s="22">
        <v>374</v>
      </c>
      <c r="D178" s="22">
        <v>330</v>
      </c>
      <c r="E178" s="23">
        <v>0.133333333333333</v>
      </c>
      <c r="F178" s="22">
        <v>504</v>
      </c>
      <c r="G178" s="22">
        <v>400</v>
      </c>
      <c r="H178" s="22">
        <v>131</v>
      </c>
      <c r="I178" s="22">
        <v>83</v>
      </c>
      <c r="J178" s="22">
        <v>0</v>
      </c>
      <c r="K178" s="22">
        <v>0</v>
      </c>
      <c r="L178" s="22">
        <v>0</v>
      </c>
      <c r="M178" s="22">
        <v>0</v>
      </c>
      <c r="N178" s="22">
        <v>7</v>
      </c>
      <c r="O178" s="22">
        <v>0</v>
      </c>
      <c r="P178" s="24">
        <v>455</v>
      </c>
    </row>
    <row r="179" spans="1:16" ht="22.5" x14ac:dyDescent="0.25">
      <c r="A179" s="25" t="s">
        <v>646</v>
      </c>
      <c r="B179" s="25" t="s">
        <v>647</v>
      </c>
      <c r="C179" s="12">
        <v>16</v>
      </c>
      <c r="D179" s="12">
        <v>9</v>
      </c>
      <c r="E179" s="26">
        <v>0.77777777777777801</v>
      </c>
      <c r="F179" s="12">
        <v>7</v>
      </c>
      <c r="G179" s="12">
        <v>9</v>
      </c>
      <c r="H179" s="12">
        <v>1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5</v>
      </c>
      <c r="O179" s="12">
        <v>0</v>
      </c>
      <c r="P179" s="19">
        <v>5</v>
      </c>
    </row>
    <row r="180" spans="1:16" ht="22.5" x14ac:dyDescent="0.25">
      <c r="A180" s="25" t="s">
        <v>648</v>
      </c>
      <c r="B180" s="25" t="s">
        <v>649</v>
      </c>
      <c r="C180" s="12">
        <v>250</v>
      </c>
      <c r="D180" s="12">
        <v>213</v>
      </c>
      <c r="E180" s="26">
        <v>0.17370892018779299</v>
      </c>
      <c r="F180" s="12">
        <v>350</v>
      </c>
      <c r="G180" s="12">
        <v>138</v>
      </c>
      <c r="H180" s="12">
        <v>63</v>
      </c>
      <c r="I180" s="12">
        <v>28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117</v>
      </c>
    </row>
    <row r="181" spans="1:16" x14ac:dyDescent="0.25">
      <c r="A181" s="25" t="s">
        <v>650</v>
      </c>
      <c r="B181" s="25" t="s">
        <v>651</v>
      </c>
      <c r="C181" s="12">
        <v>39</v>
      </c>
      <c r="D181" s="12">
        <v>10</v>
      </c>
      <c r="E181" s="26">
        <v>2.9</v>
      </c>
      <c r="F181" s="12">
        <v>8</v>
      </c>
      <c r="G181" s="12">
        <v>1</v>
      </c>
      <c r="H181" s="12">
        <v>12</v>
      </c>
      <c r="I181" s="12">
        <v>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2</v>
      </c>
    </row>
    <row r="182" spans="1:16" ht="22.5" x14ac:dyDescent="0.25">
      <c r="A182" s="25" t="s">
        <v>652</v>
      </c>
      <c r="B182" s="25" t="s">
        <v>653</v>
      </c>
      <c r="C182" s="12">
        <v>0</v>
      </c>
      <c r="D182" s="12">
        <v>0</v>
      </c>
      <c r="E182" s="26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1</v>
      </c>
    </row>
    <row r="183" spans="1:16" ht="22.5" x14ac:dyDescent="0.25">
      <c r="A183" s="25" t="s">
        <v>654</v>
      </c>
      <c r="B183" s="25" t="s">
        <v>655</v>
      </c>
      <c r="C183" s="12">
        <v>6</v>
      </c>
      <c r="D183" s="12">
        <v>13</v>
      </c>
      <c r="E183" s="26">
        <v>-0.53846153846153799</v>
      </c>
      <c r="F183" s="12">
        <v>13</v>
      </c>
      <c r="G183" s="12">
        <v>6</v>
      </c>
      <c r="H183" s="12">
        <v>1</v>
      </c>
      <c r="I183" s="12">
        <v>3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  <c r="P183" s="19">
        <v>6</v>
      </c>
    </row>
    <row r="184" spans="1:16" ht="22.5" x14ac:dyDescent="0.25">
      <c r="A184" s="25" t="s">
        <v>656</v>
      </c>
      <c r="B184" s="25" t="s">
        <v>657</v>
      </c>
      <c r="C184" s="12">
        <v>63</v>
      </c>
      <c r="D184" s="12">
        <v>85</v>
      </c>
      <c r="E184" s="26">
        <v>-0.25882352941176501</v>
      </c>
      <c r="F184" s="12">
        <v>126</v>
      </c>
      <c r="G184" s="12">
        <v>246</v>
      </c>
      <c r="H184" s="12">
        <v>53</v>
      </c>
      <c r="I184" s="12">
        <v>48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324</v>
      </c>
    </row>
    <row r="185" spans="1:16" ht="22.5" x14ac:dyDescent="0.25">
      <c r="A185" s="25" t="s">
        <v>658</v>
      </c>
      <c r="B185" s="25" t="s">
        <v>659</v>
      </c>
      <c r="C185" s="12">
        <v>0</v>
      </c>
      <c r="D185" s="12">
        <v>0</v>
      </c>
      <c r="E185" s="26">
        <v>0</v>
      </c>
      <c r="F185" s="12">
        <v>0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  <c r="P185" s="19">
        <v>0</v>
      </c>
    </row>
    <row r="186" spans="1:16" x14ac:dyDescent="0.25">
      <c r="A186" s="198" t="s">
        <v>660</v>
      </c>
      <c r="B186" s="199"/>
      <c r="C186" s="22">
        <v>229</v>
      </c>
      <c r="D186" s="22">
        <v>199</v>
      </c>
      <c r="E186" s="23">
        <v>0.15075376884422101</v>
      </c>
      <c r="F186" s="22">
        <v>2</v>
      </c>
      <c r="G186" s="22">
        <v>3</v>
      </c>
      <c r="H186" s="22">
        <v>46</v>
      </c>
      <c r="I186" s="22">
        <v>43</v>
      </c>
      <c r="J186" s="22">
        <v>0</v>
      </c>
      <c r="K186" s="22">
        <v>0</v>
      </c>
      <c r="L186" s="22">
        <v>0</v>
      </c>
      <c r="M186" s="22">
        <v>1</v>
      </c>
      <c r="N186" s="22">
        <v>2</v>
      </c>
      <c r="O186" s="22">
        <v>0</v>
      </c>
      <c r="P186" s="24">
        <v>39</v>
      </c>
    </row>
    <row r="187" spans="1:16" x14ac:dyDescent="0.25">
      <c r="A187" s="25" t="s">
        <v>661</v>
      </c>
      <c r="B187" s="25" t="s">
        <v>662</v>
      </c>
      <c r="C187" s="12">
        <v>2</v>
      </c>
      <c r="D187" s="12">
        <v>5</v>
      </c>
      <c r="E187" s="26">
        <v>-0.6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5" t="s">
        <v>665</v>
      </c>
      <c r="B189" s="25" t="s">
        <v>666</v>
      </c>
      <c r="C189" s="12">
        <v>63</v>
      </c>
      <c r="D189" s="12">
        <v>37</v>
      </c>
      <c r="E189" s="26">
        <v>0.70270270270270296</v>
      </c>
      <c r="F189" s="12">
        <v>2</v>
      </c>
      <c r="G189" s="12">
        <v>3</v>
      </c>
      <c r="H189" s="12">
        <v>19</v>
      </c>
      <c r="I189" s="12">
        <v>15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19">
        <v>18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1</v>
      </c>
      <c r="E190" s="26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1</v>
      </c>
    </row>
    <row r="191" spans="1:16" ht="33.75" x14ac:dyDescent="0.25">
      <c r="A191" s="25" t="s">
        <v>669</v>
      </c>
      <c r="B191" s="25" t="s">
        <v>670</v>
      </c>
      <c r="C191" s="12">
        <v>12</v>
      </c>
      <c r="D191" s="12">
        <v>4</v>
      </c>
      <c r="E191" s="26">
        <v>2</v>
      </c>
      <c r="F191" s="12">
        <v>0</v>
      </c>
      <c r="G191" s="12">
        <v>0</v>
      </c>
      <c r="H191" s="12">
        <v>8</v>
      </c>
      <c r="I191" s="12">
        <v>22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  <c r="P191" s="19">
        <v>13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5" t="s">
        <v>673</v>
      </c>
      <c r="B193" s="25" t="s">
        <v>674</v>
      </c>
      <c r="C193" s="12">
        <v>23</v>
      </c>
      <c r="D193" s="12">
        <v>26</v>
      </c>
      <c r="E193" s="26">
        <v>-0.115384615384615</v>
      </c>
      <c r="F193" s="12">
        <v>0</v>
      </c>
      <c r="G193" s="12">
        <v>0</v>
      </c>
      <c r="H193" s="12">
        <v>7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5</v>
      </c>
    </row>
    <row r="194" spans="1:16" x14ac:dyDescent="0.25">
      <c r="A194" s="25" t="s">
        <v>675</v>
      </c>
      <c r="B194" s="25" t="s">
        <v>676</v>
      </c>
      <c r="C194" s="12">
        <v>1</v>
      </c>
      <c r="D194" s="12">
        <v>1</v>
      </c>
      <c r="E194" s="26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1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5" t="s">
        <v>679</v>
      </c>
      <c r="B196" s="25" t="s">
        <v>680</v>
      </c>
      <c r="C196" s="12">
        <v>0</v>
      </c>
      <c r="D196" s="12">
        <v>0</v>
      </c>
      <c r="E196" s="26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0</v>
      </c>
    </row>
    <row r="197" spans="1:16" x14ac:dyDescent="0.25">
      <c r="A197" s="25" t="s">
        <v>681</v>
      </c>
      <c r="B197" s="25" t="s">
        <v>682</v>
      </c>
      <c r="C197" s="12">
        <v>127</v>
      </c>
      <c r="D197" s="12">
        <v>120</v>
      </c>
      <c r="E197" s="26">
        <v>5.83333333333333E-2</v>
      </c>
      <c r="F197" s="12">
        <v>0</v>
      </c>
      <c r="G197" s="12">
        <v>0</v>
      </c>
      <c r="H197" s="12">
        <v>10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0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3</v>
      </c>
      <c r="E198" s="26">
        <v>-1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5" t="s">
        <v>685</v>
      </c>
      <c r="B199" s="25" t="s">
        <v>686</v>
      </c>
      <c r="C199" s="12">
        <v>0</v>
      </c>
      <c r="D199" s="12">
        <v>2</v>
      </c>
      <c r="E199" s="26">
        <v>-1</v>
      </c>
      <c r="F199" s="12">
        <v>0</v>
      </c>
      <c r="G199" s="12">
        <v>0</v>
      </c>
      <c r="H199" s="12">
        <v>0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9">
        <v>1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8" t="s">
        <v>689</v>
      </c>
      <c r="B201" s="199"/>
      <c r="C201" s="22">
        <v>8</v>
      </c>
      <c r="D201" s="22">
        <v>24</v>
      </c>
      <c r="E201" s="23">
        <v>-0.66666666666666696</v>
      </c>
      <c r="F201" s="22">
        <v>0</v>
      </c>
      <c r="G201" s="22">
        <v>3</v>
      </c>
      <c r="H201" s="22">
        <v>2</v>
      </c>
      <c r="I201" s="22">
        <v>4</v>
      </c>
      <c r="J201" s="22">
        <v>0</v>
      </c>
      <c r="K201" s="22">
        <v>0</v>
      </c>
      <c r="L201" s="22">
        <v>1</v>
      </c>
      <c r="M201" s="22">
        <v>1</v>
      </c>
      <c r="N201" s="22">
        <v>6</v>
      </c>
      <c r="O201" s="22">
        <v>1</v>
      </c>
      <c r="P201" s="24">
        <v>6</v>
      </c>
    </row>
    <row r="202" spans="1:16" x14ac:dyDescent="0.25">
      <c r="A202" s="25" t="s">
        <v>690</v>
      </c>
      <c r="B202" s="25" t="s">
        <v>691</v>
      </c>
      <c r="C202" s="12">
        <v>5</v>
      </c>
      <c r="D202" s="12">
        <v>7</v>
      </c>
      <c r="E202" s="26">
        <v>-0.28571428571428598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6</v>
      </c>
      <c r="O202" s="12">
        <v>0</v>
      </c>
      <c r="P202" s="19">
        <v>1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14</v>
      </c>
      <c r="E206" s="26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1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5" t="s">
        <v>706</v>
      </c>
      <c r="B210" s="25" t="s">
        <v>707</v>
      </c>
      <c r="C210" s="12">
        <v>1</v>
      </c>
      <c r="D210" s="12">
        <v>0</v>
      </c>
      <c r="E210" s="26">
        <v>0</v>
      </c>
      <c r="F210" s="12">
        <v>0</v>
      </c>
      <c r="G210" s="12">
        <v>0</v>
      </c>
      <c r="H210" s="12">
        <v>2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2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2</v>
      </c>
      <c r="H211" s="12">
        <v>0</v>
      </c>
      <c r="I211" s="12">
        <v>3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5" t="s">
        <v>710</v>
      </c>
      <c r="B212" s="25" t="s">
        <v>711</v>
      </c>
      <c r="C212" s="12">
        <v>1</v>
      </c>
      <c r="D212" s="12">
        <v>0</v>
      </c>
      <c r="E212" s="26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1</v>
      </c>
      <c r="N212" s="12">
        <v>0</v>
      </c>
      <c r="O212" s="12">
        <v>1</v>
      </c>
      <c r="P212" s="19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1</v>
      </c>
    </row>
    <row r="214" spans="1:16" x14ac:dyDescent="0.25">
      <c r="A214" s="25" t="s">
        <v>714</v>
      </c>
      <c r="B214" s="25" t="s">
        <v>715</v>
      </c>
      <c r="C214" s="12">
        <v>1</v>
      </c>
      <c r="D214" s="12">
        <v>3</v>
      </c>
      <c r="E214" s="26">
        <v>-0.66666666666666696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9">
        <v>1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9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8" t="s">
        <v>732</v>
      </c>
      <c r="B223" s="199"/>
      <c r="C223" s="22">
        <v>467</v>
      </c>
      <c r="D223" s="22">
        <v>387</v>
      </c>
      <c r="E223" s="23">
        <v>0.20671834625322999</v>
      </c>
      <c r="F223" s="22">
        <v>169</v>
      </c>
      <c r="G223" s="22">
        <v>105</v>
      </c>
      <c r="H223" s="22">
        <v>204</v>
      </c>
      <c r="I223" s="22">
        <v>159</v>
      </c>
      <c r="J223" s="22">
        <v>0</v>
      </c>
      <c r="K223" s="22">
        <v>0</v>
      </c>
      <c r="L223" s="22">
        <v>0</v>
      </c>
      <c r="M223" s="22">
        <v>0</v>
      </c>
      <c r="N223" s="22">
        <v>1</v>
      </c>
      <c r="O223" s="22">
        <v>14</v>
      </c>
      <c r="P223" s="24">
        <v>190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5</v>
      </c>
      <c r="E224" s="26">
        <v>-0.8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9">
        <v>0</v>
      </c>
    </row>
    <row r="225" spans="1:16" ht="22.5" x14ac:dyDescent="0.25">
      <c r="A225" s="25" t="s">
        <v>735</v>
      </c>
      <c r="B225" s="25" t="s">
        <v>736</v>
      </c>
      <c r="C225" s="12">
        <v>1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1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1</v>
      </c>
    </row>
    <row r="230" spans="1:16" ht="22.5" x14ac:dyDescent="0.25">
      <c r="A230" s="25" t="s">
        <v>745</v>
      </c>
      <c r="B230" s="25" t="s">
        <v>746</v>
      </c>
      <c r="C230" s="12">
        <v>0</v>
      </c>
      <c r="D230" s="12">
        <v>5</v>
      </c>
      <c r="E230" s="26">
        <v>-1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0</v>
      </c>
    </row>
    <row r="231" spans="1:16" x14ac:dyDescent="0.25">
      <c r="A231" s="25" t="s">
        <v>747</v>
      </c>
      <c r="B231" s="25" t="s">
        <v>748</v>
      </c>
      <c r="C231" s="12">
        <v>19</v>
      </c>
      <c r="D231" s="12">
        <v>28</v>
      </c>
      <c r="E231" s="26">
        <v>-0.32142857142857101</v>
      </c>
      <c r="F231" s="12">
        <v>0</v>
      </c>
      <c r="G231" s="12">
        <v>0</v>
      </c>
      <c r="H231" s="12">
        <v>6</v>
      </c>
      <c r="I231" s="12">
        <v>4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2</v>
      </c>
    </row>
    <row r="232" spans="1:16" x14ac:dyDescent="0.25">
      <c r="A232" s="25" t="s">
        <v>749</v>
      </c>
      <c r="B232" s="25" t="s">
        <v>750</v>
      </c>
      <c r="C232" s="12">
        <v>16</v>
      </c>
      <c r="D232" s="12">
        <v>34</v>
      </c>
      <c r="E232" s="26">
        <v>-0.52941176470588203</v>
      </c>
      <c r="F232" s="12">
        <v>0</v>
      </c>
      <c r="G232" s="12">
        <v>0</v>
      </c>
      <c r="H232" s="12">
        <v>14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5</v>
      </c>
    </row>
    <row r="233" spans="1:16" x14ac:dyDescent="0.25">
      <c r="A233" s="25" t="s">
        <v>751</v>
      </c>
      <c r="B233" s="25" t="s">
        <v>752</v>
      </c>
      <c r="C233" s="12">
        <v>16</v>
      </c>
      <c r="D233" s="12">
        <v>14</v>
      </c>
      <c r="E233" s="26">
        <v>0.14285714285714299</v>
      </c>
      <c r="F233" s="12">
        <v>0</v>
      </c>
      <c r="G233" s="12">
        <v>0</v>
      </c>
      <c r="H233" s="12">
        <v>4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3</v>
      </c>
    </row>
    <row r="234" spans="1:16" ht="22.5" x14ac:dyDescent="0.25">
      <c r="A234" s="25" t="s">
        <v>753</v>
      </c>
      <c r="B234" s="25" t="s">
        <v>754</v>
      </c>
      <c r="C234" s="12">
        <v>2</v>
      </c>
      <c r="D234" s="12">
        <v>2</v>
      </c>
      <c r="E234" s="26">
        <v>0</v>
      </c>
      <c r="F234" s="12">
        <v>0</v>
      </c>
      <c r="G234" s="12">
        <v>0</v>
      </c>
      <c r="H234" s="12">
        <v>4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2</v>
      </c>
    </row>
    <row r="235" spans="1:16" ht="33.75" x14ac:dyDescent="0.25">
      <c r="A235" s="25" t="s">
        <v>755</v>
      </c>
      <c r="B235" s="25" t="s">
        <v>756</v>
      </c>
      <c r="C235" s="12">
        <v>6</v>
      </c>
      <c r="D235" s="12">
        <v>3</v>
      </c>
      <c r="E235" s="26">
        <v>1</v>
      </c>
      <c r="F235" s="12">
        <v>0</v>
      </c>
      <c r="G235" s="12">
        <v>0</v>
      </c>
      <c r="H235" s="12">
        <v>3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0</v>
      </c>
    </row>
    <row r="236" spans="1:16" x14ac:dyDescent="0.25">
      <c r="A236" s="25" t="s">
        <v>757</v>
      </c>
      <c r="B236" s="25" t="s">
        <v>758</v>
      </c>
      <c r="C236" s="12">
        <v>1</v>
      </c>
      <c r="D236" s="12">
        <v>0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5" t="s">
        <v>761</v>
      </c>
      <c r="B238" s="25" t="s">
        <v>762</v>
      </c>
      <c r="C238" s="12">
        <v>405</v>
      </c>
      <c r="D238" s="12">
        <v>296</v>
      </c>
      <c r="E238" s="26">
        <v>0.36824324324324298</v>
      </c>
      <c r="F238" s="12">
        <v>169</v>
      </c>
      <c r="G238" s="12">
        <v>105</v>
      </c>
      <c r="H238" s="12">
        <v>173</v>
      </c>
      <c r="I238" s="12">
        <v>143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14</v>
      </c>
      <c r="P238" s="19">
        <v>176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8" t="s">
        <v>773</v>
      </c>
      <c r="B244" s="199"/>
      <c r="C244" s="22">
        <v>37</v>
      </c>
      <c r="D244" s="22">
        <v>25</v>
      </c>
      <c r="E244" s="23">
        <v>0.48</v>
      </c>
      <c r="F244" s="22">
        <v>0</v>
      </c>
      <c r="G244" s="22">
        <v>0</v>
      </c>
      <c r="H244" s="22">
        <v>1</v>
      </c>
      <c r="I244" s="22">
        <v>4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4">
        <v>6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1</v>
      </c>
      <c r="E247" s="26">
        <v>-1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1</v>
      </c>
    </row>
    <row r="249" spans="1:16" x14ac:dyDescent="0.25">
      <c r="A249" s="25" t="s">
        <v>782</v>
      </c>
      <c r="B249" s="25" t="s">
        <v>783</v>
      </c>
      <c r="C249" s="12">
        <v>34</v>
      </c>
      <c r="D249" s="12">
        <v>23</v>
      </c>
      <c r="E249" s="26">
        <v>0.47826086956521702</v>
      </c>
      <c r="F249" s="12">
        <v>0</v>
      </c>
      <c r="G249" s="12">
        <v>0</v>
      </c>
      <c r="H249" s="12">
        <v>1</v>
      </c>
      <c r="I249" s="12">
        <v>4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9">
        <v>5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5" t="s">
        <v>794</v>
      </c>
      <c r="B255" s="25" t="s">
        <v>795</v>
      </c>
      <c r="C255" s="12">
        <v>1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5" t="s">
        <v>806</v>
      </c>
      <c r="B261" s="25" t="s">
        <v>807</v>
      </c>
      <c r="C261" s="12">
        <v>2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1</v>
      </c>
      <c r="E269" s="26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8" t="s">
        <v>826</v>
      </c>
      <c r="B271" s="199"/>
      <c r="C271" s="22">
        <v>208</v>
      </c>
      <c r="D271" s="22">
        <v>139</v>
      </c>
      <c r="E271" s="23">
        <v>0.49640287769784203</v>
      </c>
      <c r="F271" s="22">
        <v>16</v>
      </c>
      <c r="G271" s="22">
        <v>9</v>
      </c>
      <c r="H271" s="22">
        <v>142</v>
      </c>
      <c r="I271" s="22">
        <v>148</v>
      </c>
      <c r="J271" s="22">
        <v>0</v>
      </c>
      <c r="K271" s="22">
        <v>0</v>
      </c>
      <c r="L271" s="22">
        <v>0</v>
      </c>
      <c r="M271" s="22">
        <v>0</v>
      </c>
      <c r="N271" s="22">
        <v>1</v>
      </c>
      <c r="O271" s="22">
        <v>0</v>
      </c>
      <c r="P271" s="24">
        <v>144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5" t="s">
        <v>829</v>
      </c>
      <c r="B273" s="25" t="s">
        <v>830</v>
      </c>
      <c r="C273" s="12">
        <v>59</v>
      </c>
      <c r="D273" s="12">
        <v>61</v>
      </c>
      <c r="E273" s="26">
        <v>-3.2786885245901599E-2</v>
      </c>
      <c r="F273" s="12">
        <v>5</v>
      </c>
      <c r="G273" s="12">
        <v>5</v>
      </c>
      <c r="H273" s="12">
        <v>60</v>
      </c>
      <c r="I273" s="12">
        <v>76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9">
        <v>59</v>
      </c>
    </row>
    <row r="274" spans="1:16" ht="33.75" x14ac:dyDescent="0.25">
      <c r="A274" s="25" t="s">
        <v>831</v>
      </c>
      <c r="B274" s="25" t="s">
        <v>832</v>
      </c>
      <c r="C274" s="12">
        <v>126</v>
      </c>
      <c r="D274" s="12">
        <v>62</v>
      </c>
      <c r="E274" s="26">
        <v>1.0322580645161299</v>
      </c>
      <c r="F274" s="12">
        <v>10</v>
      </c>
      <c r="G274" s="12">
        <v>3</v>
      </c>
      <c r="H274" s="12">
        <v>77</v>
      </c>
      <c r="I274" s="12">
        <v>58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9">
        <v>65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6</v>
      </c>
    </row>
    <row r="276" spans="1:16" x14ac:dyDescent="0.25">
      <c r="A276" s="25" t="s">
        <v>835</v>
      </c>
      <c r="B276" s="25" t="s">
        <v>836</v>
      </c>
      <c r="C276" s="12">
        <v>2</v>
      </c>
      <c r="D276" s="12">
        <v>1</v>
      </c>
      <c r="E276" s="26">
        <v>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0</v>
      </c>
    </row>
    <row r="277" spans="1:16" x14ac:dyDescent="0.25">
      <c r="A277" s="25" t="s">
        <v>837</v>
      </c>
      <c r="B277" s="25" t="s">
        <v>838</v>
      </c>
      <c r="C277" s="12">
        <v>10</v>
      </c>
      <c r="D277" s="12">
        <v>11</v>
      </c>
      <c r="E277" s="26">
        <v>-9.0909090909090898E-2</v>
      </c>
      <c r="F277" s="12">
        <v>1</v>
      </c>
      <c r="G277" s="12">
        <v>1</v>
      </c>
      <c r="H277" s="12">
        <v>4</v>
      </c>
      <c r="I277" s="12">
        <v>6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8</v>
      </c>
    </row>
    <row r="278" spans="1:16" ht="22.5" x14ac:dyDescent="0.25">
      <c r="A278" s="25" t="s">
        <v>839</v>
      </c>
      <c r="B278" s="25" t="s">
        <v>840</v>
      </c>
      <c r="C278" s="12">
        <v>9</v>
      </c>
      <c r="D278" s="12">
        <v>3</v>
      </c>
      <c r="E278" s="26">
        <v>2</v>
      </c>
      <c r="F278" s="12">
        <v>0</v>
      </c>
      <c r="G278" s="12">
        <v>0</v>
      </c>
      <c r="H278" s="12">
        <v>1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2</v>
      </c>
    </row>
    <row r="279" spans="1:16" ht="22.5" x14ac:dyDescent="0.25">
      <c r="A279" s="25" t="s">
        <v>841</v>
      </c>
      <c r="B279" s="25" t="s">
        <v>842</v>
      </c>
      <c r="C279" s="12">
        <v>1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5" t="s">
        <v>843</v>
      </c>
      <c r="B280" s="25" t="s">
        <v>844</v>
      </c>
      <c r="C280" s="12">
        <v>1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7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4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1</v>
      </c>
      <c r="E294" s="26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8" t="s">
        <v>885</v>
      </c>
      <c r="B301" s="199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8" t="s">
        <v>892</v>
      </c>
      <c r="B305" s="199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8" t="s">
        <v>905</v>
      </c>
      <c r="B312" s="199"/>
      <c r="C312" s="22">
        <v>0</v>
      </c>
      <c r="D312" s="22">
        <v>1</v>
      </c>
      <c r="E312" s="23">
        <v>-1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1</v>
      </c>
      <c r="E315" s="26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8" t="s">
        <v>916</v>
      </c>
      <c r="B318" s="199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0</v>
      </c>
      <c r="E319" s="26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0</v>
      </c>
    </row>
    <row r="320" spans="1:16" x14ac:dyDescent="0.25">
      <c r="A320" s="198" t="s">
        <v>919</v>
      </c>
      <c r="B320" s="199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8" t="s">
        <v>924</v>
      </c>
      <c r="B323" s="199"/>
      <c r="C323" s="22">
        <v>2176</v>
      </c>
      <c r="D323" s="22">
        <v>2070</v>
      </c>
      <c r="E323" s="23">
        <v>5.1207729468599E-2</v>
      </c>
      <c r="F323" s="22">
        <v>26</v>
      </c>
      <c r="G323" s="22">
        <v>0</v>
      </c>
      <c r="H323" s="22">
        <v>18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2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2176</v>
      </c>
      <c r="D324" s="12">
        <v>2070</v>
      </c>
      <c r="E324" s="26">
        <v>5.1207729468599E-2</v>
      </c>
      <c r="F324" s="12">
        <v>26</v>
      </c>
      <c r="G324" s="12">
        <v>0</v>
      </c>
      <c r="H324" s="12">
        <v>18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</v>
      </c>
      <c r="O324" s="12">
        <v>0</v>
      </c>
      <c r="P324" s="19">
        <v>0</v>
      </c>
    </row>
    <row r="325" spans="1:16" x14ac:dyDescent="0.25">
      <c r="A325" s="198" t="s">
        <v>927</v>
      </c>
      <c r="B325" s="199"/>
      <c r="C325" s="22">
        <v>7</v>
      </c>
      <c r="D325" s="22">
        <v>2</v>
      </c>
      <c r="E325" s="23">
        <v>2.5</v>
      </c>
      <c r="F325" s="22">
        <v>0</v>
      </c>
      <c r="G325" s="22">
        <v>0</v>
      </c>
      <c r="H325" s="22">
        <v>1</v>
      </c>
      <c r="I325" s="22">
        <v>4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1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5" t="s">
        <v>932</v>
      </c>
      <c r="B328" s="25" t="s">
        <v>933</v>
      </c>
      <c r="C328" s="12">
        <v>6</v>
      </c>
      <c r="D328" s="12">
        <v>1</v>
      </c>
      <c r="E328" s="26">
        <v>5</v>
      </c>
      <c r="F328" s="12">
        <v>0</v>
      </c>
      <c r="G328" s="12">
        <v>0</v>
      </c>
      <c r="H328" s="12">
        <v>1</v>
      </c>
      <c r="I328" s="12">
        <v>4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9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1</v>
      </c>
      <c r="E332" s="26">
        <v>-1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5" t="s">
        <v>944</v>
      </c>
      <c r="B334" s="25" t="s">
        <v>945</v>
      </c>
      <c r="C334" s="12">
        <v>1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8" t="s">
        <v>950</v>
      </c>
      <c r="B337" s="199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8" t="s">
        <v>953</v>
      </c>
      <c r="B339" s="199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200" t="s">
        <v>956</v>
      </c>
      <c r="B341" s="201"/>
      <c r="C341" s="27">
        <v>19404</v>
      </c>
      <c r="D341" s="27">
        <v>16798</v>
      </c>
      <c r="E341" s="28">
        <v>0.15513751637099599</v>
      </c>
      <c r="F341" s="27">
        <v>1822</v>
      </c>
      <c r="G341" s="27">
        <v>899</v>
      </c>
      <c r="H341" s="27">
        <v>2400</v>
      </c>
      <c r="I341" s="27">
        <v>2049</v>
      </c>
      <c r="J341" s="27">
        <v>34</v>
      </c>
      <c r="K341" s="27">
        <v>27</v>
      </c>
      <c r="L341" s="27">
        <v>2</v>
      </c>
      <c r="M341" s="27">
        <v>3</v>
      </c>
      <c r="N341" s="27">
        <v>70</v>
      </c>
      <c r="O341" s="27">
        <v>95</v>
      </c>
      <c r="P341" s="27">
        <v>2850</v>
      </c>
    </row>
    <row r="342" spans="1:16" x14ac:dyDescent="0.25">
      <c r="A342" s="4"/>
    </row>
  </sheetData>
  <sheetProtection algorithmName="SHA-512" hashValue="dEe71xS0wo0ncKJAuM1PFdz3ZM8Hv0cbcLP299+ZAi4CIN84UIKA5neN0Ok2X7TkP9vd/D3xBW/NfeWkRRyQuA==" saltValue="5zYFWE4kkuEM9Ut34Wc3u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19">
        <v>0</v>
      </c>
    </row>
    <row r="8" spans="1:3" x14ac:dyDescent="0.25">
      <c r="A8" s="192"/>
      <c r="B8" s="11" t="s">
        <v>334</v>
      </c>
      <c r="C8" s="19">
        <v>38</v>
      </c>
    </row>
    <row r="9" spans="1:3" x14ac:dyDescent="0.25">
      <c r="A9" s="192"/>
      <c r="B9" s="11" t="s">
        <v>962</v>
      </c>
      <c r="C9" s="19">
        <v>12</v>
      </c>
    </row>
    <row r="10" spans="1:3" x14ac:dyDescent="0.25">
      <c r="A10" s="192"/>
      <c r="B10" s="11" t="s">
        <v>963</v>
      </c>
      <c r="C10" s="20"/>
    </row>
    <row r="11" spans="1:3" x14ac:dyDescent="0.25">
      <c r="A11" s="192"/>
      <c r="B11" s="11" t="s">
        <v>964</v>
      </c>
      <c r="C11" s="19">
        <v>15</v>
      </c>
    </row>
    <row r="12" spans="1:3" x14ac:dyDescent="0.25">
      <c r="A12" s="192"/>
      <c r="B12" s="11" t="s">
        <v>965</v>
      </c>
      <c r="C12" s="19">
        <v>23</v>
      </c>
    </row>
    <row r="13" spans="1:3" x14ac:dyDescent="0.25">
      <c r="A13" s="192"/>
      <c r="B13" s="11" t="s">
        <v>966</v>
      </c>
      <c r="C13" s="19">
        <v>19</v>
      </c>
    </row>
    <row r="14" spans="1:3" x14ac:dyDescent="0.25">
      <c r="A14" s="192"/>
      <c r="B14" s="11" t="s">
        <v>518</v>
      </c>
      <c r="C14" s="19">
        <v>32</v>
      </c>
    </row>
    <row r="15" spans="1:3" x14ac:dyDescent="0.25">
      <c r="A15" s="192"/>
      <c r="B15" s="11" t="s">
        <v>967</v>
      </c>
      <c r="C15" s="19">
        <v>8</v>
      </c>
    </row>
    <row r="16" spans="1:3" x14ac:dyDescent="0.25">
      <c r="A16" s="192"/>
      <c r="B16" s="11" t="s">
        <v>968</v>
      </c>
      <c r="C16" s="19">
        <v>0</v>
      </c>
    </row>
    <row r="17" spans="1:3" x14ac:dyDescent="0.25">
      <c r="A17" s="192"/>
      <c r="B17" s="11" t="s">
        <v>651</v>
      </c>
      <c r="C17" s="19">
        <v>0</v>
      </c>
    </row>
    <row r="18" spans="1:3" x14ac:dyDescent="0.25">
      <c r="A18" s="192"/>
      <c r="B18" s="11" t="s">
        <v>969</v>
      </c>
      <c r="C18" s="19">
        <v>14</v>
      </c>
    </row>
    <row r="19" spans="1:3" x14ac:dyDescent="0.25">
      <c r="A19" s="192"/>
      <c r="B19" s="11" t="s">
        <v>970</v>
      </c>
      <c r="C19" s="19">
        <v>22</v>
      </c>
    </row>
    <row r="20" spans="1:3" x14ac:dyDescent="0.25">
      <c r="A20" s="192"/>
      <c r="B20" s="11" t="s">
        <v>971</v>
      </c>
      <c r="C20" s="19">
        <v>13</v>
      </c>
    </row>
    <row r="21" spans="1:3" x14ac:dyDescent="0.25">
      <c r="A21" s="192"/>
      <c r="B21" s="11" t="s">
        <v>972</v>
      </c>
      <c r="C21" s="19">
        <v>10</v>
      </c>
    </row>
    <row r="22" spans="1:3" x14ac:dyDescent="0.25">
      <c r="A22" s="192"/>
      <c r="B22" s="11" t="s">
        <v>973</v>
      </c>
      <c r="C22" s="19">
        <v>1</v>
      </c>
    </row>
    <row r="23" spans="1:3" x14ac:dyDescent="0.25">
      <c r="A23" s="192"/>
      <c r="B23" s="11" t="s">
        <v>974</v>
      </c>
      <c r="C23" s="19">
        <v>5</v>
      </c>
    </row>
    <row r="24" spans="1:3" x14ac:dyDescent="0.25">
      <c r="A24" s="192"/>
      <c r="B24" s="11" t="s">
        <v>111</v>
      </c>
      <c r="C24" s="19">
        <v>25</v>
      </c>
    </row>
    <row r="25" spans="1:3" x14ac:dyDescent="0.25">
      <c r="A25" s="192"/>
      <c r="B25" s="11" t="s">
        <v>975</v>
      </c>
      <c r="C25" s="19">
        <v>12</v>
      </c>
    </row>
    <row r="26" spans="1:3" x14ac:dyDescent="0.25">
      <c r="A26" s="193"/>
      <c r="B26" s="11" t="s">
        <v>976</v>
      </c>
      <c r="C26" s="19">
        <v>0</v>
      </c>
    </row>
    <row r="27" spans="1:3" x14ac:dyDescent="0.25">
      <c r="A27" s="191" t="s">
        <v>977</v>
      </c>
      <c r="B27" s="11" t="s">
        <v>978</v>
      </c>
      <c r="C27" s="19">
        <v>45</v>
      </c>
    </row>
    <row r="28" spans="1:3" x14ac:dyDescent="0.25">
      <c r="A28" s="192"/>
      <c r="B28" s="11" t="s">
        <v>979</v>
      </c>
      <c r="C28" s="19">
        <v>107</v>
      </c>
    </row>
    <row r="29" spans="1:3" x14ac:dyDescent="0.25">
      <c r="A29" s="193"/>
      <c r="B29" s="11" t="s">
        <v>980</v>
      </c>
      <c r="C29" s="19">
        <v>6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265</v>
      </c>
    </row>
    <row r="34" spans="1:3" x14ac:dyDescent="0.25">
      <c r="A34" s="191" t="s">
        <v>983</v>
      </c>
      <c r="B34" s="11" t="s">
        <v>984</v>
      </c>
      <c r="C34" s="19">
        <v>9</v>
      </c>
    </row>
    <row r="35" spans="1:3" x14ac:dyDescent="0.25">
      <c r="A35" s="192"/>
      <c r="B35" s="11" t="s">
        <v>985</v>
      </c>
      <c r="C35" s="19">
        <v>20</v>
      </c>
    </row>
    <row r="36" spans="1:3" x14ac:dyDescent="0.25">
      <c r="A36" s="192"/>
      <c r="B36" s="11" t="s">
        <v>986</v>
      </c>
      <c r="C36" s="19">
        <v>0</v>
      </c>
    </row>
    <row r="37" spans="1:3" x14ac:dyDescent="0.25">
      <c r="A37" s="193"/>
      <c r="B37" s="11" t="s">
        <v>987</v>
      </c>
      <c r="C37" s="19">
        <v>11</v>
      </c>
    </row>
    <row r="38" spans="1:3" x14ac:dyDescent="0.25">
      <c r="A38" s="10" t="s">
        <v>988</v>
      </c>
      <c r="B38" s="14"/>
      <c r="C38" s="19">
        <v>16</v>
      </c>
    </row>
    <row r="39" spans="1:3" x14ac:dyDescent="0.25">
      <c r="A39" s="10" t="s">
        <v>989</v>
      </c>
      <c r="B39" s="14"/>
      <c r="C39" s="19">
        <v>79</v>
      </c>
    </row>
    <row r="40" spans="1:3" x14ac:dyDescent="0.25">
      <c r="A40" s="10" t="s">
        <v>990</v>
      </c>
      <c r="B40" s="14"/>
      <c r="C40" s="19">
        <v>49</v>
      </c>
    </row>
    <row r="41" spans="1:3" x14ac:dyDescent="0.25">
      <c r="A41" s="10" t="s">
        <v>991</v>
      </c>
      <c r="B41" s="14"/>
      <c r="C41" s="19">
        <v>58</v>
      </c>
    </row>
    <row r="42" spans="1:3" x14ac:dyDescent="0.25">
      <c r="A42" s="10" t="s">
        <v>992</v>
      </c>
      <c r="B42" s="14"/>
      <c r="C42" s="19">
        <v>2</v>
      </c>
    </row>
    <row r="43" spans="1:3" x14ac:dyDescent="0.25">
      <c r="A43" s="10" t="s">
        <v>993</v>
      </c>
      <c r="B43" s="14"/>
      <c r="C43" s="19">
        <v>27</v>
      </c>
    </row>
    <row r="44" spans="1:3" x14ac:dyDescent="0.25">
      <c r="A44" s="10" t="s">
        <v>994</v>
      </c>
      <c r="B44" s="14"/>
      <c r="C44" s="19">
        <v>8</v>
      </c>
    </row>
    <row r="45" spans="1:3" x14ac:dyDescent="0.25">
      <c r="A45" s="10" t="s">
        <v>995</v>
      </c>
      <c r="B45" s="14"/>
      <c r="C45" s="19">
        <v>25</v>
      </c>
    </row>
    <row r="46" spans="1:3" x14ac:dyDescent="0.25">
      <c r="A46" s="10" t="s">
        <v>980</v>
      </c>
      <c r="B46" s="14"/>
      <c r="C46" s="19">
        <v>2</v>
      </c>
    </row>
    <row r="47" spans="1:3" x14ac:dyDescent="0.25">
      <c r="A47" s="191" t="s">
        <v>996</v>
      </c>
      <c r="B47" s="11" t="s">
        <v>997</v>
      </c>
      <c r="C47" s="19">
        <v>43</v>
      </c>
    </row>
    <row r="48" spans="1:3" x14ac:dyDescent="0.25">
      <c r="A48" s="192"/>
      <c r="B48" s="11" t="s">
        <v>998</v>
      </c>
      <c r="C48" s="19">
        <v>2</v>
      </c>
    </row>
    <row r="49" spans="1:3" x14ac:dyDescent="0.25">
      <c r="A49" s="192"/>
      <c r="B49" s="11" t="s">
        <v>999</v>
      </c>
      <c r="C49" s="19">
        <v>8</v>
      </c>
    </row>
    <row r="50" spans="1:3" x14ac:dyDescent="0.25">
      <c r="A50" s="192"/>
      <c r="B50" s="11" t="s">
        <v>1000</v>
      </c>
      <c r="C50" s="20"/>
    </row>
    <row r="51" spans="1:3" x14ac:dyDescent="0.25">
      <c r="A51" s="193"/>
      <c r="B51" s="11" t="s">
        <v>1001</v>
      </c>
      <c r="C51" s="20"/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18</v>
      </c>
    </row>
    <row r="56" spans="1:3" x14ac:dyDescent="0.25">
      <c r="A56" s="191" t="s">
        <v>79</v>
      </c>
      <c r="B56" s="11" t="s">
        <v>1003</v>
      </c>
      <c r="C56" s="19">
        <v>65</v>
      </c>
    </row>
    <row r="57" spans="1:3" x14ac:dyDescent="0.25">
      <c r="A57" s="193"/>
      <c r="B57" s="11" t="s">
        <v>1004</v>
      </c>
      <c r="C57" s="19">
        <v>150</v>
      </c>
    </row>
    <row r="58" spans="1:3" x14ac:dyDescent="0.25">
      <c r="A58" s="191" t="s">
        <v>1005</v>
      </c>
      <c r="B58" s="11" t="s">
        <v>1006</v>
      </c>
      <c r="C58" s="19">
        <v>3</v>
      </c>
    </row>
    <row r="59" spans="1:3" x14ac:dyDescent="0.25">
      <c r="A59" s="193"/>
      <c r="B59" s="11" t="s">
        <v>1007</v>
      </c>
      <c r="C59" s="19">
        <v>0</v>
      </c>
    </row>
    <row r="60" spans="1:3" x14ac:dyDescent="0.25">
      <c r="A60" s="191" t="s">
        <v>1008</v>
      </c>
      <c r="B60" s="11" t="s">
        <v>1006</v>
      </c>
      <c r="C60" s="19">
        <v>38</v>
      </c>
    </row>
    <row r="61" spans="1:3" x14ac:dyDescent="0.25">
      <c r="A61" s="193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19">
        <v>877</v>
      </c>
    </row>
    <row r="66" spans="1:3" x14ac:dyDescent="0.25">
      <c r="A66" s="192"/>
      <c r="B66" s="11" t="s">
        <v>1010</v>
      </c>
      <c r="C66" s="19">
        <v>2</v>
      </c>
    </row>
    <row r="67" spans="1:3" x14ac:dyDescent="0.25">
      <c r="A67" s="192"/>
      <c r="B67" s="11" t="s">
        <v>1011</v>
      </c>
      <c r="C67" s="19">
        <v>37</v>
      </c>
    </row>
    <row r="68" spans="1:3" x14ac:dyDescent="0.25">
      <c r="A68" s="192"/>
      <c r="B68" s="11" t="s">
        <v>1012</v>
      </c>
      <c r="C68" s="19">
        <v>17</v>
      </c>
    </row>
    <row r="69" spans="1:3" x14ac:dyDescent="0.25">
      <c r="A69" s="193"/>
      <c r="B69" s="11" t="s">
        <v>1013</v>
      </c>
      <c r="C69" s="19">
        <v>21</v>
      </c>
    </row>
    <row r="70" spans="1:3" x14ac:dyDescent="0.25">
      <c r="A70" s="191" t="s">
        <v>1014</v>
      </c>
      <c r="B70" s="11" t="s">
        <v>1015</v>
      </c>
      <c r="C70" s="19">
        <v>470</v>
      </c>
    </row>
    <row r="71" spans="1:3" x14ac:dyDescent="0.25">
      <c r="A71" s="193"/>
      <c r="B71" s="11" t="s">
        <v>1016</v>
      </c>
      <c r="C71" s="19">
        <v>1</v>
      </c>
    </row>
    <row r="72" spans="1:3" x14ac:dyDescent="0.25">
      <c r="A72" s="191" t="s">
        <v>1017</v>
      </c>
      <c r="B72" s="11" t="s">
        <v>1018</v>
      </c>
      <c r="C72" s="19">
        <v>407</v>
      </c>
    </row>
    <row r="73" spans="1:3" x14ac:dyDescent="0.25">
      <c r="A73" s="192"/>
      <c r="B73" s="11" t="s">
        <v>1019</v>
      </c>
      <c r="C73" s="19">
        <v>4</v>
      </c>
    </row>
    <row r="74" spans="1:3" x14ac:dyDescent="0.25">
      <c r="A74" s="192"/>
      <c r="B74" s="11" t="s">
        <v>1020</v>
      </c>
      <c r="C74" s="19">
        <v>0</v>
      </c>
    </row>
    <row r="75" spans="1:3" x14ac:dyDescent="0.25">
      <c r="A75" s="192"/>
      <c r="B75" s="11" t="s">
        <v>1021</v>
      </c>
      <c r="C75" s="19">
        <v>242</v>
      </c>
    </row>
    <row r="76" spans="1:3" x14ac:dyDescent="0.25">
      <c r="A76" s="193"/>
      <c r="B76" s="11" t="s">
        <v>1013</v>
      </c>
      <c r="C76" s="19">
        <v>161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12</v>
      </c>
    </row>
    <row r="81" spans="1:3" x14ac:dyDescent="0.25">
      <c r="A81" s="10" t="s">
        <v>1024</v>
      </c>
      <c r="B81" s="14"/>
      <c r="C81" s="19">
        <v>12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19">
        <v>244</v>
      </c>
    </row>
    <row r="87" spans="1:3" x14ac:dyDescent="0.25">
      <c r="A87" s="193"/>
      <c r="B87" s="11" t="s">
        <v>1013</v>
      </c>
      <c r="C87" s="19">
        <v>95</v>
      </c>
    </row>
    <row r="88" spans="1:3" x14ac:dyDescent="0.25">
      <c r="A88" s="191" t="s">
        <v>1028</v>
      </c>
      <c r="B88" s="11" t="s">
        <v>1018</v>
      </c>
      <c r="C88" s="19">
        <v>9</v>
      </c>
    </row>
    <row r="89" spans="1:3" x14ac:dyDescent="0.25">
      <c r="A89" s="193"/>
      <c r="B89" s="11" t="s">
        <v>1013</v>
      </c>
      <c r="C89" s="19">
        <v>16</v>
      </c>
    </row>
    <row r="90" spans="1:3" x14ac:dyDescent="0.25">
      <c r="A90" s="191" t="s">
        <v>1029</v>
      </c>
      <c r="B90" s="11" t="s">
        <v>1018</v>
      </c>
      <c r="C90" s="19">
        <v>23</v>
      </c>
    </row>
    <row r="91" spans="1:3" x14ac:dyDescent="0.25">
      <c r="A91" s="193"/>
      <c r="B91" s="11" t="s">
        <v>1013</v>
      </c>
      <c r="C91" s="19">
        <v>289</v>
      </c>
    </row>
    <row r="92" spans="1:3" x14ac:dyDescent="0.25">
      <c r="A92" s="191" t="s">
        <v>1030</v>
      </c>
      <c r="B92" s="11" t="s">
        <v>1018</v>
      </c>
      <c r="C92" s="19">
        <v>3</v>
      </c>
    </row>
    <row r="93" spans="1:3" x14ac:dyDescent="0.25">
      <c r="A93" s="193"/>
      <c r="B93" s="11" t="s">
        <v>1013</v>
      </c>
      <c r="C93" s="19">
        <v>0</v>
      </c>
    </row>
    <row r="94" spans="1:3" x14ac:dyDescent="0.25">
      <c r="A94" s="191" t="s">
        <v>1031</v>
      </c>
      <c r="B94" s="11" t="s">
        <v>1018</v>
      </c>
      <c r="C94" s="19">
        <v>8</v>
      </c>
    </row>
    <row r="95" spans="1:3" x14ac:dyDescent="0.25">
      <c r="A95" s="193"/>
      <c r="B95" s="11" t="s">
        <v>1013</v>
      </c>
      <c r="C95" s="19">
        <v>1</v>
      </c>
    </row>
    <row r="96" spans="1:3" x14ac:dyDescent="0.25">
      <c r="A96" s="191" t="s">
        <v>1032</v>
      </c>
      <c r="B96" s="11" t="s">
        <v>1018</v>
      </c>
      <c r="C96" s="19">
        <v>3</v>
      </c>
    </row>
    <row r="97" spans="1:3" x14ac:dyDescent="0.25">
      <c r="A97" s="193"/>
      <c r="B97" s="11" t="s">
        <v>1013</v>
      </c>
      <c r="C97" s="19">
        <v>0</v>
      </c>
    </row>
    <row r="98" spans="1:3" x14ac:dyDescent="0.25">
      <c r="A98" s="191" t="s">
        <v>1033</v>
      </c>
      <c r="B98" s="11" t="s">
        <v>1018</v>
      </c>
      <c r="C98" s="19">
        <v>0</v>
      </c>
    </row>
    <row r="99" spans="1:3" x14ac:dyDescent="0.25">
      <c r="A99" s="193"/>
      <c r="B99" s="11" t="s">
        <v>1013</v>
      </c>
      <c r="C99" s="19">
        <v>0</v>
      </c>
    </row>
    <row r="100" spans="1:3" x14ac:dyDescent="0.25">
      <c r="A100" s="10" t="s">
        <v>1034</v>
      </c>
      <c r="B100" s="14"/>
      <c r="C100" s="19">
        <v>25</v>
      </c>
    </row>
    <row r="101" spans="1:3" x14ac:dyDescent="0.25">
      <c r="A101" s="10" t="s">
        <v>1035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0"/>
    </row>
    <row r="106" spans="1:3" x14ac:dyDescent="0.25">
      <c r="A106" s="193"/>
      <c r="B106" s="11" t="s">
        <v>1039</v>
      </c>
      <c r="C106" s="19">
        <v>34</v>
      </c>
    </row>
    <row r="107" spans="1:3" x14ac:dyDescent="0.25">
      <c r="A107" s="10" t="s">
        <v>1040</v>
      </c>
      <c r="B107" s="14"/>
      <c r="C107" s="19">
        <v>11</v>
      </c>
    </row>
    <row r="108" spans="1:3" x14ac:dyDescent="0.25">
      <c r="A108" s="10" t="s">
        <v>1041</v>
      </c>
      <c r="B108" s="14"/>
      <c r="C108" s="19">
        <v>1</v>
      </c>
    </row>
    <row r="109" spans="1:3" x14ac:dyDescent="0.25">
      <c r="A109" s="10" t="s">
        <v>1042</v>
      </c>
      <c r="B109" s="14"/>
      <c r="C109" s="20"/>
    </row>
    <row r="110" spans="1:3" x14ac:dyDescent="0.25">
      <c r="A110" s="10" t="s">
        <v>1043</v>
      </c>
      <c r="B110" s="14"/>
      <c r="C110" s="20"/>
    </row>
    <row r="111" spans="1:3" x14ac:dyDescent="0.25">
      <c r="A111" s="10" t="s">
        <v>1044</v>
      </c>
      <c r="B111" s="14"/>
      <c r="C111" s="20"/>
    </row>
    <row r="112" spans="1:3" ht="22.5" x14ac:dyDescent="0.25">
      <c r="A112" s="10" t="s">
        <v>1045</v>
      </c>
      <c r="B112" s="14"/>
      <c r="C112" s="19">
        <v>36</v>
      </c>
    </row>
    <row r="113" spans="1:1" x14ac:dyDescent="0.25">
      <c r="A113" s="4"/>
    </row>
  </sheetData>
  <sheetProtection algorithmName="SHA-512" hashValue="I082Qa0sOhlithZytkWpDJlr8tIc/GfPExEgCjsoQV7+FBHBGzF01VJHL1yywlhBBzg+hMhRlF9Rz9ESDu/ofg==" saltValue="UKMPDmfK//o996PZTVz7s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0" t="s">
        <v>1049</v>
      </c>
      <c r="C5" s="19">
        <v>25</v>
      </c>
    </row>
    <row r="6" spans="1:3" x14ac:dyDescent="0.25">
      <c r="A6" s="192"/>
      <c r="B6" s="30" t="s">
        <v>304</v>
      </c>
      <c r="C6" s="19">
        <v>547</v>
      </c>
    </row>
    <row r="7" spans="1:3" x14ac:dyDescent="0.25">
      <c r="A7" s="192"/>
      <c r="B7" s="30" t="s">
        <v>1050</v>
      </c>
      <c r="C7" s="19">
        <v>70</v>
      </c>
    </row>
    <row r="8" spans="1:3" x14ac:dyDescent="0.25">
      <c r="A8" s="192"/>
      <c r="B8" s="30" t="s">
        <v>1051</v>
      </c>
      <c r="C8" s="19">
        <v>3</v>
      </c>
    </row>
    <row r="9" spans="1:3" x14ac:dyDescent="0.25">
      <c r="A9" s="192"/>
      <c r="B9" s="30" t="s">
        <v>1052</v>
      </c>
      <c r="C9" s="19">
        <v>2</v>
      </c>
    </row>
    <row r="10" spans="1:3" x14ac:dyDescent="0.25">
      <c r="A10" s="192"/>
      <c r="B10" s="30" t="s">
        <v>1053</v>
      </c>
      <c r="C10" s="20"/>
    </row>
    <row r="11" spans="1:3" x14ac:dyDescent="0.25">
      <c r="A11" s="193"/>
      <c r="B11" s="30" t="s">
        <v>1054</v>
      </c>
      <c r="C11" s="20"/>
    </row>
    <row r="12" spans="1:3" x14ac:dyDescent="0.25">
      <c r="A12" s="191" t="s">
        <v>1055</v>
      </c>
      <c r="B12" s="30" t="s">
        <v>65</v>
      </c>
      <c r="C12" s="19">
        <v>78</v>
      </c>
    </row>
    <row r="13" spans="1:3" x14ac:dyDescent="0.25">
      <c r="A13" s="192"/>
      <c r="B13" s="30" t="s">
        <v>1056</v>
      </c>
      <c r="C13" s="19">
        <v>44</v>
      </c>
    </row>
    <row r="14" spans="1:3" x14ac:dyDescent="0.25">
      <c r="A14" s="192"/>
      <c r="B14" s="30" t="s">
        <v>1057</v>
      </c>
      <c r="C14" s="19">
        <v>58</v>
      </c>
    </row>
    <row r="15" spans="1:3" x14ac:dyDescent="0.25">
      <c r="A15" s="193"/>
      <c r="B15" s="30" t="s">
        <v>1058</v>
      </c>
      <c r="C15" s="19">
        <v>12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19">
        <v>1</v>
      </c>
    </row>
    <row r="20" spans="1:3" x14ac:dyDescent="0.25">
      <c r="A20" s="10" t="s">
        <v>1061</v>
      </c>
      <c r="B20" s="31"/>
      <c r="C20" s="19">
        <v>2</v>
      </c>
    </row>
    <row r="21" spans="1:3" x14ac:dyDescent="0.25">
      <c r="A21" s="10" t="s">
        <v>1062</v>
      </c>
      <c r="B21" s="31"/>
      <c r="C21" s="19">
        <v>10</v>
      </c>
    </row>
    <row r="22" spans="1:3" x14ac:dyDescent="0.25">
      <c r="A22" s="10" t="s">
        <v>1063</v>
      </c>
      <c r="B22" s="31"/>
      <c r="C22" s="19">
        <v>12</v>
      </c>
    </row>
    <row r="23" spans="1:3" x14ac:dyDescent="0.25">
      <c r="A23" s="10" t="s">
        <v>1064</v>
      </c>
      <c r="B23" s="31"/>
      <c r="C23" s="19">
        <v>18</v>
      </c>
    </row>
    <row r="24" spans="1:3" x14ac:dyDescent="0.25">
      <c r="A24" s="10" t="s">
        <v>1065</v>
      </c>
      <c r="B24" s="31"/>
      <c r="C24" s="19">
        <v>26</v>
      </c>
    </row>
    <row r="25" spans="1:3" x14ac:dyDescent="0.25">
      <c r="A25" s="10" t="s">
        <v>1066</v>
      </c>
      <c r="B25" s="31"/>
      <c r="C25" s="19">
        <v>0</v>
      </c>
    </row>
    <row r="26" spans="1:3" x14ac:dyDescent="0.25">
      <c r="A26" s="10" t="s">
        <v>1067</v>
      </c>
      <c r="B26" s="31"/>
      <c r="C26" s="19">
        <v>0</v>
      </c>
    </row>
    <row r="27" spans="1:3" x14ac:dyDescent="0.25">
      <c r="A27" s="10" t="s">
        <v>1068</v>
      </c>
      <c r="B27" s="31"/>
      <c r="C27" s="19">
        <v>0</v>
      </c>
    </row>
    <row r="28" spans="1:3" x14ac:dyDescent="0.25">
      <c r="A28" s="10" t="s">
        <v>1069</v>
      </c>
      <c r="B28" s="31"/>
      <c r="C28" s="19">
        <v>8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19">
        <v>3</v>
      </c>
    </row>
    <row r="33" spans="1:6" x14ac:dyDescent="0.25">
      <c r="A33" s="10" t="s">
        <v>1072</v>
      </c>
      <c r="B33" s="31"/>
      <c r="C33" s="19">
        <v>23</v>
      </c>
    </row>
    <row r="34" spans="1:6" x14ac:dyDescent="0.25">
      <c r="A34" s="10" t="s">
        <v>1073</v>
      </c>
      <c r="B34" s="31"/>
      <c r="C34" s="19">
        <v>70</v>
      </c>
    </row>
    <row r="35" spans="1:6" x14ac:dyDescent="0.25">
      <c r="A35" s="10" t="s">
        <v>1074</v>
      </c>
      <c r="B35" s="31"/>
      <c r="C35" s="19">
        <v>70</v>
      </c>
    </row>
    <row r="36" spans="1:6" x14ac:dyDescent="0.25">
      <c r="A36" s="10" t="s">
        <v>1075</v>
      </c>
      <c r="B36" s="31"/>
      <c r="C36" s="19">
        <v>30</v>
      </c>
    </row>
    <row r="37" spans="1:6" x14ac:dyDescent="0.25">
      <c r="A37" s="10" t="s">
        <v>1076</v>
      </c>
      <c r="B37" s="31"/>
      <c r="C37" s="19">
        <v>37</v>
      </c>
    </row>
    <row r="38" spans="1:6" x14ac:dyDescent="0.25">
      <c r="A38" s="10" t="s">
        <v>1077</v>
      </c>
      <c r="B38" s="31"/>
      <c r="C38" s="19">
        <v>3</v>
      </c>
    </row>
    <row r="39" spans="1:6" x14ac:dyDescent="0.25">
      <c r="A39" s="10" t="s">
        <v>1078</v>
      </c>
      <c r="B39" s="31"/>
      <c r="C39" s="19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19">
        <v>6</v>
      </c>
    </row>
    <row r="44" spans="1:6" x14ac:dyDescent="0.25">
      <c r="A44" s="10" t="s">
        <v>114</v>
      </c>
      <c r="B44" s="31"/>
      <c r="C44" s="19">
        <v>1</v>
      </c>
    </row>
    <row r="45" spans="1:6" x14ac:dyDescent="0.25">
      <c r="A45" s="10" t="s">
        <v>1080</v>
      </c>
      <c r="B45" s="31"/>
      <c r="C45" s="19">
        <v>3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8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9">
        <v>0</v>
      </c>
    </row>
    <row r="49" spans="1:6" x14ac:dyDescent="0.25">
      <c r="A49" s="189"/>
      <c r="B49" s="11" t="s">
        <v>1084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189"/>
      <c r="B50" s="11" t="s">
        <v>1085</v>
      </c>
      <c r="C50" s="12">
        <v>0</v>
      </c>
      <c r="D50" s="12">
        <v>0</v>
      </c>
      <c r="E50" s="12">
        <v>0</v>
      </c>
      <c r="F50" s="19">
        <v>0</v>
      </c>
    </row>
    <row r="51" spans="1:6" x14ac:dyDescent="0.25">
      <c r="A51" s="189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89"/>
      <c r="B52" s="11" t="s">
        <v>334</v>
      </c>
      <c r="C52" s="12">
        <v>43</v>
      </c>
      <c r="D52" s="12">
        <v>29</v>
      </c>
      <c r="E52" s="12">
        <v>22</v>
      </c>
      <c r="F52" s="19">
        <v>13</v>
      </c>
    </row>
    <row r="53" spans="1:6" x14ac:dyDescent="0.25">
      <c r="A53" s="189"/>
      <c r="B53" s="11" t="s">
        <v>1087</v>
      </c>
      <c r="C53" s="12">
        <v>194</v>
      </c>
      <c r="D53" s="12">
        <v>31</v>
      </c>
      <c r="E53" s="12">
        <v>24</v>
      </c>
      <c r="F53" s="19">
        <v>20</v>
      </c>
    </row>
    <row r="54" spans="1:6" x14ac:dyDescent="0.25">
      <c r="A54" s="189"/>
      <c r="B54" s="11" t="s">
        <v>1088</v>
      </c>
      <c r="C54" s="12">
        <v>93</v>
      </c>
      <c r="D54" s="12">
        <v>4</v>
      </c>
      <c r="E54" s="12">
        <v>2</v>
      </c>
      <c r="F54" s="19">
        <v>1</v>
      </c>
    </row>
    <row r="55" spans="1:6" x14ac:dyDescent="0.25">
      <c r="A55" s="189"/>
      <c r="B55" s="11" t="s">
        <v>1089</v>
      </c>
      <c r="C55" s="12">
        <v>6</v>
      </c>
      <c r="D55" s="12">
        <v>2</v>
      </c>
      <c r="E55" s="12">
        <v>0</v>
      </c>
      <c r="F55" s="19">
        <v>1</v>
      </c>
    </row>
    <row r="56" spans="1:6" x14ac:dyDescent="0.25">
      <c r="A56" s="189"/>
      <c r="B56" s="11" t="s">
        <v>1090</v>
      </c>
      <c r="C56" s="15"/>
      <c r="D56" s="15"/>
      <c r="E56" s="15"/>
      <c r="F56" s="20"/>
    </row>
    <row r="57" spans="1:6" x14ac:dyDescent="0.25">
      <c r="A57" s="189"/>
      <c r="B57" s="11" t="s">
        <v>1091</v>
      </c>
      <c r="C57" s="12">
        <v>27</v>
      </c>
      <c r="D57" s="12">
        <v>8</v>
      </c>
      <c r="E57" s="12">
        <v>21</v>
      </c>
      <c r="F57" s="19">
        <v>18</v>
      </c>
    </row>
    <row r="58" spans="1:6" x14ac:dyDescent="0.25">
      <c r="A58" s="189"/>
      <c r="B58" s="11" t="s">
        <v>1092</v>
      </c>
      <c r="C58" s="12">
        <v>9</v>
      </c>
      <c r="D58" s="12">
        <v>4</v>
      </c>
      <c r="E58" s="12">
        <v>3</v>
      </c>
      <c r="F58" s="19">
        <v>3</v>
      </c>
    </row>
    <row r="59" spans="1:6" x14ac:dyDescent="0.25">
      <c r="A59" s="189"/>
      <c r="B59" s="11" t="s">
        <v>1093</v>
      </c>
      <c r="C59" s="15"/>
      <c r="D59" s="15"/>
      <c r="E59" s="15"/>
      <c r="F59" s="20"/>
    </row>
    <row r="60" spans="1:6" x14ac:dyDescent="0.25">
      <c r="A60" s="189"/>
      <c r="B60" s="11" t="s">
        <v>405</v>
      </c>
      <c r="C60" s="15"/>
      <c r="D60" s="12">
        <v>0</v>
      </c>
      <c r="E60" s="12">
        <v>0</v>
      </c>
      <c r="F60" s="19">
        <v>0</v>
      </c>
    </row>
    <row r="61" spans="1:6" x14ac:dyDescent="0.25">
      <c r="A61" s="189"/>
      <c r="B61" s="11" t="s">
        <v>1094</v>
      </c>
      <c r="C61" s="15"/>
      <c r="D61" s="12">
        <v>0</v>
      </c>
      <c r="E61" s="12">
        <v>0</v>
      </c>
      <c r="F61" s="19">
        <v>0</v>
      </c>
    </row>
    <row r="62" spans="1:6" x14ac:dyDescent="0.25">
      <c r="A62" s="189"/>
      <c r="B62" s="11" t="s">
        <v>1095</v>
      </c>
      <c r="C62" s="12">
        <v>10</v>
      </c>
      <c r="D62" s="12">
        <v>0</v>
      </c>
      <c r="E62" s="12">
        <v>0</v>
      </c>
      <c r="F62" s="19">
        <v>0</v>
      </c>
    </row>
    <row r="63" spans="1:6" x14ac:dyDescent="0.25">
      <c r="A63" s="189"/>
      <c r="B63" s="11" t="s">
        <v>1096</v>
      </c>
      <c r="C63" s="15"/>
      <c r="D63" s="15"/>
      <c r="E63" s="15"/>
      <c r="F63" s="20"/>
    </row>
    <row r="64" spans="1:6" x14ac:dyDescent="0.25">
      <c r="A64" s="189"/>
      <c r="B64" s="11" t="s">
        <v>1097</v>
      </c>
      <c r="C64" s="12">
        <v>40</v>
      </c>
      <c r="D64" s="12">
        <v>11</v>
      </c>
      <c r="E64" s="12">
        <v>8</v>
      </c>
      <c r="F64" s="19">
        <v>8</v>
      </c>
    </row>
    <row r="65" spans="1:6" x14ac:dyDescent="0.25">
      <c r="A65" s="189"/>
      <c r="B65" s="11" t="s">
        <v>1098</v>
      </c>
      <c r="C65" s="15"/>
      <c r="D65" s="15"/>
      <c r="E65" s="15"/>
      <c r="F65" s="20"/>
    </row>
    <row r="66" spans="1:6" x14ac:dyDescent="0.25">
      <c r="A66" s="190"/>
      <c r="B66" s="11" t="s">
        <v>1099</v>
      </c>
      <c r="C66" s="15"/>
      <c r="D66" s="15"/>
      <c r="E66" s="15"/>
      <c r="F66" s="20"/>
    </row>
    <row r="67" spans="1:6" x14ac:dyDescent="0.25">
      <c r="A67" s="202" t="s">
        <v>1100</v>
      </c>
      <c r="B67" s="203"/>
      <c r="C67" s="27">
        <v>422</v>
      </c>
      <c r="D67" s="27">
        <v>89</v>
      </c>
      <c r="E67" s="27">
        <v>80</v>
      </c>
      <c r="F67" s="27">
        <v>64</v>
      </c>
    </row>
    <row r="68" spans="1:6" x14ac:dyDescent="0.25">
      <c r="A68" s="188" t="s">
        <v>977</v>
      </c>
      <c r="B68" s="11" t="s">
        <v>1101</v>
      </c>
      <c r="C68" s="12">
        <v>2</v>
      </c>
      <c r="D68" s="12">
        <v>4</v>
      </c>
      <c r="E68" s="12">
        <v>0</v>
      </c>
      <c r="F68" s="19">
        <v>0</v>
      </c>
    </row>
    <row r="69" spans="1:6" x14ac:dyDescent="0.25">
      <c r="A69" s="189"/>
      <c r="B69" s="11" t="s">
        <v>1102</v>
      </c>
      <c r="C69" s="12">
        <v>2</v>
      </c>
      <c r="D69" s="12">
        <v>0</v>
      </c>
      <c r="E69" s="12">
        <v>0</v>
      </c>
      <c r="F69" s="19">
        <v>0</v>
      </c>
    </row>
    <row r="70" spans="1:6" x14ac:dyDescent="0.25">
      <c r="A70" s="190"/>
      <c r="B70" s="11" t="s">
        <v>111</v>
      </c>
      <c r="C70" s="12">
        <v>8</v>
      </c>
      <c r="D70" s="12">
        <v>0</v>
      </c>
      <c r="E70" s="12">
        <v>3</v>
      </c>
      <c r="F70" s="19">
        <v>3</v>
      </c>
    </row>
    <row r="71" spans="1:6" x14ac:dyDescent="0.25">
      <c r="A71" s="202" t="s">
        <v>1103</v>
      </c>
      <c r="B71" s="203"/>
      <c r="C71" s="27">
        <v>12</v>
      </c>
      <c r="D71" s="27">
        <v>4</v>
      </c>
      <c r="E71" s="27">
        <v>3</v>
      </c>
      <c r="F71" s="27">
        <v>3</v>
      </c>
    </row>
    <row r="72" spans="1:6" x14ac:dyDescent="0.25">
      <c r="A72" s="4"/>
    </row>
  </sheetData>
  <sheetProtection algorithmName="SHA-512" hashValue="5krp8eq0F9iS3NXxx7uxrp+vx5j5zr933ZMh+rNvkJjUa+XlrOC6y/gYww2KPzOsLRKlGKcYSsTONCYQ1z9lmQ==" saltValue="B0pp/dERIPy7nEBMyAuau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19">
        <v>1000</v>
      </c>
    </row>
    <row r="6" spans="1:3" x14ac:dyDescent="0.25">
      <c r="A6" s="189"/>
      <c r="B6" s="11" t="s">
        <v>1049</v>
      </c>
      <c r="C6" s="19">
        <v>163</v>
      </c>
    </row>
    <row r="7" spans="1:3" x14ac:dyDescent="0.25">
      <c r="A7" s="189"/>
      <c r="B7" s="11" t="s">
        <v>1108</v>
      </c>
      <c r="C7" s="19">
        <v>1059</v>
      </c>
    </row>
    <row r="8" spans="1:3" x14ac:dyDescent="0.25">
      <c r="A8" s="189"/>
      <c r="B8" s="11" t="s">
        <v>1109</v>
      </c>
      <c r="C8" s="19">
        <v>106</v>
      </c>
    </row>
    <row r="9" spans="1:3" x14ac:dyDescent="0.25">
      <c r="A9" s="189"/>
      <c r="B9" s="11" t="s">
        <v>1051</v>
      </c>
      <c r="C9" s="19">
        <v>5</v>
      </c>
    </row>
    <row r="10" spans="1:3" x14ac:dyDescent="0.25">
      <c r="A10" s="189"/>
      <c r="B10" s="11" t="s">
        <v>1052</v>
      </c>
      <c r="C10" s="19">
        <v>5</v>
      </c>
    </row>
    <row r="11" spans="1:3" x14ac:dyDescent="0.25">
      <c r="A11" s="189"/>
      <c r="B11" s="11" t="s">
        <v>1110</v>
      </c>
      <c r="C11" s="19">
        <v>0</v>
      </c>
    </row>
    <row r="12" spans="1:3" x14ac:dyDescent="0.25">
      <c r="A12" s="190"/>
      <c r="B12" s="11" t="s">
        <v>1111</v>
      </c>
      <c r="C12" s="19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317</v>
      </c>
    </row>
    <row r="17" spans="1:3" x14ac:dyDescent="0.25">
      <c r="A17" s="18" t="s">
        <v>1114</v>
      </c>
      <c r="B17" s="14"/>
      <c r="C17" s="19">
        <v>210</v>
      </c>
    </row>
    <row r="18" spans="1:3" x14ac:dyDescent="0.25">
      <c r="A18" s="18" t="s">
        <v>1115</v>
      </c>
      <c r="B18" s="14"/>
      <c r="C18" s="19">
        <v>153</v>
      </c>
    </row>
    <row r="19" spans="1:3" x14ac:dyDescent="0.25">
      <c r="A19" s="18" t="s">
        <v>1116</v>
      </c>
      <c r="B19" s="14"/>
      <c r="C19" s="19">
        <v>48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3</v>
      </c>
    </row>
    <row r="24" spans="1:3" x14ac:dyDescent="0.25">
      <c r="A24" s="18" t="s">
        <v>1119</v>
      </c>
      <c r="B24" s="14"/>
      <c r="C24" s="19">
        <v>35</v>
      </c>
    </row>
    <row r="25" spans="1:3" x14ac:dyDescent="0.25">
      <c r="A25" s="18" t="s">
        <v>1120</v>
      </c>
      <c r="B25" s="14"/>
      <c r="C25" s="19">
        <v>1</v>
      </c>
    </row>
    <row r="26" spans="1:3" x14ac:dyDescent="0.25">
      <c r="A26" s="18" t="s">
        <v>1121</v>
      </c>
      <c r="B26" s="14"/>
      <c r="C26" s="19">
        <v>0</v>
      </c>
    </row>
    <row r="27" spans="1:3" x14ac:dyDescent="0.25">
      <c r="A27" s="18" t="s">
        <v>1122</v>
      </c>
      <c r="B27" s="14"/>
      <c r="C27" s="19">
        <v>1</v>
      </c>
    </row>
    <row r="28" spans="1:3" x14ac:dyDescent="0.25">
      <c r="A28" s="18" t="s">
        <v>1123</v>
      </c>
      <c r="B28" s="14"/>
      <c r="C28" s="20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20</v>
      </c>
    </row>
    <row r="38" spans="1:3" x14ac:dyDescent="0.25">
      <c r="A38" s="18" t="s">
        <v>1128</v>
      </c>
      <c r="B38" s="14"/>
      <c r="C38" s="19">
        <v>13</v>
      </c>
    </row>
    <row r="39" spans="1:3" x14ac:dyDescent="0.25">
      <c r="A39" s="18" t="s">
        <v>1129</v>
      </c>
      <c r="B39" s="14"/>
      <c r="C39" s="19">
        <v>438</v>
      </c>
    </row>
    <row r="40" spans="1:3" x14ac:dyDescent="0.25">
      <c r="A40" s="18" t="s">
        <v>1130</v>
      </c>
      <c r="B40" s="14"/>
      <c r="C40" s="19">
        <v>204</v>
      </c>
    </row>
    <row r="41" spans="1:3" x14ac:dyDescent="0.25">
      <c r="A41" s="18" t="s">
        <v>1131</v>
      </c>
      <c r="B41" s="14"/>
      <c r="C41" s="19">
        <v>149</v>
      </c>
    </row>
    <row r="42" spans="1:3" x14ac:dyDescent="0.25">
      <c r="A42" s="18" t="s">
        <v>1132</v>
      </c>
      <c r="B42" s="14"/>
      <c r="C42" s="19">
        <v>85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20"/>
    </row>
    <row r="47" spans="1:3" x14ac:dyDescent="0.25">
      <c r="A47" s="18" t="s">
        <v>1135</v>
      </c>
      <c r="B47" s="14"/>
      <c r="C47" s="19">
        <v>1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19">
        <v>136</v>
      </c>
    </row>
    <row r="52" spans="1:6" x14ac:dyDescent="0.25">
      <c r="A52" s="189"/>
      <c r="B52" s="11" t="s">
        <v>1139</v>
      </c>
      <c r="C52" s="19">
        <v>148</v>
      </c>
    </row>
    <row r="53" spans="1:6" x14ac:dyDescent="0.25">
      <c r="A53" s="189"/>
      <c r="B53" s="11" t="s">
        <v>1140</v>
      </c>
      <c r="C53" s="19">
        <v>141</v>
      </c>
    </row>
    <row r="54" spans="1:6" x14ac:dyDescent="0.25">
      <c r="A54" s="190"/>
      <c r="B54" s="11" t="s">
        <v>1141</v>
      </c>
      <c r="C54" s="19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2</v>
      </c>
    </row>
    <row r="59" spans="1:6" x14ac:dyDescent="0.25">
      <c r="A59" s="18" t="s">
        <v>114</v>
      </c>
      <c r="B59" s="14"/>
      <c r="C59" s="20"/>
    </row>
    <row r="60" spans="1:6" x14ac:dyDescent="0.25">
      <c r="A60" s="18" t="s">
        <v>1080</v>
      </c>
      <c r="B60" s="14"/>
      <c r="C60" s="19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8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9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89"/>
      <c r="B65" s="11" t="s">
        <v>1085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9"/>
      <c r="B66" s="11" t="s">
        <v>1086</v>
      </c>
      <c r="C66" s="12">
        <v>1</v>
      </c>
      <c r="D66" s="12">
        <v>0</v>
      </c>
      <c r="E66" s="12">
        <v>0</v>
      </c>
      <c r="F66" s="19">
        <v>0</v>
      </c>
    </row>
    <row r="67" spans="1:6" x14ac:dyDescent="0.25">
      <c r="A67" s="189"/>
      <c r="B67" s="11" t="s">
        <v>334</v>
      </c>
      <c r="C67" s="12">
        <v>280</v>
      </c>
      <c r="D67" s="12">
        <v>141</v>
      </c>
      <c r="E67" s="12">
        <v>55</v>
      </c>
      <c r="F67" s="19">
        <v>38</v>
      </c>
    </row>
    <row r="68" spans="1:6" x14ac:dyDescent="0.25">
      <c r="A68" s="189"/>
      <c r="B68" s="11" t="s">
        <v>1142</v>
      </c>
      <c r="C68" s="12">
        <v>694</v>
      </c>
      <c r="D68" s="12">
        <v>64</v>
      </c>
      <c r="E68" s="12">
        <v>64</v>
      </c>
      <c r="F68" s="19">
        <v>45</v>
      </c>
    </row>
    <row r="69" spans="1:6" x14ac:dyDescent="0.25">
      <c r="A69" s="189"/>
      <c r="B69" s="11" t="s">
        <v>1143</v>
      </c>
      <c r="C69" s="12">
        <v>274</v>
      </c>
      <c r="D69" s="12">
        <v>6</v>
      </c>
      <c r="E69" s="12">
        <v>4</v>
      </c>
      <c r="F69" s="19">
        <v>3</v>
      </c>
    </row>
    <row r="70" spans="1:6" x14ac:dyDescent="0.25">
      <c r="A70" s="189"/>
      <c r="B70" s="11" t="s">
        <v>1089</v>
      </c>
      <c r="C70" s="12">
        <v>5</v>
      </c>
      <c r="D70" s="12">
        <v>4</v>
      </c>
      <c r="E70" s="12">
        <v>6</v>
      </c>
      <c r="F70" s="19">
        <v>6</v>
      </c>
    </row>
    <row r="71" spans="1:6" x14ac:dyDescent="0.25">
      <c r="A71" s="189"/>
      <c r="B71" s="11" t="s">
        <v>1144</v>
      </c>
      <c r="C71" s="15"/>
      <c r="D71" s="15"/>
      <c r="E71" s="15"/>
      <c r="F71" s="20"/>
    </row>
    <row r="72" spans="1:6" x14ac:dyDescent="0.25">
      <c r="A72" s="189"/>
      <c r="B72" s="11" t="s">
        <v>1145</v>
      </c>
      <c r="C72" s="12">
        <v>22</v>
      </c>
      <c r="D72" s="12">
        <v>74</v>
      </c>
      <c r="E72" s="12">
        <v>51</v>
      </c>
      <c r="F72" s="19">
        <v>39</v>
      </c>
    </row>
    <row r="73" spans="1:6" x14ac:dyDescent="0.25">
      <c r="A73" s="189"/>
      <c r="B73" s="11" t="s">
        <v>1146</v>
      </c>
      <c r="C73" s="12">
        <v>50</v>
      </c>
      <c r="D73" s="12">
        <v>42</v>
      </c>
      <c r="E73" s="12">
        <v>30</v>
      </c>
      <c r="F73" s="19">
        <v>17</v>
      </c>
    </row>
    <row r="74" spans="1:6" x14ac:dyDescent="0.25">
      <c r="A74" s="189"/>
      <c r="B74" s="11" t="s">
        <v>1093</v>
      </c>
      <c r="C74" s="12">
        <v>11</v>
      </c>
      <c r="D74" s="12">
        <v>0</v>
      </c>
      <c r="E74" s="12">
        <v>0</v>
      </c>
      <c r="F74" s="19">
        <v>0</v>
      </c>
    </row>
    <row r="75" spans="1:6" x14ac:dyDescent="0.25">
      <c r="A75" s="189"/>
      <c r="B75" s="11" t="s">
        <v>405</v>
      </c>
      <c r="C75" s="15"/>
      <c r="D75" s="15"/>
      <c r="E75" s="15"/>
      <c r="F75" s="20"/>
    </row>
    <row r="76" spans="1:6" x14ac:dyDescent="0.25">
      <c r="A76" s="189"/>
      <c r="B76" s="11" t="s">
        <v>1094</v>
      </c>
      <c r="C76" s="12">
        <v>1</v>
      </c>
      <c r="D76" s="12">
        <v>1</v>
      </c>
      <c r="E76" s="12">
        <v>0</v>
      </c>
      <c r="F76" s="19">
        <v>0</v>
      </c>
    </row>
    <row r="77" spans="1:6" x14ac:dyDescent="0.25">
      <c r="A77" s="189"/>
      <c r="B77" s="11" t="s">
        <v>1095</v>
      </c>
      <c r="C77" s="12">
        <v>17</v>
      </c>
      <c r="D77" s="12">
        <v>2</v>
      </c>
      <c r="E77" s="12">
        <v>2</v>
      </c>
      <c r="F77" s="19">
        <v>1</v>
      </c>
    </row>
    <row r="78" spans="1:6" x14ac:dyDescent="0.25">
      <c r="A78" s="189"/>
      <c r="B78" s="11" t="s">
        <v>1096</v>
      </c>
      <c r="C78" s="12">
        <v>1</v>
      </c>
      <c r="D78" s="12">
        <v>0</v>
      </c>
      <c r="E78" s="12">
        <v>0</v>
      </c>
      <c r="F78" s="19">
        <v>0</v>
      </c>
    </row>
    <row r="79" spans="1:6" x14ac:dyDescent="0.25">
      <c r="A79" s="189"/>
      <c r="B79" s="11" t="s">
        <v>1097</v>
      </c>
      <c r="C79" s="12">
        <v>228</v>
      </c>
      <c r="D79" s="12">
        <v>105</v>
      </c>
      <c r="E79" s="12">
        <v>72</v>
      </c>
      <c r="F79" s="19">
        <v>50</v>
      </c>
    </row>
    <row r="80" spans="1:6" x14ac:dyDescent="0.25">
      <c r="A80" s="189"/>
      <c r="B80" s="11" t="s">
        <v>1098</v>
      </c>
      <c r="C80" s="12">
        <v>3</v>
      </c>
      <c r="D80" s="12">
        <v>3</v>
      </c>
      <c r="E80" s="12">
        <v>2</v>
      </c>
      <c r="F80" s="19">
        <v>2</v>
      </c>
    </row>
    <row r="81" spans="1:6" x14ac:dyDescent="0.25">
      <c r="A81" s="190"/>
      <c r="B81" s="11" t="s">
        <v>1099</v>
      </c>
      <c r="C81" s="15"/>
      <c r="D81" s="12">
        <v>7</v>
      </c>
      <c r="E81" s="12">
        <v>1</v>
      </c>
      <c r="F81" s="20"/>
    </row>
    <row r="82" spans="1:6" x14ac:dyDescent="0.25">
      <c r="A82" s="204" t="s">
        <v>1100</v>
      </c>
      <c r="B82" s="205"/>
      <c r="C82" s="27">
        <v>1587</v>
      </c>
      <c r="D82" s="27">
        <v>449</v>
      </c>
      <c r="E82" s="27">
        <v>287</v>
      </c>
      <c r="F82" s="27">
        <v>201</v>
      </c>
    </row>
    <row r="83" spans="1:6" x14ac:dyDescent="0.25">
      <c r="A83" s="188" t="s">
        <v>1147</v>
      </c>
      <c r="B83" s="11" t="s">
        <v>1101</v>
      </c>
      <c r="C83" s="15"/>
      <c r="D83" s="15"/>
      <c r="E83" s="15"/>
      <c r="F83" s="20"/>
    </row>
    <row r="84" spans="1:6" x14ac:dyDescent="0.25">
      <c r="A84" s="189"/>
      <c r="B84" s="11" t="s">
        <v>1102</v>
      </c>
      <c r="C84" s="15"/>
      <c r="D84" s="15"/>
      <c r="E84" s="15"/>
      <c r="F84" s="20"/>
    </row>
    <row r="85" spans="1:6" x14ac:dyDescent="0.25">
      <c r="A85" s="190"/>
      <c r="B85" s="11" t="s">
        <v>111</v>
      </c>
      <c r="C85" s="12">
        <v>3</v>
      </c>
      <c r="D85" s="12">
        <v>63</v>
      </c>
      <c r="E85" s="12">
        <v>42</v>
      </c>
      <c r="F85" s="19">
        <v>32</v>
      </c>
    </row>
    <row r="86" spans="1:6" x14ac:dyDescent="0.25">
      <c r="A86" s="204" t="s">
        <v>1148</v>
      </c>
      <c r="B86" s="205"/>
      <c r="C86" s="27">
        <v>3</v>
      </c>
      <c r="D86" s="27">
        <v>63</v>
      </c>
      <c r="E86" s="27">
        <v>42</v>
      </c>
      <c r="F86" s="27">
        <v>32</v>
      </c>
    </row>
    <row r="87" spans="1:6" x14ac:dyDescent="0.25">
      <c r="A87" s="4"/>
    </row>
  </sheetData>
  <sheetProtection algorithmName="SHA-512" hashValue="p7wN1QDVtv5OkTQEP0d/yzH9hvTSGhzn4fGwh6yfJgF8TvaGPbRmkxGMkPsD2gSI7Zn0kR1w1+KmMwdclKS5ng==" saltValue="aQ4ady+zz2o8byPEHlPxj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9">
        <v>2</v>
      </c>
    </row>
    <row r="6" spans="1:3" x14ac:dyDescent="0.25">
      <c r="A6" s="10" t="s">
        <v>1152</v>
      </c>
      <c r="B6" s="14"/>
      <c r="C6" s="19">
        <v>155</v>
      </c>
    </row>
    <row r="7" spans="1:3" x14ac:dyDescent="0.25">
      <c r="A7" s="10" t="s">
        <v>1153</v>
      </c>
      <c r="B7" s="14"/>
      <c r="C7" s="19">
        <v>0</v>
      </c>
    </row>
    <row r="8" spans="1:3" x14ac:dyDescent="0.25">
      <c r="A8" s="10" t="s">
        <v>1154</v>
      </c>
      <c r="B8" s="14"/>
      <c r="C8" s="19">
        <v>0</v>
      </c>
    </row>
    <row r="9" spans="1:3" x14ac:dyDescent="0.25">
      <c r="A9" s="10" t="s">
        <v>1155</v>
      </c>
      <c r="B9" s="14"/>
      <c r="C9" s="19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9">
        <v>7</v>
      </c>
    </row>
    <row r="14" spans="1:3" x14ac:dyDescent="0.25">
      <c r="A14" s="10" t="s">
        <v>1152</v>
      </c>
      <c r="B14" s="14"/>
      <c r="C14" s="19">
        <v>46</v>
      </c>
    </row>
    <row r="15" spans="1:3" x14ac:dyDescent="0.25">
      <c r="A15" s="10" t="s">
        <v>1157</v>
      </c>
      <c r="B15" s="14"/>
      <c r="C15" s="19">
        <v>0</v>
      </c>
    </row>
    <row r="16" spans="1:3" x14ac:dyDescent="0.25">
      <c r="A16" s="10" t="s">
        <v>1154</v>
      </c>
      <c r="B16" s="14"/>
      <c r="C16" s="19">
        <v>0</v>
      </c>
    </row>
    <row r="17" spans="1:3" x14ac:dyDescent="0.25">
      <c r="A17" s="10" t="s">
        <v>1155</v>
      </c>
      <c r="B17" s="14"/>
      <c r="C17" s="19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0</v>
      </c>
    </row>
    <row r="22" spans="1:3" x14ac:dyDescent="0.25">
      <c r="A22" s="10" t="s">
        <v>1159</v>
      </c>
      <c r="B22" s="14"/>
      <c r="C22" s="19">
        <v>0</v>
      </c>
    </row>
    <row r="23" spans="1:3" x14ac:dyDescent="0.25">
      <c r="A23" s="10" t="s">
        <v>1160</v>
      </c>
      <c r="B23" s="14"/>
      <c r="C23" s="19">
        <v>0</v>
      </c>
    </row>
    <row r="24" spans="1:3" x14ac:dyDescent="0.25">
      <c r="A24" s="10" t="s">
        <v>1161</v>
      </c>
      <c r="B24" s="14"/>
      <c r="C24" s="19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5</v>
      </c>
    </row>
    <row r="29" spans="1:3" x14ac:dyDescent="0.25">
      <c r="A29" s="10" t="s">
        <v>1164</v>
      </c>
      <c r="B29" s="14"/>
      <c r="C29" s="19">
        <v>8</v>
      </c>
    </row>
    <row r="30" spans="1:3" x14ac:dyDescent="0.25">
      <c r="A30" s="10" t="s">
        <v>1165</v>
      </c>
      <c r="B30" s="14"/>
      <c r="C30" s="19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/>
    </row>
    <row r="35" spans="1:3" x14ac:dyDescent="0.25">
      <c r="A35" s="10" t="s">
        <v>1168</v>
      </c>
      <c r="B35" s="14"/>
      <c r="C35" s="19">
        <v>4</v>
      </c>
    </row>
    <row r="36" spans="1:3" x14ac:dyDescent="0.25">
      <c r="A36" s="10" t="s">
        <v>1169</v>
      </c>
      <c r="B36" s="14"/>
      <c r="C36" s="19">
        <v>0</v>
      </c>
    </row>
    <row r="37" spans="1:3" x14ac:dyDescent="0.25">
      <c r="A37" s="4"/>
    </row>
  </sheetData>
  <sheetProtection algorithmName="SHA-512" hashValue="IjddccQz/XTVyV1FdmwuyycujOE0kG6aaq+3CtbDRQCWK46vQO10rvHCKeMUru4mUPUM76Ql885OeWrfglwvng==" saltValue="9Y/Mm3xOGa1kXYIGwQ6jg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3</v>
      </c>
    </row>
    <row r="6" spans="1:3" x14ac:dyDescent="0.25">
      <c r="A6" s="10" t="s">
        <v>1173</v>
      </c>
      <c r="B6" s="14"/>
      <c r="C6" s="19">
        <v>0</v>
      </c>
    </row>
    <row r="7" spans="1:3" x14ac:dyDescent="0.25">
      <c r="A7" s="10" t="s">
        <v>1174</v>
      </c>
      <c r="B7" s="14"/>
      <c r="C7" s="19">
        <v>0</v>
      </c>
    </row>
    <row r="8" spans="1:3" x14ac:dyDescent="0.25">
      <c r="A8" s="10" t="s">
        <v>1175</v>
      </c>
      <c r="B8" s="14"/>
      <c r="C8" s="19">
        <v>3</v>
      </c>
    </row>
    <row r="9" spans="1:3" x14ac:dyDescent="0.25">
      <c r="A9" s="10" t="s">
        <v>1176</v>
      </c>
      <c r="B9" s="14"/>
      <c r="C9" s="19">
        <v>1</v>
      </c>
    </row>
    <row r="10" spans="1:3" x14ac:dyDescent="0.25">
      <c r="A10" s="10" t="s">
        <v>1177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9">
        <v>6</v>
      </c>
    </row>
    <row r="15" spans="1:3" x14ac:dyDescent="0.25">
      <c r="A15" s="10" t="s">
        <v>1180</v>
      </c>
      <c r="B15" s="14"/>
      <c r="C15" s="19">
        <v>3</v>
      </c>
    </row>
    <row r="16" spans="1:3" x14ac:dyDescent="0.25">
      <c r="A16" s="10" t="s">
        <v>1181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0</v>
      </c>
    </row>
    <row r="21" spans="1:3" x14ac:dyDescent="0.25">
      <c r="A21" s="10" t="s">
        <v>1184</v>
      </c>
      <c r="B21" s="14"/>
      <c r="C21" s="19">
        <v>0</v>
      </c>
    </row>
    <row r="22" spans="1:3" x14ac:dyDescent="0.25">
      <c r="A22" s="10" t="s">
        <v>1185</v>
      </c>
      <c r="B22" s="14"/>
      <c r="C22" s="19">
        <v>6</v>
      </c>
    </row>
    <row r="23" spans="1:3" x14ac:dyDescent="0.25">
      <c r="A23" s="10" t="s">
        <v>1113</v>
      </c>
      <c r="B23" s="14"/>
      <c r="C23" s="19">
        <v>4</v>
      </c>
    </row>
    <row r="24" spans="1:3" x14ac:dyDescent="0.25">
      <c r="A24" s="10" t="s">
        <v>1186</v>
      </c>
      <c r="B24" s="14"/>
      <c r="C24" s="19">
        <v>0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0</v>
      </c>
    </row>
    <row r="30" spans="1:3" x14ac:dyDescent="0.25">
      <c r="A30" s="10" t="s">
        <v>1184</v>
      </c>
      <c r="B30" s="14"/>
      <c r="C30" s="19">
        <v>0</v>
      </c>
    </row>
    <row r="31" spans="1:3" x14ac:dyDescent="0.25">
      <c r="A31" s="10" t="s">
        <v>1185</v>
      </c>
      <c r="B31" s="14"/>
      <c r="C31" s="19">
        <v>6</v>
      </c>
    </row>
    <row r="32" spans="1:3" x14ac:dyDescent="0.25">
      <c r="A32" s="10" t="s">
        <v>1113</v>
      </c>
      <c r="B32" s="14"/>
      <c r="C32" s="19">
        <v>2</v>
      </c>
    </row>
    <row r="33" spans="1:3" x14ac:dyDescent="0.25">
      <c r="A33" s="10" t="s">
        <v>1186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0</v>
      </c>
    </row>
    <row r="38" spans="1:3" x14ac:dyDescent="0.25">
      <c r="A38" s="10" t="s">
        <v>1184</v>
      </c>
      <c r="B38" s="14"/>
      <c r="C38" s="19">
        <v>0</v>
      </c>
    </row>
    <row r="39" spans="1:3" x14ac:dyDescent="0.25">
      <c r="A39" s="10" t="s">
        <v>1185</v>
      </c>
      <c r="B39" s="14"/>
      <c r="C39" s="19">
        <v>13</v>
      </c>
    </row>
    <row r="40" spans="1:3" x14ac:dyDescent="0.25">
      <c r="A40" s="10" t="s">
        <v>1113</v>
      </c>
      <c r="B40" s="14"/>
      <c r="C40" s="19">
        <v>5</v>
      </c>
    </row>
    <row r="41" spans="1:3" x14ac:dyDescent="0.25">
      <c r="A41" s="10" t="s">
        <v>1186</v>
      </c>
      <c r="B41" s="14"/>
      <c r="C41" s="19">
        <v>4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0</v>
      </c>
    </row>
    <row r="46" spans="1:3" x14ac:dyDescent="0.25">
      <c r="A46" s="10" t="s">
        <v>1184</v>
      </c>
      <c r="B46" s="14"/>
      <c r="C46" s="19">
        <v>0</v>
      </c>
    </row>
    <row r="47" spans="1:3" x14ac:dyDescent="0.25">
      <c r="A47" s="10" t="s">
        <v>1185</v>
      </c>
      <c r="B47" s="14"/>
      <c r="C47" s="19">
        <v>3</v>
      </c>
    </row>
    <row r="48" spans="1:3" x14ac:dyDescent="0.25">
      <c r="A48" s="10" t="s">
        <v>1113</v>
      </c>
      <c r="B48" s="14"/>
      <c r="C48" s="19">
        <v>1</v>
      </c>
    </row>
    <row r="49" spans="1:3" x14ac:dyDescent="0.25">
      <c r="A49" s="10" t="s">
        <v>1186</v>
      </c>
      <c r="B49" s="14"/>
      <c r="C49" s="19">
        <v>0</v>
      </c>
    </row>
    <row r="50" spans="1:3" x14ac:dyDescent="0.25">
      <c r="A50" s="4"/>
    </row>
  </sheetData>
  <sheetProtection algorithmName="SHA-512" hashValue="M0MBTQ3JcqDVNryS39Rbk7cTKBUwFK8Tafuf6N1eihqJeRs+dkoBDvnxbsX2Gg3iz1obMKZxBmbH6kQzK2GaSw==" saltValue="qd04xpzHl2OltfQDyBLr3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2" t="s">
        <v>645</v>
      </c>
      <c r="B4" s="203"/>
      <c r="C4" s="27">
        <v>374</v>
      </c>
      <c r="D4" s="27">
        <v>330</v>
      </c>
      <c r="E4" s="28">
        <v>0</v>
      </c>
      <c r="F4" s="27">
        <v>504</v>
      </c>
      <c r="G4" s="27">
        <v>400</v>
      </c>
      <c r="H4" s="27">
        <v>131</v>
      </c>
      <c r="I4" s="27">
        <v>83</v>
      </c>
      <c r="J4" s="27">
        <v>0</v>
      </c>
      <c r="K4" s="27">
        <v>0</v>
      </c>
      <c r="L4" s="27">
        <v>0</v>
      </c>
      <c r="M4" s="27">
        <v>0</v>
      </c>
      <c r="N4" s="27">
        <v>7</v>
      </c>
      <c r="O4" s="27">
        <v>0</v>
      </c>
      <c r="P4" s="27">
        <v>455</v>
      </c>
    </row>
    <row r="5" spans="1:16" ht="45" x14ac:dyDescent="0.25">
      <c r="A5" s="33" t="s">
        <v>646</v>
      </c>
      <c r="B5" s="33" t="s">
        <v>647</v>
      </c>
      <c r="C5" s="12">
        <v>16</v>
      </c>
      <c r="D5" s="12">
        <v>9</v>
      </c>
      <c r="E5" s="26">
        <v>0</v>
      </c>
      <c r="F5" s="12">
        <v>7</v>
      </c>
      <c r="G5" s="12">
        <v>9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5</v>
      </c>
      <c r="O5" s="12">
        <v>0</v>
      </c>
      <c r="P5" s="19">
        <v>5</v>
      </c>
    </row>
    <row r="6" spans="1:16" ht="33.75" x14ac:dyDescent="0.25">
      <c r="A6" s="33" t="s">
        <v>648</v>
      </c>
      <c r="B6" s="33" t="s">
        <v>649</v>
      </c>
      <c r="C6" s="12">
        <v>250</v>
      </c>
      <c r="D6" s="12">
        <v>213</v>
      </c>
      <c r="E6" s="26">
        <v>0</v>
      </c>
      <c r="F6" s="12">
        <v>350</v>
      </c>
      <c r="G6" s="12">
        <v>138</v>
      </c>
      <c r="H6" s="12">
        <v>63</v>
      </c>
      <c r="I6" s="12">
        <v>28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117</v>
      </c>
    </row>
    <row r="7" spans="1:16" ht="22.5" x14ac:dyDescent="0.25">
      <c r="A7" s="33" t="s">
        <v>650</v>
      </c>
      <c r="B7" s="33" t="s">
        <v>651</v>
      </c>
      <c r="C7" s="12">
        <v>39</v>
      </c>
      <c r="D7" s="12">
        <v>10</v>
      </c>
      <c r="E7" s="26">
        <v>2</v>
      </c>
      <c r="F7" s="12">
        <v>8</v>
      </c>
      <c r="G7" s="12">
        <v>1</v>
      </c>
      <c r="H7" s="12">
        <v>12</v>
      </c>
      <c r="I7" s="12">
        <v>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2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0</v>
      </c>
      <c r="E8" s="26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1</v>
      </c>
    </row>
    <row r="9" spans="1:16" ht="45" x14ac:dyDescent="0.25">
      <c r="A9" s="33" t="s">
        <v>654</v>
      </c>
      <c r="B9" s="33" t="s">
        <v>655</v>
      </c>
      <c r="C9" s="12">
        <v>6</v>
      </c>
      <c r="D9" s="12">
        <v>13</v>
      </c>
      <c r="E9" s="26">
        <v>-1</v>
      </c>
      <c r="F9" s="12">
        <v>13</v>
      </c>
      <c r="G9" s="12">
        <v>6</v>
      </c>
      <c r="H9" s="12">
        <v>1</v>
      </c>
      <c r="I9" s="12">
        <v>3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0</v>
      </c>
      <c r="P9" s="19">
        <v>6</v>
      </c>
    </row>
    <row r="10" spans="1:16" ht="22.5" x14ac:dyDescent="0.25">
      <c r="A10" s="33" t="s">
        <v>656</v>
      </c>
      <c r="B10" s="33" t="s">
        <v>657</v>
      </c>
      <c r="C10" s="12">
        <v>63</v>
      </c>
      <c r="D10" s="12">
        <v>85</v>
      </c>
      <c r="E10" s="26">
        <v>-1</v>
      </c>
      <c r="F10" s="12">
        <v>126</v>
      </c>
      <c r="G10" s="12">
        <v>246</v>
      </c>
      <c r="H10" s="12">
        <v>53</v>
      </c>
      <c r="I10" s="12">
        <v>48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324</v>
      </c>
    </row>
    <row r="11" spans="1:16" ht="33.75" x14ac:dyDescent="0.25">
      <c r="A11" s="33" t="s">
        <v>658</v>
      </c>
      <c r="B11" s="33" t="s">
        <v>659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>
        <v>0</v>
      </c>
      <c r="P11" s="19">
        <v>0</v>
      </c>
    </row>
    <row r="12" spans="1:16" x14ac:dyDescent="0.25">
      <c r="A12" s="4"/>
    </row>
  </sheetData>
  <sheetProtection algorithmName="SHA-512" hashValue="1o1MwNzCTPMcP4+XFtvWSaYNZJ3UOL42Bz1z/eOL2joc0/2mnvsp+11P2eCzcvscBzLHkteyFW0ZAXSFUngDzw==" saltValue="uLae7qfbXW3+I0Ca5aUu6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2026-06-05T08:36:42Z</dcterms:created>
  <dcterms:modified xsi:type="dcterms:W3CDTF">2026-06-23T11:41:28Z</dcterms:modified>
</cp:coreProperties>
</file>