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E8E25B1-58FD-4C98-B091-1C5B7CB83274}" xr6:coauthVersionLast="47" xr6:coauthVersionMax="47" xr10:uidLastSave="{00000000-0000-0000-0000-000000000000}"/>
  <workbookProtection workbookAlgorithmName="SHA-512" workbookHashValue="ozPDryzVM499jqNCgvxBF8dX8E4QwzKnJhdB2HUAzMrAGs1yJMkMOqaoIk4wP9Y5jTxgbpdWHLs59OGg2/N3gQ==" workbookSaltValue="BtOdACHp0aBpfkw4pCGF8Q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D43" i="15" s="1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BB85591-A09A-4FE0-99CA-CD4A5AA6F1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4FE71F8-E627-4831-B802-C26DC96D6A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4A82736-21B1-4080-A5B1-34C56A8C88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4F2F812-5940-4AC1-9525-FD15296BB5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16BFF3F-2713-4D49-91E1-9424AAA2A6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DB7EEAE-10ED-434C-AA79-15F075F178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8802158-D6F7-4403-B26B-46C66F7193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7FFA065-B538-4AE1-8317-60FCF792F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A6A09AC-9D05-4CAA-8E8F-EDC1FA52E2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0ACEEE6-00F1-4281-A11C-736103D68C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020E62E-A278-44AF-91E8-B554FB9488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E28199B-CD44-44AC-AAB4-6642334C7C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B465643-A37F-400A-B129-B62D21A037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B5A60E1-9CC6-4527-82F7-8C7A1315789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A2A524A-917D-4148-9DA1-AF4A5E0EA9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62661D3-3088-44BA-96C6-D101B70C31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9F50F32-3759-469C-8AD6-3632E313F9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D51F527-EE73-4301-A657-B244423231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6179418-1B6E-49A6-A20C-D8C80B7FB4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D3BF396-AF6D-4FA8-879E-794CE850F6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9839E1B-65F8-425A-9FFA-9ED8FEBE17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1DE112D-E419-4BDE-8C29-E512D54595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B676C6B-9FA0-4135-8944-4FA593E450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FB77CA0-80BD-4E6C-819E-FFCDFF3881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D41B4DC-9B96-4069-B862-C6989F1BB3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0B2F6CD-1CD4-4724-953A-3E11D67AE4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52BC3EB-3B48-4C3A-AD7C-82E5D5876D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83DC690-C1E0-4F79-9220-6C429FD9CD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B6DF82E-149C-4C54-9A80-F0AD6CB357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4AD3145-797C-4699-81F2-345B361325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DC10EBC-767C-4326-9B94-FCA4765AE5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DB10737-1514-4EAE-8EC8-9FFB039DF7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<sst xmlns="http://schemas.openxmlformats.org/spreadsheetml/2006/main" count="3000" uniqueCount="1839">
  <si>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</si>
  <si>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</si>
  <si>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</si>
  <si>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</si>
  <si>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</si>
  <si>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</si>
  <si>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</si>
  <si>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Valencia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</si>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</sst>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6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9" xfId="1" applyNumberFormat="1" applyFont="1" applyBorder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3" fontId="32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80ADEA05-9D32-4E53-A1D5-7F2A41E329D3}"/>
    <cellStyle name="Normal" xfId="0" builtinId="0"/>
    <cellStyle name="Normal 2" xfId="1" xr:uid="{14A1C4EB-16A8-4A2B-8D47-F24F5EC9A1CB}"/>
    <cellStyle name="Normal 3" xfId="3" xr:uid="{1F1CEE83-19B3-4119-82B8-B93C6BAC74BE}"/>
    <cellStyle name="Normal 3 2" xfId="4" xr:uid="{20B4C66A-9DD4-477A-A968-52DDA0C014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A1-4823-9DF8-3928840E2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EA1-4823-9DF8-3928840E25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19840</c:v>
                </c:pt>
                <c:pt idx="1">
                  <c:v>92616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A1-4823-9DF8-3928840E2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CC-4763-9638-C0BEF9B53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CC-4763-9638-C0BEF9B53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CC-4763-9638-C0BEF9B53A9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127</c:v>
                </c:pt>
                <c:pt idx="1">
                  <c:v>3770</c:v>
                </c:pt>
                <c:pt idx="2">
                  <c:v>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CC-4763-9638-C0BEF9B53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47-4148-BF1F-4ABC4324CF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47-4148-BF1F-4ABC4324CF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47-4148-BF1F-4ABC4324CF0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</c:v>
                </c:pt>
                <c:pt idx="1">
                  <c:v>5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47-4148-BF1F-4ABC4324C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69-40CF-BCD2-1D7A6A7937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69-40CF-BCD2-1D7A6A7937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9-40CF-BCD2-1D7A6A793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FC-4E94-9659-0D9BD006BD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FC-4E94-9659-0D9BD006BD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27100</c:v>
                </c:pt>
                <c:pt idx="1">
                  <c:v>13395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FC-4E94-9659-0D9BD006BD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2395</c:v>
              </c:pt>
              <c:pt idx="1">
                <c:v>16248</c:v>
              </c:pt>
              <c:pt idx="2">
                <c:v>296</c:v>
              </c:pt>
              <c:pt idx="3">
                <c:v>35</c:v>
              </c:pt>
              <c:pt idx="4">
                <c:v>866</c:v>
              </c:pt>
            </c:numLit>
          </c:val>
          <c:extLst>
            <c:ext xmlns:c16="http://schemas.microsoft.com/office/drawing/2014/chart" uri="{C3380CC4-5D6E-409C-BE32-E72D297353CC}">
              <c16:uniqueId val="{00000001-557B-42D8-BA8E-A8E5F3F0C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12155</c:v>
              </c:pt>
              <c:pt idx="1">
                <c:v>12836</c:v>
              </c:pt>
              <c:pt idx="2">
                <c:v>878</c:v>
              </c:pt>
              <c:pt idx="3">
                <c:v>289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3BC7-4884-8131-FCBAD4B3C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338</c:v>
              </c:pt>
              <c:pt idx="2">
                <c:v>231</c:v>
              </c:pt>
              <c:pt idx="3">
                <c:v>29</c:v>
              </c:pt>
              <c:pt idx="4">
                <c:v>228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EB6-4032-AE2D-A9D36EAC4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428</c:v>
              </c:pt>
              <c:pt idx="1">
                <c:v>470</c:v>
              </c:pt>
              <c:pt idx="2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1-2DFC-4E7B-AD5D-9CF893E12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12227</c:v>
              </c:pt>
              <c:pt idx="1">
                <c:v>205</c:v>
              </c:pt>
              <c:pt idx="2">
                <c:v>450</c:v>
              </c:pt>
              <c:pt idx="3">
                <c:v>194</c:v>
              </c:pt>
              <c:pt idx="4">
                <c:v>10</c:v>
              </c:pt>
              <c:pt idx="5">
                <c:v>8</c:v>
              </c:pt>
              <c:pt idx="6">
                <c:v>224</c:v>
              </c:pt>
              <c:pt idx="7">
                <c:v>1861</c:v>
              </c:pt>
              <c:pt idx="8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7730-4984-BE59-249F3D6E8F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1604</c:v>
              </c:pt>
              <c:pt idx="1">
                <c:v>1865</c:v>
              </c:pt>
              <c:pt idx="2">
                <c:v>49</c:v>
              </c:pt>
              <c:pt idx="3">
                <c:v>78</c:v>
              </c:pt>
              <c:pt idx="4">
                <c:v>25</c:v>
              </c:pt>
              <c:pt idx="5">
                <c:v>56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8F31-43BB-95D8-0A3C29E67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D7-4575-8F34-B851A5EBE1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D7-4575-8F34-B851A5EBE1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D7-4575-8F34-B851A5EBE1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1745</c:v>
                </c:pt>
                <c:pt idx="1">
                  <c:v>957</c:v>
                </c:pt>
                <c:pt idx="2">
                  <c:v>12155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D7-4575-8F34-B851A5EBE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Aux!$D$2:$D$18</c:f>
              <c:strCache>
                <c:ptCount val="1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Justicia</c:v>
                </c:pt>
                <c:pt idx="14">
                  <c:v>Orden público</c:v>
                </c:pt>
                <c:pt idx="15">
                  <c:v>S / E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22052</c:v>
              </c:pt>
              <c:pt idx="1">
                <c:v>8918</c:v>
              </c:pt>
              <c:pt idx="2">
                <c:v>3536</c:v>
              </c:pt>
              <c:pt idx="3">
                <c:v>2101</c:v>
              </c:pt>
              <c:pt idx="4">
                <c:v>107</c:v>
              </c:pt>
              <c:pt idx="5">
                <c:v>158</c:v>
              </c:pt>
              <c:pt idx="6">
                <c:v>1247</c:v>
              </c:pt>
              <c:pt idx="7">
                <c:v>19057</c:v>
              </c:pt>
              <c:pt idx="8">
                <c:v>129</c:v>
              </c:pt>
              <c:pt idx="9">
                <c:v>286</c:v>
              </c:pt>
              <c:pt idx="10">
                <c:v>1402</c:v>
              </c:pt>
              <c:pt idx="11">
                <c:v>1404</c:v>
              </c:pt>
              <c:pt idx="12">
                <c:v>384</c:v>
              </c:pt>
              <c:pt idx="13">
                <c:v>4447</c:v>
              </c:pt>
              <c:pt idx="14">
                <c:v>910</c:v>
              </c:pt>
              <c:pt idx="15">
                <c:v>5444</c:v>
              </c:pt>
              <c:pt idx="16">
                <c:v>255</c:v>
              </c:pt>
            </c:numLit>
          </c:val>
          <c:extLst>
            <c:ext xmlns:c16="http://schemas.microsoft.com/office/drawing/2014/chart" uri="{C3380CC4-5D6E-409C-BE32-E72D297353CC}">
              <c16:uniqueId val="{00000001-591B-4FBE-A7DE-5F9AA65C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19353</c:v>
              </c:pt>
              <c:pt idx="1">
                <c:v>7701</c:v>
              </c:pt>
              <c:pt idx="2">
                <c:v>2245</c:v>
              </c:pt>
              <c:pt idx="3">
                <c:v>1299</c:v>
              </c:pt>
              <c:pt idx="4">
                <c:v>77</c:v>
              </c:pt>
              <c:pt idx="5">
                <c:v>3115</c:v>
              </c:pt>
              <c:pt idx="6">
                <c:v>53</c:v>
              </c:pt>
              <c:pt idx="7">
                <c:v>962</c:v>
              </c:pt>
              <c:pt idx="8">
                <c:v>239</c:v>
              </c:pt>
              <c:pt idx="9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1-6A62-4FB4-A772-24BC6E53B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Aux!$H$2:$H$15</c:f>
              <c:strCache>
                <c:ptCount val="14"/>
                <c:pt idx="0">
                  <c:v>Vida</c:v>
                </c:pt>
                <c:pt idx="1">
                  <c:v>Lesiones 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Libertad sexual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16</c:v>
              </c:pt>
              <c:pt idx="1">
                <c:v>105</c:v>
              </c:pt>
              <c:pt idx="2">
                <c:v>1734</c:v>
              </c:pt>
              <c:pt idx="3">
                <c:v>350</c:v>
              </c:pt>
              <c:pt idx="4">
                <c:v>13</c:v>
              </c:pt>
              <c:pt idx="5">
                <c:v>11</c:v>
              </c:pt>
              <c:pt idx="6">
                <c:v>446</c:v>
              </c:pt>
              <c:pt idx="7">
                <c:v>800</c:v>
              </c:pt>
              <c:pt idx="8">
                <c:v>1919</c:v>
              </c:pt>
              <c:pt idx="9">
                <c:v>58</c:v>
              </c:pt>
              <c:pt idx="10">
                <c:v>19</c:v>
              </c:pt>
              <c:pt idx="11">
                <c:v>538</c:v>
              </c:pt>
              <c:pt idx="12">
                <c:v>193</c:v>
              </c:pt>
              <c:pt idx="1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9BF1-43DA-B370-5A4D3A327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865</c:v>
              </c:pt>
              <c:pt idx="1">
                <c:v>1480</c:v>
              </c:pt>
              <c:pt idx="2">
                <c:v>281</c:v>
              </c:pt>
              <c:pt idx="3">
                <c:v>263</c:v>
              </c:pt>
              <c:pt idx="4">
                <c:v>627</c:v>
              </c:pt>
              <c:pt idx="5">
                <c:v>5186</c:v>
              </c:pt>
              <c:pt idx="6">
                <c:v>52</c:v>
              </c:pt>
              <c:pt idx="7">
                <c:v>71</c:v>
              </c:pt>
              <c:pt idx="8">
                <c:v>764</c:v>
              </c:pt>
              <c:pt idx="9">
                <c:v>1345</c:v>
              </c:pt>
              <c:pt idx="10">
                <c:v>292</c:v>
              </c:pt>
              <c:pt idx="11">
                <c:v>1106</c:v>
              </c:pt>
              <c:pt idx="12">
                <c:v>552</c:v>
              </c:pt>
              <c:pt idx="13">
                <c:v>400</c:v>
              </c:pt>
              <c:pt idx="14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1-0233-4913-AD72-88CA3088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1063</c:v>
              </c:pt>
              <c:pt idx="1">
                <c:v>217</c:v>
              </c:pt>
              <c:pt idx="2">
                <c:v>504</c:v>
              </c:pt>
              <c:pt idx="3">
                <c:v>209</c:v>
              </c:pt>
              <c:pt idx="4">
                <c:v>431</c:v>
              </c:pt>
              <c:pt idx="5">
                <c:v>4089</c:v>
              </c:pt>
              <c:pt idx="6">
                <c:v>604</c:v>
              </c:pt>
              <c:pt idx="7">
                <c:v>466</c:v>
              </c:pt>
              <c:pt idx="8">
                <c:v>272</c:v>
              </c:pt>
              <c:pt idx="9">
                <c:v>880</c:v>
              </c:pt>
              <c:pt idx="10">
                <c:v>653</c:v>
              </c:pt>
              <c:pt idx="11">
                <c:v>265</c:v>
              </c:pt>
            </c:numLit>
          </c:val>
          <c:extLst>
            <c:ext xmlns:c16="http://schemas.microsoft.com/office/drawing/2014/chart" uri="{C3380CC4-5D6E-409C-BE32-E72D297353CC}">
              <c16:uniqueId val="{00000001-CC3A-41F9-8CC3-CE4D4AC30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28</c:v>
              </c:pt>
              <c:pt idx="1">
                <c:v>18</c:v>
              </c:pt>
              <c:pt idx="2">
                <c:v>3</c:v>
              </c:pt>
              <c:pt idx="3">
                <c:v>133</c:v>
              </c:pt>
              <c:pt idx="4">
                <c:v>3</c:v>
              </c:pt>
              <c:pt idx="5">
                <c:v>7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7948-42AE-BE20-C9BE423B3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44</c:v>
              </c:pt>
              <c:pt idx="1">
                <c:v>16</c:v>
              </c:pt>
              <c:pt idx="2">
                <c:v>13</c:v>
              </c:pt>
              <c:pt idx="3">
                <c:v>115</c:v>
              </c:pt>
              <c:pt idx="4">
                <c:v>13</c:v>
              </c:pt>
              <c:pt idx="5">
                <c:v>4</c:v>
              </c:pt>
              <c:pt idx="6">
                <c:v>4</c:v>
              </c:pt>
              <c:pt idx="7">
                <c:v>4</c:v>
              </c:pt>
              <c:pt idx="8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BA3-4F1E-89E9-62ED11514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4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932-4890-A5BF-49C3E88CA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Administración Pública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3</c:v>
              </c:pt>
              <c:pt idx="2">
                <c:v>7</c:v>
              </c:pt>
              <c:pt idx="3">
                <c:v>1</c:v>
              </c:pt>
              <c:pt idx="4">
                <c:v>1</c:v>
              </c:pt>
              <c:pt idx="5">
                <c:v>25</c:v>
              </c:pt>
              <c:pt idx="6">
                <c:v>11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78AB-4E3C-9C30-C7951226E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464566929133858E-2"/>
          <c:w val="0.27392224409448818"/>
          <c:h val="0.8867086614173228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Aux!$F$2:$F$19</c:f>
              <c:strCache>
                <c:ptCount val="18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Patrimonio</c:v>
                </c:pt>
                <c:pt idx="6">
                  <c:v>Hacienda Pública / Seguridad Social</c:v>
                </c:pt>
                <c:pt idx="7">
                  <c:v>Ordenación territorio</c:v>
                </c:pt>
                <c:pt idx="8">
                  <c:v>Patrimonio histórico</c:v>
                </c:pt>
                <c:pt idx="9">
                  <c:v>Medio ambiente</c:v>
                </c:pt>
                <c:pt idx="10">
                  <c:v>Incendios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Constitución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13</c:v>
              </c:pt>
              <c:pt idx="1">
                <c:v>37</c:v>
              </c:pt>
              <c:pt idx="2">
                <c:v>27</c:v>
              </c:pt>
              <c:pt idx="3">
                <c:v>20</c:v>
              </c:pt>
              <c:pt idx="4">
                <c:v>12</c:v>
              </c:pt>
              <c:pt idx="5">
                <c:v>76</c:v>
              </c:pt>
              <c:pt idx="6">
                <c:v>33</c:v>
              </c:pt>
              <c:pt idx="7">
                <c:v>59</c:v>
              </c:pt>
              <c:pt idx="8">
                <c:v>15</c:v>
              </c:pt>
              <c:pt idx="9">
                <c:v>123</c:v>
              </c:pt>
              <c:pt idx="10">
                <c:v>83</c:v>
              </c:pt>
              <c:pt idx="11">
                <c:v>13</c:v>
              </c:pt>
              <c:pt idx="12">
                <c:v>15</c:v>
              </c:pt>
              <c:pt idx="13">
                <c:v>56</c:v>
              </c:pt>
              <c:pt idx="14">
                <c:v>30</c:v>
              </c:pt>
              <c:pt idx="15">
                <c:v>92</c:v>
              </c:pt>
              <c:pt idx="16">
                <c:v>68</c:v>
              </c:pt>
              <c:pt idx="17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1-CC5E-4C9E-B241-0121BFD0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0"/>
          <c:w val="0.32518582677165353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5A-4476-8094-2CB9CED21E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5A-4476-8094-2CB9CED21E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11392</c:v>
                </c:pt>
                <c:pt idx="1">
                  <c:v>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5A-4476-8094-2CB9CED21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45</c:v>
              </c:pt>
              <c:pt idx="1">
                <c:v>11</c:v>
              </c:pt>
              <c:pt idx="2">
                <c:v>1</c:v>
              </c:pt>
              <c:pt idx="3">
                <c:v>22</c:v>
              </c:pt>
              <c:pt idx="4">
                <c:v>2</c:v>
              </c:pt>
              <c:pt idx="5">
                <c:v>196</c:v>
              </c:pt>
              <c:pt idx="6">
                <c:v>7</c:v>
              </c:pt>
              <c:pt idx="7">
                <c:v>110</c:v>
              </c:pt>
              <c:pt idx="8">
                <c:v>39</c:v>
              </c:pt>
              <c:pt idx="9">
                <c:v>4</c:v>
              </c:pt>
              <c:pt idx="1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7E7D-4120-A9E9-FF7B038FA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1098</c:v>
              </c:pt>
              <c:pt idx="1">
                <c:v>1425</c:v>
              </c:pt>
              <c:pt idx="2">
                <c:v>896</c:v>
              </c:pt>
              <c:pt idx="3">
                <c:v>238</c:v>
              </c:pt>
              <c:pt idx="4">
                <c:v>69</c:v>
              </c:pt>
              <c:pt idx="5">
                <c:v>216</c:v>
              </c:pt>
              <c:pt idx="6">
                <c:v>2468</c:v>
              </c:pt>
              <c:pt idx="7">
                <c:v>433</c:v>
              </c:pt>
              <c:pt idx="8">
                <c:v>2407</c:v>
              </c:pt>
              <c:pt idx="9">
                <c:v>214</c:v>
              </c:pt>
              <c:pt idx="10">
                <c:v>2035</c:v>
              </c:pt>
              <c:pt idx="11">
                <c:v>605</c:v>
              </c:pt>
              <c:pt idx="12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1-332B-4F98-BD6E-883AD03FA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11-4ED7-BB0D-80C9125D97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11-4ED7-BB0D-80C9125D97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11-4ED7-BB0D-80C9125D97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311-4ED7-BB0D-80C9125D97E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1-4ED7-BB0D-80C9125D97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25</c:v>
                </c:pt>
                <c:pt idx="1">
                  <c:v>129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11-4ED7-BB0D-80C9125D9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BA-4878-8344-7F6415E6FB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BA-4878-8344-7F6415E6FB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BA-4878-8344-7F6415E6FB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BA-4878-8344-7F6415E6FB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2BA-4878-8344-7F6415E6FBD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BA-4878-8344-7F6415E6FBD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BA-4878-8344-7F6415E6FBD3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BA-4878-8344-7F6415E6F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44</c:v>
                </c:pt>
                <c:pt idx="1">
                  <c:v>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BA-4878-8344-7F6415E6F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InformeDatosMenores!$D$6:$H$7</c:f>
              <c:multiLvlStrCache>
                <c:ptCount val="5"/>
                <c:lvl>
                  <c:pt idx="1">
                    <c:v>Archivadas por edad menor de 14 años</c:v>
                  </c:pt>
                  <c:pt idx="2">
                    <c:v>Archivadas por desistimiento de incoación (art. 18)</c:v>
                  </c:pt>
                  <c:pt idx="3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4654</c:v>
                </c:pt>
                <c:pt idx="1">
                  <c:v>383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0-42CE-87EC-B27EE41E2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8-4962-86E3-9CC075597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1434</c:v>
                </c:pt>
                <c:pt idx="1">
                  <c:v>413</c:v>
                </c:pt>
                <c:pt idx="2">
                  <c:v>15</c:v>
                </c:pt>
                <c:pt idx="3">
                  <c:v>732</c:v>
                </c:pt>
                <c:pt idx="4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7-43FF-BE70-07576A0DE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1282</c:v>
                </c:pt>
                <c:pt idx="1">
                  <c:v>14323</c:v>
                </c:pt>
                <c:pt idx="2">
                  <c:v>113</c:v>
                </c:pt>
                <c:pt idx="3">
                  <c:v>630</c:v>
                </c:pt>
                <c:pt idx="4">
                  <c:v>238</c:v>
                </c:pt>
                <c:pt idx="5">
                  <c:v>1738</c:v>
                </c:pt>
                <c:pt idx="6">
                  <c:v>11</c:v>
                </c:pt>
                <c:pt idx="7">
                  <c:v>8</c:v>
                </c:pt>
                <c:pt idx="8">
                  <c:v>121</c:v>
                </c:pt>
                <c:pt idx="9">
                  <c:v>8</c:v>
                </c:pt>
                <c:pt idx="10">
                  <c:v>94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1-488C-8EDE-18BF9C170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79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8E-4960-BA83-116B3D6FD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30</c:v>
              </c:pt>
              <c:pt idx="2">
                <c:v>643</c:v>
              </c:pt>
            </c:numLit>
          </c:val>
          <c:extLst>
            <c:ext xmlns:c16="http://schemas.microsoft.com/office/drawing/2014/chart" uri="{C3380CC4-5D6E-409C-BE32-E72D297353CC}">
              <c16:uniqueId val="{00000001-910F-4C10-A57F-FD2970EB8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E8D-43F3-9D33-996F20C47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E8D-43F3-9D33-996F20C477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9808</c:v>
                </c:pt>
                <c:pt idx="1">
                  <c:v>2156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8D-43F3-9D33-996F20C4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Privación de permisos y licencias</c:v>
                </c:pt>
                <c:pt idx="5">
                  <c:v>Amonestaciones</c:v>
                </c:pt>
                <c:pt idx="6">
                  <c:v>Convivencia Familiar Educativa</c:v>
                </c:pt>
                <c:pt idx="7">
                  <c:v>Prohibición de aproximación y comunicación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158</c:v>
              </c:pt>
              <c:pt idx="1">
                <c:v>11</c:v>
              </c:pt>
              <c:pt idx="2">
                <c:v>397</c:v>
              </c:pt>
              <c:pt idx="3">
                <c:v>51</c:v>
              </c:pt>
              <c:pt idx="4">
                <c:v>1</c:v>
              </c:pt>
              <c:pt idx="5">
                <c:v>34</c:v>
              </c:pt>
              <c:pt idx="6">
                <c:v>8</c:v>
              </c:pt>
              <c:pt idx="7">
                <c:v>81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80AD-4D6E-816F-4FA8E57C40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4</c:v>
              </c:pt>
              <c:pt idx="1">
                <c:v>628</c:v>
              </c:pt>
              <c:pt idx="2">
                <c:v>226</c:v>
              </c:pt>
              <c:pt idx="3">
                <c:v>91</c:v>
              </c:pt>
              <c:pt idx="4">
                <c:v>117</c:v>
              </c:pt>
              <c:pt idx="5">
                <c:v>211</c:v>
              </c:pt>
              <c:pt idx="6">
                <c:v>384</c:v>
              </c:pt>
              <c:pt idx="7">
                <c:v>186</c:v>
              </c:pt>
              <c:pt idx="8">
                <c:v>70</c:v>
              </c:pt>
              <c:pt idx="9">
                <c:v>20</c:v>
              </c:pt>
              <c:pt idx="10">
                <c:v>85</c:v>
              </c:pt>
              <c:pt idx="11">
                <c:v>383</c:v>
              </c:pt>
              <c:pt idx="12">
                <c:v>45</c:v>
              </c:pt>
              <c:pt idx="13">
                <c:v>168</c:v>
              </c:pt>
              <c:pt idx="14">
                <c:v>15</c:v>
              </c:pt>
              <c:pt idx="15">
                <c:v>52</c:v>
              </c:pt>
              <c:pt idx="1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34D3-4187-8B2D-9E46D7C88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58-4194-893E-2D004C373D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58-4194-893E-2D004C373D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39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58-4194-893E-2D004C373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32-4605-BA3A-075FA6FDE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32-4605-BA3A-075FA6FDE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32-4605-BA3A-075FA6FDE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832-4605-BA3A-075FA6FDEDC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10</c:v>
                </c:pt>
                <c:pt idx="1">
                  <c:v>21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32-4605-BA3A-075FA6FDED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533</c:v>
              </c:pt>
              <c:pt idx="1">
                <c:v>9</c:v>
              </c:pt>
              <c:pt idx="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1BD9-45D3-A66A-17238448B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244</c:v>
              </c:pt>
              <c:pt idx="1">
                <c:v>19</c:v>
              </c:pt>
              <c:pt idx="2">
                <c:v>1</c:v>
              </c:pt>
              <c:pt idx="3">
                <c:v>4</c:v>
              </c:pt>
              <c:pt idx="4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1-7932-45AD-9CCD-E32774E01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31</c:v>
              </c:pt>
              <c:pt idx="1">
                <c:v>12</c:v>
              </c:pt>
              <c:pt idx="2">
                <c:v>128</c:v>
              </c:pt>
              <c:pt idx="3">
                <c:v>40</c:v>
              </c:pt>
              <c:pt idx="4">
                <c:v>237</c:v>
              </c:pt>
              <c:pt idx="5">
                <c:v>151</c:v>
              </c:pt>
              <c:pt idx="6">
                <c:v>56</c:v>
              </c:pt>
              <c:pt idx="7">
                <c:v>3</c:v>
              </c:pt>
              <c:pt idx="8">
                <c:v>1</c:v>
              </c:pt>
              <c:pt idx="9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1-7E48-4898-A422-A48550D61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CD3-48EB-865C-DA381F25B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74-4202-BFE1-5BCF52A4DB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74-4202-BFE1-5BCF52A4DB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152</c:v>
                </c:pt>
                <c:pt idx="1">
                  <c:v>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74-4202-BFE1-5BCF52A4D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FD-4061-9392-7973E0BE7B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FD-4061-9392-7973E0BE7B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FD-4061-9392-7973E0BE7B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FD-4061-9392-7973E0BE7B1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D-4061-9392-7973E0BE7B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229</c:v>
                </c:pt>
                <c:pt idx="1">
                  <c:v>273</c:v>
                </c:pt>
                <c:pt idx="2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FD-4061-9392-7973E0BE7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B0-4F75-8144-CBF2907855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B0-4F75-8144-CBF2907855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6939</c:v>
                </c:pt>
                <c:pt idx="1">
                  <c:v>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B0-4F75-8144-CBF290785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3457</c:v>
              </c:pt>
              <c:pt idx="1">
                <c:v>27</c:v>
              </c:pt>
              <c:pt idx="2">
                <c:v>23</c:v>
              </c:pt>
              <c:pt idx="3">
                <c:v>2</c:v>
              </c:pt>
              <c:pt idx="4">
                <c:v>953</c:v>
              </c:pt>
            </c:numLit>
          </c:val>
          <c:extLst>
            <c:ext xmlns:c16="http://schemas.microsoft.com/office/drawing/2014/chart" uri="{C3380CC4-5D6E-409C-BE32-E72D297353CC}">
              <c16:uniqueId val="{00000001-B78C-46B8-ADB3-8EC4246D0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1213</c:v>
              </c:pt>
              <c:pt idx="1">
                <c:v>61</c:v>
              </c:pt>
              <c:pt idx="2">
                <c:v>1</c:v>
              </c:pt>
              <c:pt idx="3">
                <c:v>20</c:v>
              </c:pt>
              <c:pt idx="4">
                <c:v>2</c:v>
              </c:pt>
              <c:pt idx="5">
                <c:v>4</c:v>
              </c:pt>
              <c:pt idx="6">
                <c:v>680</c:v>
              </c:pt>
            </c:numLit>
          </c:val>
          <c:extLst>
            <c:ext xmlns:c16="http://schemas.microsoft.com/office/drawing/2014/chart" uri="{C3380CC4-5D6E-409C-BE32-E72D297353CC}">
              <c16:uniqueId val="{00000001-F4AB-4F82-9162-2FF003ED5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17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E343-4174-B34A-932774126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20</c:v>
              </c:pt>
              <c:pt idx="1">
                <c:v>39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0C4C-4493-9E0B-034F93DAA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16</c:v>
              </c:pt>
              <c:pt idx="2">
                <c:v>133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83FF-4D11-9D6E-420D855D9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A51-482E-B38B-BB2801712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936C-4A58-B5A0-DF0F403F8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B31-4495-A33C-8FF44CE55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83-46BA-A3F6-79EDAC502B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83-46BA-A3F6-79EDAC502B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695</c:v>
                </c:pt>
                <c:pt idx="1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83-46BA-A3F6-79EDAC50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</c:v>
              </c:pt>
              <c:pt idx="1">
                <c:v>799</c:v>
              </c:pt>
              <c:pt idx="2">
                <c:v>86</c:v>
              </c:pt>
              <c:pt idx="3">
                <c:v>4</c:v>
              </c:pt>
              <c:pt idx="4">
                <c:v>10</c:v>
              </c:pt>
              <c:pt idx="5">
                <c:v>455</c:v>
              </c:pt>
            </c:numLit>
          </c:val>
          <c:extLst>
            <c:ext xmlns:c16="http://schemas.microsoft.com/office/drawing/2014/chart" uri="{C3380CC4-5D6E-409C-BE32-E72D297353CC}">
              <c16:uniqueId val="{00000001-656C-437B-9C60-6C5A85EF3F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27</c:v>
              </c:pt>
              <c:pt idx="1">
                <c:v>1937</c:v>
              </c:pt>
              <c:pt idx="2">
                <c:v>25</c:v>
              </c:pt>
              <c:pt idx="3">
                <c:v>4</c:v>
              </c:pt>
              <c:pt idx="4">
                <c:v>14</c:v>
              </c:pt>
              <c:pt idx="5">
                <c:v>1108</c:v>
              </c:pt>
            </c:numLit>
          </c:val>
          <c:extLst>
            <c:ext xmlns:c16="http://schemas.microsoft.com/office/drawing/2014/chart" uri="{C3380CC4-5D6E-409C-BE32-E72D297353CC}">
              <c16:uniqueId val="{00000001-AC8B-4925-8AC9-C4B42DE48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588</c:v>
              </c:pt>
              <c:pt idx="2">
                <c:v>15</c:v>
              </c:pt>
              <c:pt idx="3">
                <c:v>7</c:v>
              </c:pt>
              <c:pt idx="4">
                <c:v>37</c:v>
              </c:pt>
              <c:pt idx="5">
                <c:v>1256</c:v>
              </c:pt>
            </c:numLit>
          </c:val>
          <c:extLst>
            <c:ext xmlns:c16="http://schemas.microsoft.com/office/drawing/2014/chart" uri="{C3380CC4-5D6E-409C-BE32-E72D297353CC}">
              <c16:uniqueId val="{00000001-A59E-4A87-9919-380CE696E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</c:v>
              </c:pt>
              <c:pt idx="1">
                <c:v>753</c:v>
              </c:pt>
              <c:pt idx="2">
                <c:v>75</c:v>
              </c:pt>
              <c:pt idx="3">
                <c:v>7</c:v>
              </c:pt>
              <c:pt idx="4">
                <c:v>21</c:v>
              </c:pt>
              <c:pt idx="5">
                <c:v>455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422-474C-9D42-B0AEE42E9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103</c:v>
              </c:pt>
              <c:pt idx="2">
                <c:v>23</c:v>
              </c:pt>
              <c:pt idx="3">
                <c:v>4</c:v>
              </c:pt>
              <c:pt idx="4">
                <c:v>27</c:v>
              </c:pt>
              <c:pt idx="5">
                <c:v>293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038-48B3-820A-BCA5D9C6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97A-47DD-B292-21936B8E7D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B37A-4C82-88EF-FCFBC5B8D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30</c:v>
              </c:pt>
              <c:pt idx="1">
                <c:v>715</c:v>
              </c:pt>
              <c:pt idx="2">
                <c:v>26</c:v>
              </c:pt>
              <c:pt idx="3">
                <c:v>3</c:v>
              </c:pt>
              <c:pt idx="4">
                <c:v>37</c:v>
              </c:pt>
              <c:pt idx="5">
                <c:v>1596</c:v>
              </c:pt>
            </c:numLit>
          </c:val>
          <c:extLst>
            <c:ext xmlns:c16="http://schemas.microsoft.com/office/drawing/2014/chart" uri="{C3380CC4-5D6E-409C-BE32-E72D297353CC}">
              <c16:uniqueId val="{00000001-C6CE-4381-A7C9-F71CEBE99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59</c:v>
              </c:pt>
              <c:pt idx="2">
                <c:v>15</c:v>
              </c:pt>
              <c:pt idx="3">
                <c:v>37</c:v>
              </c:pt>
              <c:pt idx="4">
                <c:v>116</c:v>
              </c:pt>
              <c:pt idx="5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1-18E1-4C15-80DD-CCE705276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169</c:v>
              </c:pt>
              <c:pt idx="2">
                <c:v>7</c:v>
              </c:pt>
              <c:pt idx="3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015C-412D-9A02-96AE77DE7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59-4262-9321-90279053F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59-4262-9321-90279053FB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817</c:v>
                </c:pt>
                <c:pt idx="1">
                  <c:v>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59-4262-9321-90279053F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15</c:v>
              </c:pt>
              <c:pt idx="2">
                <c:v>1</c:v>
              </c:pt>
              <c:pt idx="3">
                <c:v>9</c:v>
              </c:pt>
              <c:pt idx="4">
                <c:v>3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859E-4D3C-8053-E1E938A32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F71-45DE-816C-12F9551FC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AA-43D9-A08B-14112DA2F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AA-43D9-A08B-14112DA2F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8AA-43D9-A08B-14112DA2FF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441</c:v>
                </c:pt>
                <c:pt idx="1">
                  <c:v>2</c:v>
                </c:pt>
                <c:pt idx="2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AA-43D9-A08B-14112DA2F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7F-4824-A429-7EC8D3E8CD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7F-4824-A429-7EC8D3E8CD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3256</c:v>
                </c:pt>
                <c:pt idx="1">
                  <c:v>4110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7F-4824-A429-7EC8D3E8C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433F22C-0C86-434B-9B93-E4837B63E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8FFC2E3-084F-4392-BC79-D62266F6A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A14B95C-8F63-4842-B815-048DB4BB0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6BBDFD8-B9CA-45DC-834F-9F58312DE8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C6EDAB6-19BD-4F5A-A6FB-202B091F5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45C6B5C-62A9-4779-920F-9048ACF596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C9DD080-231C-47EA-B0CB-7370D1549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DA19C26-96E1-4A2E-B664-66395C526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9C4F65E7-014C-4223-BBB5-6E9FA2377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3EDFE35-A978-4877-B8F1-543B86904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2432A91-B9A1-46E5-A3C3-FDCF42692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D075D481-CE26-45C5-AFC5-E38B579A18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F065929-E206-4797-B73A-F5FC70B96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B0569D2-4F46-6E24-F807-9420B27351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279400</xdr:colOff>
      <xdr:row>6</xdr:row>
      <xdr:rowOff>152400</xdr:rowOff>
    </xdr:from>
    <xdr:to>
      <xdr:col>21</xdr:col>
      <xdr:colOff>723900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C0413FB-D80F-5695-F848-B7FF4BBEA3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45</xdr:col>
      <xdr:colOff>69850</xdr:colOff>
      <xdr:row>8</xdr:row>
      <xdr:rowOff>28575</xdr:rowOff>
    </xdr:from>
    <xdr:to>
      <xdr:col>53</xdr:col>
      <xdr:colOff>22225</xdr:colOff>
      <xdr:row>17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3329350-5E67-0DE9-8029-C1371FEFDF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114300</xdr:colOff>
      <xdr:row>8</xdr:row>
      <xdr:rowOff>79375</xdr:rowOff>
    </xdr:from>
    <xdr:to>
      <xdr:col>60</xdr:col>
      <xdr:colOff>9525</xdr:colOff>
      <xdr:row>17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87795C4-8201-EBB7-2D7E-61EFD43648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B92E7EE-B090-6E56-90B8-CDDCB55829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FDC4BEF-10B9-5E39-9587-D7D27EF92C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24</xdr:row>
      <xdr:rowOff>133349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0FE66CE9-9C3A-C19B-A9FA-4DA7A81BFF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EB51BC2-48EF-B865-0EBF-A13D07D57F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EDCB4D95-B51B-D8D4-4B86-B94070BF00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22</xdr:row>
      <xdr:rowOff>85725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CB96961-D087-2E00-0E15-863D398A21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9BEBD01-D733-6449-E074-C30E9CA51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4843C96-6337-E0A6-D6CC-5AE0534658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4549034-4EAF-533B-840D-D200DD2EBD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3D1B979-AF0F-5F08-9FAF-ECC4D40118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A0C0E63-E363-3CD6-B04C-220F0EB03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24</xdr:row>
      <xdr:rowOff>104775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2C92DAD-DBF7-7771-6E1E-F36C29CCC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2955925</xdr:colOff>
      <xdr:row>22</xdr:row>
      <xdr:rowOff>38100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C0310A96-1A28-4B88-3B53-4C3965ACEC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8259733-9BC1-9BEA-6240-6DECD0898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DF0DB95-0979-4163-A332-3E4374C1D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A15460C-F4D7-45B0-8DF7-A1054CC0C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E190E9-DB66-4CF7-BB95-2577895CE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FE430AE-8A11-45B0-8CF4-A989DBA5E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715F78F-8682-4B11-AF07-AC6A6D149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284250E-95D6-4C87-95F6-75D9EE707F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735A993-62DC-4A41-8856-5A94AD522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10</xdr:row>
      <xdr:rowOff>34925</xdr:rowOff>
    </xdr:from>
    <xdr:to>
      <xdr:col>14</xdr:col>
      <xdr:colOff>76200</xdr:colOff>
      <xdr:row>18</xdr:row>
      <xdr:rowOff>82550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65A928F6-8311-5DF8-B4A9-E148BFF541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F787F138-2537-51DF-0BA1-07EFE486A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703407</xdr:colOff>
      <xdr:row>11</xdr:row>
      <xdr:rowOff>50800</xdr:rowOff>
    </xdr:from>
    <xdr:to>
      <xdr:col>43</xdr:col>
      <xdr:colOff>518103</xdr:colOff>
      <xdr:row>34</xdr:row>
      <xdr:rowOff>31750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A4CA6748-0EDE-B04D-3306-FCDD3BBB26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21A888F-A4C1-43B0-A7F3-0D55BE3F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7C579AF-0940-40BB-A752-75A517AC3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AEA3400-C457-3A3B-0ED3-83D6DEEA44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AAD1B6C-2E41-86D9-3D9D-8520C17AD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6CFE12F1-0361-47D9-25AC-AB5D9BB4D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DE9659A5-1189-D590-CED1-1869DD5824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EF9CC06-2B20-474B-96EA-D08184D88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459E60E-2B69-4A60-9E2A-FC8EBAFE6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08AD8ED-5C57-F32B-D591-1B3E59D274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ECA7C60-428B-AB8A-90E1-FF2BFDA73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0CAA537E-79E7-8BE3-8A38-FFF2AC541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E7A326D-94F3-4C4F-B1F6-3BA603691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EEADB1F5-73C0-4296-A98F-A9F27C91C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FDDF81E-12E2-C74B-B04C-788B1052D2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C6BFB1E-79EB-8472-7830-AE57B21CA0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A7EC35D-3641-5BE4-CC11-D10A7541D6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D1F563B-B8B9-8D29-0BE2-516EDD0F1D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0BF0343-1F63-2CD6-348F-5316A271E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9419D18-0F99-C031-B8E4-A6F6452665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EF66D62-B256-AC46-111D-9BF8DD1876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CEB442E9-6F1A-27D4-F372-05F9815601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C95DECB1-495C-D51E-40C6-7B0A70331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863EE0D-25A8-C679-5821-DA80BB7B2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3175</xdr:colOff>
      <xdr:row>3</xdr:row>
      <xdr:rowOff>95250</xdr:rowOff>
    </xdr:from>
    <xdr:to>
      <xdr:col>29</xdr:col>
      <xdr:colOff>3035300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E54E3205-690E-8AE8-615C-08DA634821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1B1FD3AF-CDEC-9DFF-08B4-11EA79C55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83077F5F-DE55-E95C-B061-CEA11B6348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E7F8947-AF38-F279-3378-D162F8834A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690401E-5B54-E6F7-F608-DDB8A17CB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6A0828A-3EC6-DDF7-007E-2BE332E27B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D0F1C2F2-2CEF-77D2-9A16-6038B865C9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Vt+Vu/7cMlzjJ+IQmygUlxQxVOIwW6/cnjDcfgQrKfZ+NLGsuYTFLuskZ9BDegHtYlv9ExzKOvffoio9Cx2sPA==" saltValue="00yDmvwm7cCiGOOCtPHte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5"/>
      <c r="C5" s="12">
        <v>19</v>
      </c>
      <c r="D5" s="12">
        <v>8</v>
      </c>
      <c r="E5" s="20">
        <v>7</v>
      </c>
    </row>
    <row r="6" spans="1:5" x14ac:dyDescent="0.25">
      <c r="A6" s="18" t="s">
        <v>1195</v>
      </c>
      <c r="B6" s="15"/>
      <c r="C6" s="12">
        <v>59</v>
      </c>
      <c r="D6" s="12">
        <v>39</v>
      </c>
      <c r="E6" s="20">
        <v>8</v>
      </c>
    </row>
    <row r="7" spans="1:5" x14ac:dyDescent="0.25">
      <c r="A7" s="18" t="s">
        <v>1196</v>
      </c>
      <c r="B7" s="15"/>
      <c r="C7" s="12">
        <v>15</v>
      </c>
      <c r="D7" s="12">
        <v>6</v>
      </c>
      <c r="E7" s="20">
        <v>5</v>
      </c>
    </row>
    <row r="8" spans="1:5" x14ac:dyDescent="0.25">
      <c r="A8" s="18" t="s">
        <v>1197</v>
      </c>
      <c r="B8" s="15"/>
      <c r="C8" s="12">
        <v>37</v>
      </c>
      <c r="D8" s="12">
        <v>21</v>
      </c>
      <c r="E8" s="20">
        <v>9</v>
      </c>
    </row>
    <row r="9" spans="1:5" x14ac:dyDescent="0.25">
      <c r="A9" s="18" t="s">
        <v>615</v>
      </c>
      <c r="B9" s="15"/>
      <c r="C9" s="12">
        <v>116</v>
      </c>
      <c r="D9" s="12">
        <v>57</v>
      </c>
      <c r="E9" s="20">
        <v>53</v>
      </c>
    </row>
    <row r="10" spans="1:5" x14ac:dyDescent="0.25">
      <c r="A10" s="18" t="s">
        <v>1198</v>
      </c>
      <c r="B10" s="15"/>
      <c r="C10" s="12">
        <v>66</v>
      </c>
      <c r="D10" s="12">
        <v>39</v>
      </c>
      <c r="E10" s="20">
        <v>17</v>
      </c>
    </row>
    <row r="11" spans="1:5" x14ac:dyDescent="0.25">
      <c r="A11" s="201" t="s">
        <v>956</v>
      </c>
      <c r="B11" s="202"/>
      <c r="C11" s="27">
        <v>312</v>
      </c>
      <c r="D11" s="27">
        <v>170</v>
      </c>
      <c r="E11" s="27">
        <v>99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5"/>
      <c r="C14" s="19"/>
    </row>
    <row r="15" spans="1:5" x14ac:dyDescent="0.25">
      <c r="A15" s="18" t="s">
        <v>1201</v>
      </c>
      <c r="B15" s="15"/>
      <c r="C15" s="19"/>
    </row>
    <row r="16" spans="1:5" x14ac:dyDescent="0.25">
      <c r="A16" s="18" t="s">
        <v>1202</v>
      </c>
      <c r="B16" s="15"/>
      <c r="C16" s="19"/>
    </row>
    <row r="17" spans="1:3" x14ac:dyDescent="0.25">
      <c r="A17" s="201" t="s">
        <v>956</v>
      </c>
      <c r="B17" s="202"/>
      <c r="C17" s="34"/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5"/>
      <c r="C21" s="20">
        <v>1</v>
      </c>
    </row>
    <row r="22" spans="1:3" x14ac:dyDescent="0.25">
      <c r="A22" s="18" t="s">
        <v>1195</v>
      </c>
      <c r="B22" s="15"/>
      <c r="C22" s="20">
        <v>2</v>
      </c>
    </row>
    <row r="23" spans="1:3" x14ac:dyDescent="0.25">
      <c r="A23" s="18" t="s">
        <v>1196</v>
      </c>
      <c r="B23" s="15"/>
      <c r="C23" s="20">
        <v>12</v>
      </c>
    </row>
    <row r="24" spans="1:3" x14ac:dyDescent="0.25">
      <c r="A24" s="18" t="s">
        <v>1197</v>
      </c>
      <c r="B24" s="15"/>
      <c r="C24" s="20">
        <v>11</v>
      </c>
    </row>
    <row r="25" spans="1:3" x14ac:dyDescent="0.25">
      <c r="A25" s="18" t="s">
        <v>615</v>
      </c>
      <c r="B25" s="15"/>
      <c r="C25" s="20">
        <v>49</v>
      </c>
    </row>
    <row r="26" spans="1:3" x14ac:dyDescent="0.25">
      <c r="A26" s="18" t="s">
        <v>1198</v>
      </c>
      <c r="B26" s="15"/>
      <c r="C26" s="20">
        <v>24</v>
      </c>
    </row>
    <row r="27" spans="1:3" x14ac:dyDescent="0.25">
      <c r="A27" s="201" t="s">
        <v>956</v>
      </c>
      <c r="B27" s="202"/>
      <c r="C27" s="27">
        <v>99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5"/>
      <c r="C31" s="20">
        <v>7</v>
      </c>
    </row>
    <row r="32" spans="1:3" x14ac:dyDescent="0.25">
      <c r="A32" s="18" t="s">
        <v>1049</v>
      </c>
      <c r="B32" s="15"/>
      <c r="C32" s="19"/>
    </row>
    <row r="33" spans="1:3" x14ac:dyDescent="0.25">
      <c r="A33" s="18" t="s">
        <v>1204</v>
      </c>
      <c r="B33" s="15"/>
      <c r="C33" s="20">
        <v>169</v>
      </c>
    </row>
    <row r="34" spans="1:3" x14ac:dyDescent="0.25">
      <c r="A34" s="18" t="s">
        <v>1147</v>
      </c>
      <c r="B34" s="15"/>
      <c r="C34" s="20">
        <v>7</v>
      </c>
    </row>
    <row r="35" spans="1:3" x14ac:dyDescent="0.25">
      <c r="A35" s="18" t="s">
        <v>1205</v>
      </c>
      <c r="B35" s="15"/>
      <c r="C35" s="20">
        <v>39</v>
      </c>
    </row>
    <row r="36" spans="1:3" x14ac:dyDescent="0.25">
      <c r="A36" s="18" t="s">
        <v>1051</v>
      </c>
      <c r="B36" s="15"/>
      <c r="C36" s="19"/>
    </row>
    <row r="37" spans="1:3" x14ac:dyDescent="0.25">
      <c r="A37" s="18" t="s">
        <v>1052</v>
      </c>
      <c r="B37" s="15"/>
      <c r="C37" s="19"/>
    </row>
    <row r="38" spans="1:3" x14ac:dyDescent="0.25">
      <c r="A38" s="18" t="s">
        <v>1110</v>
      </c>
      <c r="B38" s="15"/>
      <c r="C38" s="19"/>
    </row>
    <row r="39" spans="1:3" x14ac:dyDescent="0.25">
      <c r="A39" s="18" t="s">
        <v>1111</v>
      </c>
      <c r="B39" s="15"/>
      <c r="C39" s="19"/>
    </row>
    <row r="40" spans="1:3" x14ac:dyDescent="0.25">
      <c r="A40" s="201" t="s">
        <v>956</v>
      </c>
      <c r="B40" s="202"/>
      <c r="C40" s="27">
        <v>222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5"/>
      <c r="C44" s="20">
        <v>2</v>
      </c>
    </row>
    <row r="45" spans="1:3" x14ac:dyDescent="0.25">
      <c r="A45" s="18" t="s">
        <v>1195</v>
      </c>
      <c r="B45" s="15"/>
      <c r="C45" s="20">
        <v>7</v>
      </c>
    </row>
    <row r="46" spans="1:3" x14ac:dyDescent="0.25">
      <c r="A46" s="18" t="s">
        <v>1196</v>
      </c>
      <c r="B46" s="15"/>
      <c r="C46" s="20">
        <v>1</v>
      </c>
    </row>
    <row r="47" spans="1:3" x14ac:dyDescent="0.25">
      <c r="A47" s="18" t="s">
        <v>1197</v>
      </c>
      <c r="B47" s="15"/>
      <c r="C47" s="20">
        <v>4</v>
      </c>
    </row>
    <row r="48" spans="1:3" x14ac:dyDescent="0.25">
      <c r="A48" s="18" t="s">
        <v>615</v>
      </c>
      <c r="B48" s="15"/>
      <c r="C48" s="20">
        <v>7</v>
      </c>
    </row>
    <row r="49" spans="1:3" x14ac:dyDescent="0.25">
      <c r="A49" s="18" t="s">
        <v>1198</v>
      </c>
      <c r="B49" s="15"/>
      <c r="C49" s="20">
        <v>23</v>
      </c>
    </row>
    <row r="50" spans="1:3" x14ac:dyDescent="0.25">
      <c r="A50" s="201" t="s">
        <v>956</v>
      </c>
      <c r="B50" s="202"/>
      <c r="C50" s="27">
        <v>44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20">
        <v>1</v>
      </c>
    </row>
    <row r="54" spans="1:3" x14ac:dyDescent="0.25">
      <c r="A54" s="189"/>
      <c r="B54" s="11" t="s">
        <v>82</v>
      </c>
      <c r="C54" s="19"/>
    </row>
    <row r="55" spans="1:3" x14ac:dyDescent="0.25">
      <c r="A55" s="187" t="s">
        <v>1195</v>
      </c>
      <c r="B55" s="11" t="s">
        <v>79</v>
      </c>
      <c r="C55" s="20">
        <v>15</v>
      </c>
    </row>
    <row r="56" spans="1:3" x14ac:dyDescent="0.25">
      <c r="A56" s="189"/>
      <c r="B56" s="11" t="s">
        <v>82</v>
      </c>
      <c r="C56" s="20">
        <v>2</v>
      </c>
    </row>
    <row r="57" spans="1:3" x14ac:dyDescent="0.25">
      <c r="A57" s="187" t="s">
        <v>1196</v>
      </c>
      <c r="B57" s="11" t="s">
        <v>79</v>
      </c>
      <c r="C57" s="20">
        <v>1</v>
      </c>
    </row>
    <row r="58" spans="1:3" x14ac:dyDescent="0.25">
      <c r="A58" s="189"/>
      <c r="B58" s="11" t="s">
        <v>82</v>
      </c>
      <c r="C58" s="19"/>
    </row>
    <row r="59" spans="1:3" x14ac:dyDescent="0.25">
      <c r="A59" s="187" t="s">
        <v>1197</v>
      </c>
      <c r="B59" s="11" t="s">
        <v>79</v>
      </c>
      <c r="C59" s="20">
        <v>9</v>
      </c>
    </row>
    <row r="60" spans="1:3" x14ac:dyDescent="0.25">
      <c r="A60" s="189"/>
      <c r="B60" s="11" t="s">
        <v>82</v>
      </c>
      <c r="C60" s="19"/>
    </row>
    <row r="61" spans="1:3" x14ac:dyDescent="0.25">
      <c r="A61" s="187" t="s">
        <v>615</v>
      </c>
      <c r="B61" s="11" t="s">
        <v>79</v>
      </c>
      <c r="C61" s="20">
        <v>3</v>
      </c>
    </row>
    <row r="62" spans="1:3" x14ac:dyDescent="0.25">
      <c r="A62" s="189"/>
      <c r="B62" s="11" t="s">
        <v>82</v>
      </c>
      <c r="C62" s="19"/>
    </row>
    <row r="63" spans="1:3" x14ac:dyDescent="0.25">
      <c r="A63" s="187" t="s">
        <v>1198</v>
      </c>
      <c r="B63" s="11" t="s">
        <v>79</v>
      </c>
      <c r="C63" s="20">
        <v>12</v>
      </c>
    </row>
    <row r="64" spans="1:3" x14ac:dyDescent="0.25">
      <c r="A64" s="189"/>
      <c r="B64" s="11" t="s">
        <v>82</v>
      </c>
      <c r="C64" s="19"/>
    </row>
    <row r="65" spans="1:3" x14ac:dyDescent="0.25">
      <c r="A65" s="201" t="s">
        <v>956</v>
      </c>
      <c r="B65" s="202"/>
      <c r="C65" s="27">
        <v>43</v>
      </c>
    </row>
    <row r="66" spans="1:3" x14ac:dyDescent="0.25">
      <c r="A66" s="4"/>
    </row>
  </sheetData>
  <sheetProtection algorithmName="SHA-512" hashValue="ui3zRtlVKCsXhVLmmgPCyZpEp8gxe1QM7lfyOqdonEFhPNZKEkBumWIYhK5x1IiTFAr/+qB/l1yXAZjAJcYMrw==" saltValue="YsnTzDB6X+Rxr9XS1SFRJ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5" t="s">
        <v>1210</v>
      </c>
    </row>
    <row r="5" spans="1:7" ht="22.5" x14ac:dyDescent="0.25">
      <c r="A5" s="190" t="s">
        <v>1212</v>
      </c>
      <c r="B5" s="30" t="s">
        <v>1213</v>
      </c>
      <c r="C5" s="12">
        <v>1</v>
      </c>
      <c r="D5" s="12">
        <v>1</v>
      </c>
      <c r="E5" s="12">
        <v>1</v>
      </c>
      <c r="F5" s="12">
        <v>3</v>
      </c>
      <c r="G5" s="36">
        <v>1</v>
      </c>
    </row>
    <row r="6" spans="1:7" x14ac:dyDescent="0.25">
      <c r="A6" s="192"/>
      <c r="B6" s="30" t="s">
        <v>1214</v>
      </c>
      <c r="C6" s="12">
        <v>0</v>
      </c>
      <c r="D6" s="12">
        <v>0</v>
      </c>
      <c r="E6" s="12">
        <v>0</v>
      </c>
      <c r="F6" s="12">
        <v>0</v>
      </c>
      <c r="G6" s="36">
        <v>0</v>
      </c>
    </row>
    <row r="7" spans="1:7" x14ac:dyDescent="0.25">
      <c r="A7" s="10" t="s">
        <v>1215</v>
      </c>
      <c r="B7" s="30" t="s">
        <v>1216</v>
      </c>
      <c r="C7" s="12">
        <v>0</v>
      </c>
      <c r="D7" s="12">
        <v>0</v>
      </c>
      <c r="E7" s="12">
        <v>0</v>
      </c>
      <c r="F7" s="12">
        <v>0</v>
      </c>
      <c r="G7" s="36">
        <v>0</v>
      </c>
    </row>
    <row r="8" spans="1:7" ht="22.5" x14ac:dyDescent="0.25">
      <c r="A8" s="190" t="s">
        <v>1217</v>
      </c>
      <c r="B8" s="30" t="s">
        <v>1218</v>
      </c>
      <c r="C8" s="12">
        <v>8</v>
      </c>
      <c r="D8" s="12">
        <v>6</v>
      </c>
      <c r="E8" s="12">
        <v>4</v>
      </c>
      <c r="F8" s="12">
        <v>0</v>
      </c>
      <c r="G8" s="36">
        <v>8</v>
      </c>
    </row>
    <row r="9" spans="1:7" x14ac:dyDescent="0.25">
      <c r="A9" s="191"/>
      <c r="B9" s="30" t="s">
        <v>1219</v>
      </c>
      <c r="C9" s="12">
        <v>1</v>
      </c>
      <c r="D9" s="12">
        <v>0</v>
      </c>
      <c r="E9" s="12">
        <v>0</v>
      </c>
      <c r="F9" s="12">
        <v>0</v>
      </c>
      <c r="G9" s="36">
        <v>1</v>
      </c>
    </row>
    <row r="10" spans="1:7" ht="22.5" x14ac:dyDescent="0.25">
      <c r="A10" s="192"/>
      <c r="B10" s="30" t="s">
        <v>1220</v>
      </c>
      <c r="C10" s="12">
        <v>2</v>
      </c>
      <c r="D10" s="12">
        <v>6</v>
      </c>
      <c r="E10" s="12">
        <v>0</v>
      </c>
      <c r="F10" s="12">
        <v>3</v>
      </c>
      <c r="G10" s="36">
        <v>2</v>
      </c>
    </row>
    <row r="11" spans="1:7" ht="22.5" x14ac:dyDescent="0.25">
      <c r="A11" s="190" t="s">
        <v>1221</v>
      </c>
      <c r="B11" s="30" t="s">
        <v>1222</v>
      </c>
      <c r="C11" s="12">
        <v>0</v>
      </c>
      <c r="D11" s="12">
        <v>0</v>
      </c>
      <c r="E11" s="12">
        <v>1</v>
      </c>
      <c r="F11" s="12">
        <v>0</v>
      </c>
      <c r="G11" s="36">
        <v>0</v>
      </c>
    </row>
    <row r="12" spans="1:7" x14ac:dyDescent="0.25">
      <c r="A12" s="191"/>
      <c r="B12" s="30" t="s">
        <v>1223</v>
      </c>
      <c r="C12" s="12">
        <v>0</v>
      </c>
      <c r="D12" s="12">
        <v>0</v>
      </c>
      <c r="E12" s="12">
        <v>0</v>
      </c>
      <c r="F12" s="12">
        <v>0</v>
      </c>
      <c r="G12" s="36">
        <v>0</v>
      </c>
    </row>
    <row r="13" spans="1:7" ht="22.5" x14ac:dyDescent="0.25">
      <c r="A13" s="192"/>
      <c r="B13" s="30" t="s">
        <v>1224</v>
      </c>
      <c r="C13" s="12">
        <v>0</v>
      </c>
      <c r="D13" s="12">
        <v>1</v>
      </c>
      <c r="E13" s="12">
        <v>0</v>
      </c>
      <c r="F13" s="12">
        <v>8</v>
      </c>
      <c r="G13" s="36">
        <v>0</v>
      </c>
    </row>
    <row r="14" spans="1:7" ht="22.5" x14ac:dyDescent="0.25">
      <c r="A14" s="10" t="s">
        <v>1225</v>
      </c>
      <c r="B14" s="30" t="s">
        <v>1226</v>
      </c>
      <c r="C14" s="12">
        <v>0</v>
      </c>
      <c r="D14" s="12">
        <v>0</v>
      </c>
      <c r="E14" s="12">
        <v>1</v>
      </c>
      <c r="F14" s="12">
        <v>1</v>
      </c>
      <c r="G14" s="36">
        <v>0</v>
      </c>
    </row>
    <row r="15" spans="1:7" x14ac:dyDescent="0.25">
      <c r="A15" s="190" t="s">
        <v>1227</v>
      </c>
      <c r="B15" s="30" t="s">
        <v>1228</v>
      </c>
      <c r="C15" s="12">
        <v>101</v>
      </c>
      <c r="D15" s="12">
        <v>35</v>
      </c>
      <c r="E15" s="12">
        <v>42</v>
      </c>
      <c r="F15" s="12">
        <v>6</v>
      </c>
      <c r="G15" s="36">
        <v>101</v>
      </c>
    </row>
    <row r="16" spans="1:7" x14ac:dyDescent="0.25">
      <c r="A16" s="191"/>
      <c r="B16" s="30" t="s">
        <v>1229</v>
      </c>
      <c r="C16" s="12">
        <v>0</v>
      </c>
      <c r="D16" s="12">
        <v>0</v>
      </c>
      <c r="E16" s="12">
        <v>0</v>
      </c>
      <c r="F16" s="12">
        <v>0</v>
      </c>
      <c r="G16" s="36">
        <v>0</v>
      </c>
    </row>
    <row r="17" spans="1:7" x14ac:dyDescent="0.25">
      <c r="A17" s="191"/>
      <c r="B17" s="30" t="s">
        <v>1230</v>
      </c>
      <c r="C17" s="12">
        <v>0</v>
      </c>
      <c r="D17" s="12">
        <v>1</v>
      </c>
      <c r="E17" s="12">
        <v>0</v>
      </c>
      <c r="F17" s="12">
        <v>0</v>
      </c>
      <c r="G17" s="36">
        <v>0</v>
      </c>
    </row>
    <row r="18" spans="1:7" x14ac:dyDescent="0.25">
      <c r="A18" s="191"/>
      <c r="B18" s="30" t="s">
        <v>1231</v>
      </c>
      <c r="C18" s="12">
        <v>0</v>
      </c>
      <c r="D18" s="12">
        <v>1</v>
      </c>
      <c r="E18" s="12">
        <v>0</v>
      </c>
      <c r="F18" s="12">
        <v>0</v>
      </c>
      <c r="G18" s="36">
        <v>0</v>
      </c>
    </row>
    <row r="19" spans="1:7" ht="22.5" x14ac:dyDescent="0.25">
      <c r="A19" s="192"/>
      <c r="B19" s="30" t="s">
        <v>1232</v>
      </c>
      <c r="C19" s="12">
        <v>0</v>
      </c>
      <c r="D19" s="12">
        <v>1</v>
      </c>
      <c r="E19" s="12">
        <v>0</v>
      </c>
      <c r="F19" s="12">
        <v>0</v>
      </c>
      <c r="G19" s="36">
        <v>0</v>
      </c>
    </row>
    <row r="20" spans="1:7" x14ac:dyDescent="0.25">
      <c r="A20" s="10" t="s">
        <v>1233</v>
      </c>
      <c r="B20" s="30" t="s">
        <v>1234</v>
      </c>
      <c r="C20" s="12">
        <v>1</v>
      </c>
      <c r="D20" s="12">
        <v>1</v>
      </c>
      <c r="E20" s="12">
        <v>4</v>
      </c>
      <c r="F20" s="12">
        <v>0</v>
      </c>
      <c r="G20" s="36">
        <v>1</v>
      </c>
    </row>
    <row r="21" spans="1:7" x14ac:dyDescent="0.25">
      <c r="A21" s="10" t="s">
        <v>1235</v>
      </c>
      <c r="B21" s="30" t="s">
        <v>1236</v>
      </c>
      <c r="C21" s="12">
        <v>0</v>
      </c>
      <c r="D21" s="12">
        <v>0</v>
      </c>
      <c r="E21" s="12">
        <v>0</v>
      </c>
      <c r="F21" s="12">
        <v>0</v>
      </c>
      <c r="G21" s="36">
        <v>0</v>
      </c>
    </row>
    <row r="22" spans="1:7" x14ac:dyDescent="0.25">
      <c r="A22" s="201" t="s">
        <v>956</v>
      </c>
      <c r="B22" s="202"/>
      <c r="C22" s="27">
        <v>114</v>
      </c>
      <c r="D22" s="27">
        <v>53</v>
      </c>
      <c r="E22" s="27">
        <v>53</v>
      </c>
      <c r="F22" s="27">
        <v>21</v>
      </c>
      <c r="G22" s="37">
        <v>114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5"/>
      <c r="C25" s="20">
        <v>15</v>
      </c>
    </row>
    <row r="26" spans="1:7" x14ac:dyDescent="0.25">
      <c r="A26" s="18" t="s">
        <v>114</v>
      </c>
      <c r="B26" s="15"/>
      <c r="C26" s="20">
        <v>8</v>
      </c>
    </row>
    <row r="27" spans="1:7" x14ac:dyDescent="0.25">
      <c r="A27" s="18" t="s">
        <v>1080</v>
      </c>
      <c r="B27" s="15"/>
      <c r="C27" s="20">
        <v>6</v>
      </c>
    </row>
    <row r="28" spans="1:7" x14ac:dyDescent="0.25">
      <c r="A28" s="201" t="s">
        <v>956</v>
      </c>
      <c r="B28" s="202"/>
      <c r="C28" s="27">
        <v>29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5"/>
      <c r="C32" s="20">
        <v>12</v>
      </c>
    </row>
    <row r="33" spans="1:3" x14ac:dyDescent="0.25">
      <c r="A33" s="18" t="s">
        <v>1239</v>
      </c>
      <c r="B33" s="15"/>
      <c r="C33" s="20">
        <v>36</v>
      </c>
    </row>
    <row r="34" spans="1:3" x14ac:dyDescent="0.25">
      <c r="A34" s="18" t="s">
        <v>82</v>
      </c>
      <c r="B34" s="15"/>
      <c r="C34" s="20">
        <v>16</v>
      </c>
    </row>
    <row r="35" spans="1:3" x14ac:dyDescent="0.25">
      <c r="A35" s="201" t="s">
        <v>956</v>
      </c>
      <c r="B35" s="202"/>
      <c r="C35" s="27">
        <v>64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5"/>
      <c r="C39" s="20">
        <v>211</v>
      </c>
    </row>
    <row r="40" spans="1:3" x14ac:dyDescent="0.25">
      <c r="A40" s="18" t="s">
        <v>1242</v>
      </c>
      <c r="B40" s="15"/>
      <c r="C40" s="20">
        <v>8</v>
      </c>
    </row>
    <row r="41" spans="1:3" x14ac:dyDescent="0.25">
      <c r="A41" s="201" t="s">
        <v>956</v>
      </c>
      <c r="B41" s="202"/>
      <c r="C41" s="27">
        <v>219</v>
      </c>
    </row>
    <row r="42" spans="1:3" x14ac:dyDescent="0.25">
      <c r="A42" s="4"/>
    </row>
  </sheetData>
  <sheetProtection algorithmName="SHA-512" hashValue="LUJNY1bV5pAl/gfwgx/FhzL+0l/NlMkO9MiDDm9bXHNSdWN1Ohje9LVSmhXkF4WCsU4woQTe9foGtWguHWbxNw==" saltValue="2BdVHqPqfGUbKBMyGJY8/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8"/>
      <c r="B5" s="39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0" t="s">
        <v>1255</v>
      </c>
      <c r="C6" s="40">
        <v>0</v>
      </c>
      <c r="D6" s="40">
        <v>0</v>
      </c>
      <c r="E6" s="40">
        <v>5</v>
      </c>
      <c r="F6" s="40">
        <v>0</v>
      </c>
      <c r="G6" s="40">
        <v>0</v>
      </c>
      <c r="H6" s="40">
        <v>31</v>
      </c>
      <c r="I6" s="40">
        <v>0</v>
      </c>
      <c r="J6" s="40">
        <v>0</v>
      </c>
      <c r="K6" s="40">
        <v>0</v>
      </c>
      <c r="L6" s="36">
        <v>0</v>
      </c>
    </row>
    <row r="7" spans="1:12" x14ac:dyDescent="0.25">
      <c r="A7" s="191"/>
      <c r="B7" s="30" t="s">
        <v>1048</v>
      </c>
      <c r="C7" s="40">
        <v>20</v>
      </c>
      <c r="D7" s="40">
        <v>0</v>
      </c>
      <c r="E7" s="40">
        <v>114</v>
      </c>
      <c r="F7" s="40">
        <v>44</v>
      </c>
      <c r="G7" s="40">
        <v>0</v>
      </c>
      <c r="H7" s="40">
        <v>157</v>
      </c>
      <c r="I7" s="40">
        <v>1</v>
      </c>
      <c r="J7" s="40">
        <v>8</v>
      </c>
      <c r="K7" s="40">
        <v>2</v>
      </c>
      <c r="L7" s="36">
        <v>6</v>
      </c>
    </row>
    <row r="8" spans="1:12" x14ac:dyDescent="0.25">
      <c r="A8" s="191"/>
      <c r="B8" s="30" t="s">
        <v>1256</v>
      </c>
      <c r="C8" s="40">
        <v>0</v>
      </c>
      <c r="D8" s="40">
        <v>0</v>
      </c>
      <c r="E8" s="40">
        <v>5</v>
      </c>
      <c r="F8" s="40">
        <v>0</v>
      </c>
      <c r="G8" s="40">
        <v>0</v>
      </c>
      <c r="H8" s="40">
        <v>22</v>
      </c>
      <c r="I8" s="40">
        <v>0</v>
      </c>
      <c r="J8" s="40">
        <v>7</v>
      </c>
      <c r="K8" s="40">
        <v>0</v>
      </c>
      <c r="L8" s="36">
        <v>0</v>
      </c>
    </row>
    <row r="9" spans="1:12" x14ac:dyDescent="0.25">
      <c r="A9" s="192"/>
      <c r="B9" s="30" t="s">
        <v>1257</v>
      </c>
      <c r="C9" s="40">
        <v>0</v>
      </c>
      <c r="D9" s="40">
        <v>0</v>
      </c>
      <c r="E9" s="40">
        <v>1</v>
      </c>
      <c r="F9" s="40">
        <v>0</v>
      </c>
      <c r="G9" s="40">
        <v>0</v>
      </c>
      <c r="H9" s="40">
        <v>11</v>
      </c>
      <c r="I9" s="40">
        <v>0</v>
      </c>
      <c r="J9" s="40">
        <v>1</v>
      </c>
      <c r="K9" s="40">
        <v>0</v>
      </c>
      <c r="L9" s="36">
        <v>0</v>
      </c>
    </row>
    <row r="10" spans="1:12" x14ac:dyDescent="0.25">
      <c r="A10" s="190" t="s">
        <v>1258</v>
      </c>
      <c r="B10" s="30" t="s">
        <v>1259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36">
        <v>0</v>
      </c>
    </row>
    <row r="11" spans="1:12" x14ac:dyDescent="0.25">
      <c r="A11" s="191"/>
      <c r="B11" s="30" t="s">
        <v>1260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36">
        <v>0</v>
      </c>
    </row>
    <row r="12" spans="1:12" x14ac:dyDescent="0.25">
      <c r="A12" s="191"/>
      <c r="B12" s="30" t="s">
        <v>1261</v>
      </c>
      <c r="C12" s="40">
        <v>6</v>
      </c>
      <c r="D12" s="40">
        <v>0</v>
      </c>
      <c r="E12" s="40">
        <v>8</v>
      </c>
      <c r="F12" s="40">
        <v>4</v>
      </c>
      <c r="G12" s="40">
        <v>0</v>
      </c>
      <c r="H12" s="40">
        <v>16</v>
      </c>
      <c r="I12" s="40">
        <v>0</v>
      </c>
      <c r="J12" s="40">
        <v>0</v>
      </c>
      <c r="K12" s="40">
        <v>0</v>
      </c>
      <c r="L12" s="36">
        <v>2</v>
      </c>
    </row>
    <row r="13" spans="1:12" x14ac:dyDescent="0.25">
      <c r="A13" s="191"/>
      <c r="B13" s="30" t="s">
        <v>1262</v>
      </c>
      <c r="C13" s="40">
        <v>0</v>
      </c>
      <c r="D13" s="40">
        <v>0</v>
      </c>
      <c r="E13" s="40">
        <v>3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  <c r="K13" s="40">
        <v>0</v>
      </c>
      <c r="L13" s="36">
        <v>0</v>
      </c>
    </row>
    <row r="14" spans="1:12" x14ac:dyDescent="0.25">
      <c r="A14" s="191"/>
      <c r="B14" s="30" t="s">
        <v>1263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36">
        <v>0</v>
      </c>
    </row>
    <row r="15" spans="1:12" x14ac:dyDescent="0.25">
      <c r="A15" s="191"/>
      <c r="B15" s="30" t="s">
        <v>1264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36">
        <v>0</v>
      </c>
    </row>
    <row r="16" spans="1:12" x14ac:dyDescent="0.25">
      <c r="A16" s="191"/>
      <c r="B16" s="30" t="s">
        <v>1265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36">
        <v>0</v>
      </c>
    </row>
    <row r="17" spans="1:12" x14ac:dyDescent="0.25">
      <c r="A17" s="191"/>
      <c r="B17" s="30" t="s">
        <v>1266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36">
        <v>0</v>
      </c>
    </row>
    <row r="18" spans="1:12" x14ac:dyDescent="0.25">
      <c r="A18" s="191"/>
      <c r="B18" s="30" t="s">
        <v>1267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36">
        <v>0</v>
      </c>
    </row>
    <row r="19" spans="1:12" x14ac:dyDescent="0.25">
      <c r="A19" s="191"/>
      <c r="B19" s="30" t="s">
        <v>1268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36">
        <v>0</v>
      </c>
    </row>
    <row r="20" spans="1:12" x14ac:dyDescent="0.25">
      <c r="A20" s="191"/>
      <c r="B20" s="30" t="s">
        <v>1269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36">
        <v>0</v>
      </c>
    </row>
    <row r="21" spans="1:12" x14ac:dyDescent="0.25">
      <c r="A21" s="191"/>
      <c r="B21" s="30" t="s">
        <v>1270</v>
      </c>
      <c r="C21" s="40">
        <v>0</v>
      </c>
      <c r="D21" s="40">
        <v>0</v>
      </c>
      <c r="E21" s="40">
        <v>1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36">
        <v>0</v>
      </c>
    </row>
    <row r="22" spans="1:12" x14ac:dyDescent="0.25">
      <c r="A22" s="191"/>
      <c r="B22" s="30" t="s">
        <v>1271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36">
        <v>0</v>
      </c>
    </row>
    <row r="23" spans="1:12" x14ac:dyDescent="0.25">
      <c r="A23" s="191"/>
      <c r="B23" s="30" t="s">
        <v>1272</v>
      </c>
      <c r="C23" s="40">
        <v>0</v>
      </c>
      <c r="D23" s="40">
        <v>0</v>
      </c>
      <c r="E23" s="40">
        <v>0</v>
      </c>
      <c r="F23" s="40">
        <v>1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36">
        <v>0</v>
      </c>
    </row>
    <row r="24" spans="1:12" x14ac:dyDescent="0.25">
      <c r="A24" s="191"/>
      <c r="B24" s="30" t="s">
        <v>1273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36">
        <v>0</v>
      </c>
    </row>
    <row r="25" spans="1:12" x14ac:dyDescent="0.25">
      <c r="A25" s="191"/>
      <c r="B25" s="30" t="s">
        <v>1274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36">
        <v>0</v>
      </c>
    </row>
    <row r="26" spans="1:12" x14ac:dyDescent="0.25">
      <c r="A26" s="191"/>
      <c r="B26" s="30" t="s">
        <v>1275</v>
      </c>
      <c r="C26" s="40">
        <v>0</v>
      </c>
      <c r="D26" s="40">
        <v>0</v>
      </c>
      <c r="E26" s="40">
        <v>40</v>
      </c>
      <c r="F26" s="40">
        <v>3</v>
      </c>
      <c r="G26" s="40">
        <v>0</v>
      </c>
      <c r="H26" s="40">
        <v>1</v>
      </c>
      <c r="I26" s="40">
        <v>1</v>
      </c>
      <c r="J26" s="40">
        <v>1</v>
      </c>
      <c r="K26" s="40">
        <v>0</v>
      </c>
      <c r="L26" s="36">
        <v>1</v>
      </c>
    </row>
    <row r="27" spans="1:12" x14ac:dyDescent="0.25">
      <c r="A27" s="191"/>
      <c r="B27" s="30" t="s">
        <v>1276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36">
        <v>0</v>
      </c>
    </row>
    <row r="28" spans="1:12" x14ac:dyDescent="0.25">
      <c r="A28" s="191"/>
      <c r="B28" s="30" t="s">
        <v>1277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36">
        <v>0</v>
      </c>
    </row>
    <row r="29" spans="1:12" x14ac:dyDescent="0.25">
      <c r="A29" s="191"/>
      <c r="B29" s="30" t="s">
        <v>1278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36">
        <v>0</v>
      </c>
    </row>
    <row r="30" spans="1:12" x14ac:dyDescent="0.25">
      <c r="A30" s="191"/>
      <c r="B30" s="30" t="s">
        <v>1279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36">
        <v>0</v>
      </c>
    </row>
    <row r="31" spans="1:12" x14ac:dyDescent="0.25">
      <c r="A31" s="191"/>
      <c r="B31" s="30" t="s">
        <v>1280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36">
        <v>0</v>
      </c>
    </row>
    <row r="32" spans="1:12" x14ac:dyDescent="0.25">
      <c r="A32" s="191"/>
      <c r="B32" s="30" t="s">
        <v>1281</v>
      </c>
      <c r="C32" s="40">
        <v>1</v>
      </c>
      <c r="D32" s="40">
        <v>0</v>
      </c>
      <c r="E32" s="40">
        <v>1</v>
      </c>
      <c r="F32" s="40">
        <v>2</v>
      </c>
      <c r="G32" s="40">
        <v>0</v>
      </c>
      <c r="H32" s="40">
        <v>2</v>
      </c>
      <c r="I32" s="40">
        <v>0</v>
      </c>
      <c r="J32" s="40">
        <v>2</v>
      </c>
      <c r="K32" s="40">
        <v>0</v>
      </c>
      <c r="L32" s="36">
        <v>0</v>
      </c>
    </row>
    <row r="33" spans="1:12" x14ac:dyDescent="0.25">
      <c r="A33" s="191"/>
      <c r="B33" s="30" t="s">
        <v>1282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36">
        <v>0</v>
      </c>
    </row>
    <row r="34" spans="1:12" x14ac:dyDescent="0.25">
      <c r="A34" s="191"/>
      <c r="B34" s="30" t="s">
        <v>1283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36">
        <v>0</v>
      </c>
    </row>
    <row r="35" spans="1:12" x14ac:dyDescent="0.25">
      <c r="A35" s="191"/>
      <c r="B35" s="30" t="s">
        <v>1284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36">
        <v>0</v>
      </c>
    </row>
    <row r="36" spans="1:12" x14ac:dyDescent="0.25">
      <c r="A36" s="191"/>
      <c r="B36" s="30" t="s">
        <v>1285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36">
        <v>0</v>
      </c>
    </row>
    <row r="37" spans="1:12" x14ac:dyDescent="0.25">
      <c r="A37" s="191"/>
      <c r="B37" s="30" t="s">
        <v>1286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36">
        <v>0</v>
      </c>
    </row>
    <row r="38" spans="1:12" x14ac:dyDescent="0.25">
      <c r="A38" s="191"/>
      <c r="B38" s="30" t="s">
        <v>1287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36">
        <v>0</v>
      </c>
    </row>
    <row r="39" spans="1:12" x14ac:dyDescent="0.25">
      <c r="A39" s="191"/>
      <c r="B39" s="30" t="s">
        <v>1288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36">
        <v>0</v>
      </c>
    </row>
    <row r="40" spans="1:12" x14ac:dyDescent="0.25">
      <c r="A40" s="191"/>
      <c r="B40" s="30" t="s">
        <v>1289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40">
        <v>0</v>
      </c>
      <c r="L40" s="36">
        <v>0</v>
      </c>
    </row>
    <row r="41" spans="1:12" x14ac:dyDescent="0.25">
      <c r="A41" s="191"/>
      <c r="B41" s="30" t="s">
        <v>1290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36">
        <v>0</v>
      </c>
    </row>
    <row r="42" spans="1:12" x14ac:dyDescent="0.25">
      <c r="A42" s="191"/>
      <c r="B42" s="30" t="s">
        <v>1291</v>
      </c>
      <c r="C42" s="40">
        <v>0</v>
      </c>
      <c r="D42" s="40">
        <v>0</v>
      </c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36">
        <v>0</v>
      </c>
    </row>
    <row r="43" spans="1:12" x14ac:dyDescent="0.25">
      <c r="A43" s="191"/>
      <c r="B43" s="30" t="s">
        <v>1292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36">
        <v>0</v>
      </c>
    </row>
    <row r="44" spans="1:12" x14ac:dyDescent="0.25">
      <c r="A44" s="191"/>
      <c r="B44" s="30" t="s">
        <v>1293</v>
      </c>
      <c r="C44" s="40">
        <v>1</v>
      </c>
      <c r="D44" s="40">
        <v>0</v>
      </c>
      <c r="E44" s="40">
        <v>0</v>
      </c>
      <c r="F44" s="40">
        <v>0</v>
      </c>
      <c r="G44" s="40">
        <v>0</v>
      </c>
      <c r="H44" s="40">
        <v>11</v>
      </c>
      <c r="I44" s="40">
        <v>0</v>
      </c>
      <c r="J44" s="40">
        <v>0</v>
      </c>
      <c r="K44" s="40">
        <v>0</v>
      </c>
      <c r="L44" s="36">
        <v>0</v>
      </c>
    </row>
    <row r="45" spans="1:12" x14ac:dyDescent="0.25">
      <c r="A45" s="191"/>
      <c r="B45" s="30" t="s">
        <v>1294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36">
        <v>0</v>
      </c>
    </row>
    <row r="46" spans="1:12" x14ac:dyDescent="0.25">
      <c r="A46" s="191"/>
      <c r="B46" s="30" t="s">
        <v>1295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36">
        <v>0</v>
      </c>
    </row>
    <row r="47" spans="1:12" x14ac:dyDescent="0.25">
      <c r="A47" s="191"/>
      <c r="B47" s="30" t="s">
        <v>1296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36">
        <v>0</v>
      </c>
    </row>
    <row r="48" spans="1:12" x14ac:dyDescent="0.25">
      <c r="A48" s="191"/>
      <c r="B48" s="30" t="s">
        <v>1297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36">
        <v>0</v>
      </c>
    </row>
    <row r="49" spans="1:12" x14ac:dyDescent="0.25">
      <c r="A49" s="191"/>
      <c r="B49" s="30" t="s">
        <v>1298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  <c r="H49" s="40">
        <v>0</v>
      </c>
      <c r="I49" s="40">
        <v>0</v>
      </c>
      <c r="J49" s="40">
        <v>0</v>
      </c>
      <c r="K49" s="40">
        <v>0</v>
      </c>
      <c r="L49" s="36">
        <v>0</v>
      </c>
    </row>
    <row r="50" spans="1:12" x14ac:dyDescent="0.25">
      <c r="A50" s="191"/>
      <c r="B50" s="30" t="s">
        <v>1299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36">
        <v>0</v>
      </c>
    </row>
    <row r="51" spans="1:12" x14ac:dyDescent="0.25">
      <c r="A51" s="191"/>
      <c r="B51" s="30" t="s">
        <v>1300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36">
        <v>0</v>
      </c>
    </row>
    <row r="52" spans="1:12" x14ac:dyDescent="0.25">
      <c r="A52" s="191"/>
      <c r="B52" s="30" t="s">
        <v>1301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36">
        <v>0</v>
      </c>
    </row>
    <row r="53" spans="1:12" x14ac:dyDescent="0.25">
      <c r="A53" s="191"/>
      <c r="B53" s="30" t="s">
        <v>1302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36">
        <v>0</v>
      </c>
    </row>
    <row r="54" spans="1:12" x14ac:dyDescent="0.25">
      <c r="A54" s="191"/>
      <c r="B54" s="30" t="s">
        <v>1303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36">
        <v>0</v>
      </c>
    </row>
    <row r="55" spans="1:12" x14ac:dyDescent="0.25">
      <c r="A55" s="191"/>
      <c r="B55" s="30" t="s">
        <v>1304</v>
      </c>
      <c r="C55" s="40">
        <v>0</v>
      </c>
      <c r="D55" s="40">
        <v>0</v>
      </c>
      <c r="E55" s="40">
        <v>3</v>
      </c>
      <c r="F55" s="40">
        <v>1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36">
        <v>0</v>
      </c>
    </row>
    <row r="56" spans="1:12" x14ac:dyDescent="0.25">
      <c r="A56" s="191"/>
      <c r="B56" s="30" t="s">
        <v>1305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36">
        <v>0</v>
      </c>
    </row>
    <row r="57" spans="1:12" x14ac:dyDescent="0.25">
      <c r="A57" s="191"/>
      <c r="B57" s="30" t="s">
        <v>1306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36">
        <v>0</v>
      </c>
    </row>
    <row r="58" spans="1:12" x14ac:dyDescent="0.25">
      <c r="A58" s="191"/>
      <c r="B58" s="30" t="s">
        <v>1307</v>
      </c>
      <c r="C58" s="40">
        <v>0</v>
      </c>
      <c r="D58" s="40">
        <v>0</v>
      </c>
      <c r="E58" s="40">
        <v>1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36">
        <v>0</v>
      </c>
    </row>
    <row r="59" spans="1:12" x14ac:dyDescent="0.25">
      <c r="A59" s="191"/>
      <c r="B59" s="30" t="s">
        <v>1308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36">
        <v>0</v>
      </c>
    </row>
    <row r="60" spans="1:12" x14ac:dyDescent="0.25">
      <c r="A60" s="191"/>
      <c r="B60" s="30" t="s">
        <v>1309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36">
        <v>0</v>
      </c>
    </row>
    <row r="61" spans="1:12" x14ac:dyDescent="0.25">
      <c r="A61" s="191"/>
      <c r="B61" s="30" t="s">
        <v>1310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36">
        <v>0</v>
      </c>
    </row>
    <row r="62" spans="1:12" x14ac:dyDescent="0.25">
      <c r="A62" s="191"/>
      <c r="B62" s="30" t="s">
        <v>1311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36">
        <v>0</v>
      </c>
    </row>
    <row r="63" spans="1:12" x14ac:dyDescent="0.25">
      <c r="A63" s="191"/>
      <c r="B63" s="30" t="s">
        <v>1312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36">
        <v>0</v>
      </c>
    </row>
    <row r="64" spans="1:12" x14ac:dyDescent="0.25">
      <c r="A64" s="191"/>
      <c r="B64" s="30" t="s">
        <v>1313</v>
      </c>
      <c r="C64" s="40">
        <v>0</v>
      </c>
      <c r="D64" s="40">
        <v>0</v>
      </c>
      <c r="E64" s="40">
        <v>1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36">
        <v>0</v>
      </c>
    </row>
    <row r="65" spans="1:12" x14ac:dyDescent="0.25">
      <c r="A65" s="191"/>
      <c r="B65" s="30" t="s">
        <v>1314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36">
        <v>0</v>
      </c>
    </row>
    <row r="66" spans="1:12" x14ac:dyDescent="0.25">
      <c r="A66" s="191"/>
      <c r="B66" s="30" t="s">
        <v>1315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36">
        <v>0</v>
      </c>
    </row>
    <row r="67" spans="1:12" x14ac:dyDescent="0.25">
      <c r="A67" s="191"/>
      <c r="B67" s="30" t="s">
        <v>1316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36">
        <v>0</v>
      </c>
    </row>
    <row r="68" spans="1:12" x14ac:dyDescent="0.25">
      <c r="A68" s="191"/>
      <c r="B68" s="30" t="s">
        <v>1317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36">
        <v>0</v>
      </c>
    </row>
    <row r="69" spans="1:12" x14ac:dyDescent="0.25">
      <c r="A69" s="191"/>
      <c r="B69" s="30" t="s">
        <v>1318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36">
        <v>0</v>
      </c>
    </row>
    <row r="70" spans="1:12" x14ac:dyDescent="0.25">
      <c r="A70" s="191"/>
      <c r="B70" s="30" t="s">
        <v>1319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36">
        <v>0</v>
      </c>
    </row>
    <row r="71" spans="1:12" x14ac:dyDescent="0.25">
      <c r="A71" s="191"/>
      <c r="B71" s="30" t="s">
        <v>1320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36">
        <v>0</v>
      </c>
    </row>
    <row r="72" spans="1:12" x14ac:dyDescent="0.25">
      <c r="A72" s="191"/>
      <c r="B72" s="30" t="s">
        <v>1321</v>
      </c>
      <c r="C72" s="40">
        <v>0</v>
      </c>
      <c r="D72" s="40">
        <v>0</v>
      </c>
      <c r="E72" s="40">
        <v>1</v>
      </c>
      <c r="F72" s="40">
        <v>1</v>
      </c>
      <c r="G72" s="40">
        <v>0</v>
      </c>
      <c r="H72" s="40">
        <v>4</v>
      </c>
      <c r="I72" s="40">
        <v>0</v>
      </c>
      <c r="J72" s="40">
        <v>0</v>
      </c>
      <c r="K72" s="40">
        <v>0</v>
      </c>
      <c r="L72" s="36">
        <v>0</v>
      </c>
    </row>
    <row r="73" spans="1:12" x14ac:dyDescent="0.25">
      <c r="A73" s="191"/>
      <c r="B73" s="30" t="s">
        <v>1322</v>
      </c>
      <c r="C73" s="40">
        <v>0</v>
      </c>
      <c r="D73" s="40">
        <v>0</v>
      </c>
      <c r="E73" s="40">
        <v>3</v>
      </c>
      <c r="F73" s="40">
        <v>0</v>
      </c>
      <c r="G73" s="40">
        <v>0</v>
      </c>
      <c r="H73" s="40">
        <v>1</v>
      </c>
      <c r="I73" s="40">
        <v>0</v>
      </c>
      <c r="J73" s="40">
        <v>0</v>
      </c>
      <c r="K73" s="40">
        <v>0</v>
      </c>
      <c r="L73" s="36">
        <v>0</v>
      </c>
    </row>
    <row r="74" spans="1:12" x14ac:dyDescent="0.25">
      <c r="A74" s="191"/>
      <c r="B74" s="30" t="s">
        <v>1323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36">
        <v>0</v>
      </c>
    </row>
    <row r="75" spans="1:12" x14ac:dyDescent="0.25">
      <c r="A75" s="191"/>
      <c r="B75" s="30" t="s">
        <v>1324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36">
        <v>0</v>
      </c>
    </row>
    <row r="76" spans="1:12" x14ac:dyDescent="0.25">
      <c r="A76" s="191"/>
      <c r="B76" s="30" t="s">
        <v>1325</v>
      </c>
      <c r="C76" s="40">
        <v>0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36">
        <v>0</v>
      </c>
    </row>
    <row r="77" spans="1:12" x14ac:dyDescent="0.25">
      <c r="A77" s="191"/>
      <c r="B77" s="30" t="s">
        <v>1326</v>
      </c>
      <c r="C77" s="40">
        <v>0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36">
        <v>0</v>
      </c>
    </row>
    <row r="78" spans="1:12" x14ac:dyDescent="0.25">
      <c r="A78" s="191"/>
      <c r="B78" s="30" t="s">
        <v>1327</v>
      </c>
      <c r="C78" s="40">
        <v>0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36">
        <v>0</v>
      </c>
    </row>
    <row r="79" spans="1:12" x14ac:dyDescent="0.25">
      <c r="A79" s="191"/>
      <c r="B79" s="30" t="s">
        <v>1328</v>
      </c>
      <c r="C79" s="40">
        <v>0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36">
        <v>0</v>
      </c>
    </row>
    <row r="80" spans="1:12" x14ac:dyDescent="0.25">
      <c r="A80" s="191"/>
      <c r="B80" s="30" t="s">
        <v>1329</v>
      </c>
      <c r="C80" s="40">
        <v>0</v>
      </c>
      <c r="D80" s="40"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36">
        <v>0</v>
      </c>
    </row>
    <row r="81" spans="1:12" x14ac:dyDescent="0.25">
      <c r="A81" s="191"/>
      <c r="B81" s="30" t="s">
        <v>1330</v>
      </c>
      <c r="C81" s="40">
        <v>0</v>
      </c>
      <c r="D81" s="40">
        <v>0</v>
      </c>
      <c r="E81" s="40">
        <v>1</v>
      </c>
      <c r="F81" s="40">
        <v>1</v>
      </c>
      <c r="G81" s="40">
        <v>0</v>
      </c>
      <c r="H81" s="40">
        <v>2</v>
      </c>
      <c r="I81" s="40">
        <v>0</v>
      </c>
      <c r="J81" s="40">
        <v>1</v>
      </c>
      <c r="K81" s="40">
        <v>0</v>
      </c>
      <c r="L81" s="36">
        <v>0</v>
      </c>
    </row>
    <row r="82" spans="1:12" x14ac:dyDescent="0.25">
      <c r="A82" s="191"/>
      <c r="B82" s="30" t="s">
        <v>1331</v>
      </c>
      <c r="C82" s="40">
        <v>1</v>
      </c>
      <c r="D82" s="40">
        <v>0</v>
      </c>
      <c r="E82" s="40">
        <v>5</v>
      </c>
      <c r="F82" s="40">
        <v>2</v>
      </c>
      <c r="G82" s="40">
        <v>0</v>
      </c>
      <c r="H82" s="40">
        <v>21</v>
      </c>
      <c r="I82" s="40">
        <v>0</v>
      </c>
      <c r="J82" s="40">
        <v>3</v>
      </c>
      <c r="K82" s="40">
        <v>0</v>
      </c>
      <c r="L82" s="36">
        <v>2</v>
      </c>
    </row>
    <row r="83" spans="1:12" x14ac:dyDescent="0.25">
      <c r="A83" s="191"/>
      <c r="B83" s="30" t="s">
        <v>1332</v>
      </c>
      <c r="C83" s="40">
        <v>0</v>
      </c>
      <c r="D83" s="40">
        <v>0</v>
      </c>
      <c r="E83" s="40">
        <v>0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  <c r="L83" s="36">
        <v>0</v>
      </c>
    </row>
    <row r="84" spans="1:12" x14ac:dyDescent="0.25">
      <c r="A84" s="191"/>
      <c r="B84" s="30" t="s">
        <v>1333</v>
      </c>
      <c r="C84" s="40">
        <v>0</v>
      </c>
      <c r="D84" s="40"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36">
        <v>0</v>
      </c>
    </row>
    <row r="85" spans="1:12" x14ac:dyDescent="0.25">
      <c r="A85" s="191"/>
      <c r="B85" s="30" t="s">
        <v>1334</v>
      </c>
      <c r="C85" s="40">
        <v>0</v>
      </c>
      <c r="D85" s="40">
        <v>0</v>
      </c>
      <c r="E85" s="40">
        <v>0</v>
      </c>
      <c r="F85" s="40">
        <v>0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36">
        <v>0</v>
      </c>
    </row>
    <row r="86" spans="1:12" x14ac:dyDescent="0.25">
      <c r="A86" s="191"/>
      <c r="B86" s="30" t="s">
        <v>1335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36">
        <v>0</v>
      </c>
    </row>
    <row r="87" spans="1:12" x14ac:dyDescent="0.25">
      <c r="A87" s="191"/>
      <c r="B87" s="30" t="s">
        <v>1336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  <c r="L87" s="36">
        <v>0</v>
      </c>
    </row>
    <row r="88" spans="1:12" x14ac:dyDescent="0.25">
      <c r="A88" s="191"/>
      <c r="B88" s="30" t="s">
        <v>1337</v>
      </c>
      <c r="C88" s="40">
        <v>0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36">
        <v>0</v>
      </c>
    </row>
    <row r="89" spans="1:12" x14ac:dyDescent="0.25">
      <c r="A89" s="191"/>
      <c r="B89" s="30" t="s">
        <v>1338</v>
      </c>
      <c r="C89" s="40">
        <v>0</v>
      </c>
      <c r="D89" s="40">
        <v>0</v>
      </c>
      <c r="E89" s="40">
        <v>0</v>
      </c>
      <c r="F89" s="40">
        <v>0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36">
        <v>0</v>
      </c>
    </row>
    <row r="90" spans="1:12" x14ac:dyDescent="0.25">
      <c r="A90" s="191"/>
      <c r="B90" s="30" t="s">
        <v>1339</v>
      </c>
      <c r="C90" s="40">
        <v>1</v>
      </c>
      <c r="D90" s="40">
        <v>0</v>
      </c>
      <c r="E90" s="40">
        <v>8</v>
      </c>
      <c r="F90" s="40">
        <v>0</v>
      </c>
      <c r="G90" s="40">
        <v>0</v>
      </c>
      <c r="H90" s="40">
        <v>4</v>
      </c>
      <c r="I90" s="40">
        <v>0</v>
      </c>
      <c r="J90" s="40">
        <v>0</v>
      </c>
      <c r="K90" s="40">
        <v>0</v>
      </c>
      <c r="L90" s="36">
        <v>0</v>
      </c>
    </row>
    <row r="91" spans="1:12" x14ac:dyDescent="0.25">
      <c r="A91" s="191"/>
      <c r="B91" s="30" t="s">
        <v>1340</v>
      </c>
      <c r="C91" s="40">
        <v>0</v>
      </c>
      <c r="D91" s="40">
        <v>0</v>
      </c>
      <c r="E91" s="40">
        <v>0</v>
      </c>
      <c r="F91" s="40">
        <v>0</v>
      </c>
      <c r="G91" s="40">
        <v>0</v>
      </c>
      <c r="H91" s="40">
        <v>0</v>
      </c>
      <c r="I91" s="40">
        <v>0</v>
      </c>
      <c r="J91" s="40">
        <v>0</v>
      </c>
      <c r="K91" s="40">
        <v>0</v>
      </c>
      <c r="L91" s="36">
        <v>0</v>
      </c>
    </row>
    <row r="92" spans="1:12" x14ac:dyDescent="0.25">
      <c r="A92" s="191"/>
      <c r="B92" s="30" t="s">
        <v>1341</v>
      </c>
      <c r="C92" s="40">
        <v>0</v>
      </c>
      <c r="D92" s="40">
        <v>0</v>
      </c>
      <c r="E92" s="40">
        <v>0</v>
      </c>
      <c r="F92" s="40">
        <v>0</v>
      </c>
      <c r="G92" s="40">
        <v>0</v>
      </c>
      <c r="H92" s="40">
        <v>0</v>
      </c>
      <c r="I92" s="40">
        <v>0</v>
      </c>
      <c r="J92" s="40">
        <v>0</v>
      </c>
      <c r="K92" s="40">
        <v>0</v>
      </c>
      <c r="L92" s="36">
        <v>0</v>
      </c>
    </row>
    <row r="93" spans="1:12" x14ac:dyDescent="0.25">
      <c r="A93" s="191"/>
      <c r="B93" s="30" t="s">
        <v>1342</v>
      </c>
      <c r="C93" s="40">
        <v>0</v>
      </c>
      <c r="D93" s="40">
        <v>0</v>
      </c>
      <c r="E93" s="40">
        <v>0</v>
      </c>
      <c r="F93" s="40">
        <v>0</v>
      </c>
      <c r="G93" s="40">
        <v>0</v>
      </c>
      <c r="H93" s="40">
        <v>0</v>
      </c>
      <c r="I93" s="40">
        <v>0</v>
      </c>
      <c r="J93" s="40">
        <v>0</v>
      </c>
      <c r="K93" s="40">
        <v>0</v>
      </c>
      <c r="L93" s="36">
        <v>0</v>
      </c>
    </row>
    <row r="94" spans="1:12" x14ac:dyDescent="0.25">
      <c r="A94" s="191"/>
      <c r="B94" s="30" t="s">
        <v>1343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36">
        <v>0</v>
      </c>
    </row>
    <row r="95" spans="1:12" x14ac:dyDescent="0.25">
      <c r="A95" s="191"/>
      <c r="B95" s="30" t="s">
        <v>1344</v>
      </c>
      <c r="C95" s="40">
        <v>0</v>
      </c>
      <c r="D95" s="40">
        <v>0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36">
        <v>0</v>
      </c>
    </row>
    <row r="96" spans="1:12" x14ac:dyDescent="0.25">
      <c r="A96" s="191"/>
      <c r="B96" s="30" t="s">
        <v>1345</v>
      </c>
      <c r="C96" s="40">
        <v>0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36">
        <v>0</v>
      </c>
    </row>
    <row r="97" spans="1:12" x14ac:dyDescent="0.25">
      <c r="A97" s="191"/>
      <c r="B97" s="30" t="s">
        <v>1346</v>
      </c>
      <c r="C97" s="40">
        <v>0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36">
        <v>0</v>
      </c>
    </row>
    <row r="98" spans="1:12" x14ac:dyDescent="0.25">
      <c r="A98" s="191"/>
      <c r="B98" s="30" t="s">
        <v>1347</v>
      </c>
      <c r="C98" s="40">
        <v>0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36">
        <v>0</v>
      </c>
    </row>
    <row r="99" spans="1:12" x14ac:dyDescent="0.25">
      <c r="A99" s="191"/>
      <c r="B99" s="30" t="s">
        <v>1348</v>
      </c>
      <c r="C99" s="40">
        <v>0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36">
        <v>0</v>
      </c>
    </row>
    <row r="100" spans="1:12" x14ac:dyDescent="0.25">
      <c r="A100" s="191"/>
      <c r="B100" s="30" t="s">
        <v>1349</v>
      </c>
      <c r="C100" s="40">
        <v>0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36">
        <v>0</v>
      </c>
    </row>
    <row r="101" spans="1:12" x14ac:dyDescent="0.25">
      <c r="A101" s="191"/>
      <c r="B101" s="30" t="s">
        <v>1350</v>
      </c>
      <c r="C101" s="40">
        <v>0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36">
        <v>0</v>
      </c>
    </row>
    <row r="102" spans="1:12" x14ac:dyDescent="0.25">
      <c r="A102" s="191"/>
      <c r="B102" s="30" t="s">
        <v>1351</v>
      </c>
      <c r="C102" s="40">
        <v>0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36">
        <v>0</v>
      </c>
    </row>
    <row r="103" spans="1:12" x14ac:dyDescent="0.25">
      <c r="A103" s="191"/>
      <c r="B103" s="30" t="s">
        <v>1352</v>
      </c>
      <c r="C103" s="40">
        <v>0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36">
        <v>0</v>
      </c>
    </row>
    <row r="104" spans="1:12" x14ac:dyDescent="0.25">
      <c r="A104" s="191"/>
      <c r="B104" s="30" t="s">
        <v>1353</v>
      </c>
      <c r="C104" s="40">
        <v>1</v>
      </c>
      <c r="D104" s="40">
        <v>0</v>
      </c>
      <c r="E104" s="40">
        <v>0</v>
      </c>
      <c r="F104" s="40">
        <v>1</v>
      </c>
      <c r="G104" s="40">
        <v>0</v>
      </c>
      <c r="H104" s="40">
        <v>5</v>
      </c>
      <c r="I104" s="40">
        <v>0</v>
      </c>
      <c r="J104" s="40">
        <v>1</v>
      </c>
      <c r="K104" s="40">
        <v>0</v>
      </c>
      <c r="L104" s="36">
        <v>0</v>
      </c>
    </row>
    <row r="105" spans="1:12" x14ac:dyDescent="0.25">
      <c r="A105" s="191"/>
      <c r="B105" s="30" t="s">
        <v>1354</v>
      </c>
      <c r="C105" s="40">
        <v>0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36">
        <v>0</v>
      </c>
    </row>
    <row r="106" spans="1:12" x14ac:dyDescent="0.25">
      <c r="A106" s="191"/>
      <c r="B106" s="30" t="s">
        <v>1355</v>
      </c>
      <c r="C106" s="40">
        <v>0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36">
        <v>0</v>
      </c>
    </row>
    <row r="107" spans="1:12" x14ac:dyDescent="0.25">
      <c r="A107" s="191"/>
      <c r="B107" s="30" t="s">
        <v>1356</v>
      </c>
      <c r="C107" s="40">
        <v>0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36">
        <v>0</v>
      </c>
    </row>
    <row r="108" spans="1:12" x14ac:dyDescent="0.25">
      <c r="A108" s="191"/>
      <c r="B108" s="30" t="s">
        <v>1357</v>
      </c>
      <c r="C108" s="40">
        <v>0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36">
        <v>0</v>
      </c>
    </row>
    <row r="109" spans="1:12" x14ac:dyDescent="0.25">
      <c r="A109" s="191"/>
      <c r="B109" s="30" t="s">
        <v>1358</v>
      </c>
      <c r="C109" s="40">
        <v>0</v>
      </c>
      <c r="D109" s="40">
        <v>0</v>
      </c>
      <c r="E109" s="40">
        <v>1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36">
        <v>0</v>
      </c>
    </row>
    <row r="110" spans="1:12" x14ac:dyDescent="0.25">
      <c r="A110" s="191"/>
      <c r="B110" s="30" t="s">
        <v>1359</v>
      </c>
      <c r="C110" s="40">
        <v>0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36">
        <v>0</v>
      </c>
    </row>
    <row r="111" spans="1:12" x14ac:dyDescent="0.25">
      <c r="A111" s="191"/>
      <c r="B111" s="30" t="s">
        <v>1360</v>
      </c>
      <c r="C111" s="40">
        <v>0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36">
        <v>0</v>
      </c>
    </row>
    <row r="112" spans="1:12" x14ac:dyDescent="0.25">
      <c r="A112" s="191"/>
      <c r="B112" s="30" t="s">
        <v>1361</v>
      </c>
      <c r="C112" s="40">
        <v>0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36">
        <v>0</v>
      </c>
    </row>
    <row r="113" spans="1:12" x14ac:dyDescent="0.25">
      <c r="A113" s="191"/>
      <c r="B113" s="30" t="s">
        <v>1362</v>
      </c>
      <c r="C113" s="40">
        <v>0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36">
        <v>0</v>
      </c>
    </row>
    <row r="114" spans="1:12" x14ac:dyDescent="0.25">
      <c r="A114" s="191"/>
      <c r="B114" s="30" t="s">
        <v>1363</v>
      </c>
      <c r="C114" s="40">
        <v>0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36">
        <v>0</v>
      </c>
    </row>
    <row r="115" spans="1:12" x14ac:dyDescent="0.25">
      <c r="A115" s="191"/>
      <c r="B115" s="30" t="s">
        <v>1364</v>
      </c>
      <c r="C115" s="40">
        <v>0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36">
        <v>0</v>
      </c>
    </row>
    <row r="116" spans="1:12" x14ac:dyDescent="0.25">
      <c r="A116" s="191"/>
      <c r="B116" s="30" t="s">
        <v>1365</v>
      </c>
      <c r="C116" s="40">
        <v>0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36">
        <v>0</v>
      </c>
    </row>
    <row r="117" spans="1:12" x14ac:dyDescent="0.25">
      <c r="A117" s="191"/>
      <c r="B117" s="30" t="s">
        <v>1366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36">
        <v>0</v>
      </c>
    </row>
    <row r="118" spans="1:12" x14ac:dyDescent="0.25">
      <c r="A118" s="191"/>
      <c r="B118" s="30" t="s">
        <v>1367</v>
      </c>
      <c r="C118" s="40">
        <v>0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36">
        <v>0</v>
      </c>
    </row>
    <row r="119" spans="1:12" x14ac:dyDescent="0.25">
      <c r="A119" s="191"/>
      <c r="B119" s="30" t="s">
        <v>1368</v>
      </c>
      <c r="C119" s="40">
        <v>0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36">
        <v>0</v>
      </c>
    </row>
    <row r="120" spans="1:12" x14ac:dyDescent="0.25">
      <c r="A120" s="191"/>
      <c r="B120" s="30" t="s">
        <v>1369</v>
      </c>
      <c r="C120" s="40">
        <v>0</v>
      </c>
      <c r="D120" s="40">
        <v>0</v>
      </c>
      <c r="E120" s="40">
        <v>0</v>
      </c>
      <c r="F120" s="40">
        <v>0</v>
      </c>
      <c r="G120" s="40">
        <v>0</v>
      </c>
      <c r="H120" s="40">
        <v>0</v>
      </c>
      <c r="I120" s="40">
        <v>0</v>
      </c>
      <c r="J120" s="40">
        <v>0</v>
      </c>
      <c r="K120" s="40">
        <v>0</v>
      </c>
      <c r="L120" s="36">
        <v>0</v>
      </c>
    </row>
    <row r="121" spans="1:12" x14ac:dyDescent="0.25">
      <c r="A121" s="191"/>
      <c r="B121" s="30" t="s">
        <v>1370</v>
      </c>
      <c r="C121" s="40">
        <v>0</v>
      </c>
      <c r="D121" s="40">
        <v>0</v>
      </c>
      <c r="E121" s="40">
        <v>0</v>
      </c>
      <c r="F121" s="40">
        <v>0</v>
      </c>
      <c r="G121" s="40">
        <v>0</v>
      </c>
      <c r="H121" s="40">
        <v>0</v>
      </c>
      <c r="I121" s="40">
        <v>0</v>
      </c>
      <c r="J121" s="40">
        <v>0</v>
      </c>
      <c r="K121" s="40">
        <v>0</v>
      </c>
      <c r="L121" s="36">
        <v>0</v>
      </c>
    </row>
    <row r="122" spans="1:12" x14ac:dyDescent="0.25">
      <c r="A122" s="191"/>
      <c r="B122" s="30" t="s">
        <v>1371</v>
      </c>
      <c r="C122" s="40">
        <v>0</v>
      </c>
      <c r="D122" s="40">
        <v>0</v>
      </c>
      <c r="E122" s="40">
        <v>0</v>
      </c>
      <c r="F122" s="40">
        <v>0</v>
      </c>
      <c r="G122" s="40">
        <v>0</v>
      </c>
      <c r="H122" s="40">
        <v>0</v>
      </c>
      <c r="I122" s="40">
        <v>0</v>
      </c>
      <c r="J122" s="40">
        <v>0</v>
      </c>
      <c r="K122" s="40">
        <v>0</v>
      </c>
      <c r="L122" s="36">
        <v>0</v>
      </c>
    </row>
    <row r="123" spans="1:12" x14ac:dyDescent="0.25">
      <c r="A123" s="191"/>
      <c r="B123" s="30" t="s">
        <v>1372</v>
      </c>
      <c r="C123" s="40">
        <v>0</v>
      </c>
      <c r="D123" s="40">
        <v>0</v>
      </c>
      <c r="E123" s="40">
        <v>0</v>
      </c>
      <c r="F123" s="40">
        <v>0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36">
        <v>0</v>
      </c>
    </row>
    <row r="124" spans="1:12" x14ac:dyDescent="0.25">
      <c r="A124" s="191"/>
      <c r="B124" s="30" t="s">
        <v>1373</v>
      </c>
      <c r="C124" s="40">
        <v>0</v>
      </c>
      <c r="D124" s="40">
        <v>0</v>
      </c>
      <c r="E124" s="40">
        <v>0</v>
      </c>
      <c r="F124" s="40">
        <v>0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36">
        <v>0</v>
      </c>
    </row>
    <row r="125" spans="1:12" x14ac:dyDescent="0.25">
      <c r="A125" s="191"/>
      <c r="B125" s="30" t="s">
        <v>1374</v>
      </c>
      <c r="C125" s="40">
        <v>0</v>
      </c>
      <c r="D125" s="40">
        <v>0</v>
      </c>
      <c r="E125" s="40">
        <v>0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36">
        <v>0</v>
      </c>
    </row>
    <row r="126" spans="1:12" x14ac:dyDescent="0.25">
      <c r="A126" s="191"/>
      <c r="B126" s="30" t="s">
        <v>1375</v>
      </c>
      <c r="C126" s="40">
        <v>0</v>
      </c>
      <c r="D126" s="40">
        <v>0</v>
      </c>
      <c r="E126" s="40">
        <v>0</v>
      </c>
      <c r="F126" s="40">
        <v>0</v>
      </c>
      <c r="G126" s="40">
        <v>0</v>
      </c>
      <c r="H126" s="40">
        <v>0</v>
      </c>
      <c r="I126" s="40">
        <v>0</v>
      </c>
      <c r="J126" s="40">
        <v>0</v>
      </c>
      <c r="K126" s="40">
        <v>0</v>
      </c>
      <c r="L126" s="36">
        <v>0</v>
      </c>
    </row>
    <row r="127" spans="1:12" x14ac:dyDescent="0.25">
      <c r="A127" s="191"/>
      <c r="B127" s="30" t="s">
        <v>1376</v>
      </c>
      <c r="C127" s="40">
        <v>0</v>
      </c>
      <c r="D127" s="40">
        <v>0</v>
      </c>
      <c r="E127" s="40">
        <v>0</v>
      </c>
      <c r="F127" s="40">
        <v>0</v>
      </c>
      <c r="G127" s="40">
        <v>0</v>
      </c>
      <c r="H127" s="40">
        <v>0</v>
      </c>
      <c r="I127" s="40">
        <v>0</v>
      </c>
      <c r="J127" s="40">
        <v>0</v>
      </c>
      <c r="K127" s="40">
        <v>0</v>
      </c>
      <c r="L127" s="36">
        <v>0</v>
      </c>
    </row>
    <row r="128" spans="1:12" x14ac:dyDescent="0.25">
      <c r="A128" s="191"/>
      <c r="B128" s="30" t="s">
        <v>1377</v>
      </c>
      <c r="C128" s="40">
        <v>0</v>
      </c>
      <c r="D128" s="40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36">
        <v>0</v>
      </c>
    </row>
    <row r="129" spans="1:12" x14ac:dyDescent="0.25">
      <c r="A129" s="191"/>
      <c r="B129" s="30" t="s">
        <v>1378</v>
      </c>
      <c r="C129" s="40">
        <v>0</v>
      </c>
      <c r="D129" s="40">
        <v>0</v>
      </c>
      <c r="E129" s="40">
        <v>0</v>
      </c>
      <c r="F129" s="40">
        <v>0</v>
      </c>
      <c r="G129" s="40">
        <v>0</v>
      </c>
      <c r="H129" s="40">
        <v>0</v>
      </c>
      <c r="I129" s="40">
        <v>0</v>
      </c>
      <c r="J129" s="40">
        <v>0</v>
      </c>
      <c r="K129" s="40">
        <v>0</v>
      </c>
      <c r="L129" s="36">
        <v>0</v>
      </c>
    </row>
    <row r="130" spans="1:12" x14ac:dyDescent="0.25">
      <c r="A130" s="191"/>
      <c r="B130" s="30" t="s">
        <v>1379</v>
      </c>
      <c r="C130" s="40">
        <v>0</v>
      </c>
      <c r="D130" s="40">
        <v>0</v>
      </c>
      <c r="E130" s="40">
        <v>0</v>
      </c>
      <c r="F130" s="40">
        <v>0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36">
        <v>0</v>
      </c>
    </row>
    <row r="131" spans="1:12" x14ac:dyDescent="0.25">
      <c r="A131" s="191"/>
      <c r="B131" s="30" t="s">
        <v>1380</v>
      </c>
      <c r="C131" s="40">
        <v>2</v>
      </c>
      <c r="D131" s="40">
        <v>0</v>
      </c>
      <c r="E131" s="40">
        <v>0</v>
      </c>
      <c r="F131" s="40">
        <v>0</v>
      </c>
      <c r="G131" s="40">
        <v>0</v>
      </c>
      <c r="H131" s="40">
        <v>11</v>
      </c>
      <c r="I131" s="40">
        <v>0</v>
      </c>
      <c r="J131" s="40">
        <v>1</v>
      </c>
      <c r="K131" s="40">
        <v>1</v>
      </c>
      <c r="L131" s="36">
        <v>0</v>
      </c>
    </row>
    <row r="132" spans="1:12" x14ac:dyDescent="0.25">
      <c r="A132" s="191"/>
      <c r="B132" s="30" t="s">
        <v>1381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0</v>
      </c>
      <c r="J132" s="40">
        <v>0</v>
      </c>
      <c r="K132" s="40">
        <v>0</v>
      </c>
      <c r="L132" s="36">
        <v>0</v>
      </c>
    </row>
    <row r="133" spans="1:12" x14ac:dyDescent="0.25">
      <c r="A133" s="191"/>
      <c r="B133" s="30" t="s">
        <v>1382</v>
      </c>
      <c r="C133" s="40">
        <v>0</v>
      </c>
      <c r="D133" s="40">
        <v>0</v>
      </c>
      <c r="E133" s="40">
        <v>0</v>
      </c>
      <c r="F133" s="40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36">
        <v>0</v>
      </c>
    </row>
    <row r="134" spans="1:12" x14ac:dyDescent="0.25">
      <c r="A134" s="191"/>
      <c r="B134" s="30" t="s">
        <v>1383</v>
      </c>
      <c r="C134" s="40">
        <v>0</v>
      </c>
      <c r="D134" s="40">
        <v>0</v>
      </c>
      <c r="E134" s="40">
        <v>0</v>
      </c>
      <c r="F134" s="40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36">
        <v>0</v>
      </c>
    </row>
    <row r="135" spans="1:12" x14ac:dyDescent="0.25">
      <c r="A135" s="191"/>
      <c r="B135" s="30" t="s">
        <v>1384</v>
      </c>
      <c r="C135" s="40">
        <v>0</v>
      </c>
      <c r="D135" s="40">
        <v>0</v>
      </c>
      <c r="E135" s="40">
        <v>0</v>
      </c>
      <c r="F135" s="40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36">
        <v>0</v>
      </c>
    </row>
    <row r="136" spans="1:12" x14ac:dyDescent="0.25">
      <c r="A136" s="191"/>
      <c r="B136" s="30" t="s">
        <v>1385</v>
      </c>
      <c r="C136" s="40">
        <v>0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36">
        <v>0</v>
      </c>
    </row>
    <row r="137" spans="1:12" x14ac:dyDescent="0.25">
      <c r="A137" s="191"/>
      <c r="B137" s="30" t="s">
        <v>1386</v>
      </c>
      <c r="C137" s="40">
        <v>0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36">
        <v>0</v>
      </c>
    </row>
    <row r="138" spans="1:12" x14ac:dyDescent="0.25">
      <c r="A138" s="191"/>
      <c r="B138" s="30" t="s">
        <v>1387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36">
        <v>0</v>
      </c>
    </row>
    <row r="139" spans="1:12" x14ac:dyDescent="0.25">
      <c r="A139" s="191"/>
      <c r="B139" s="30" t="s">
        <v>1388</v>
      </c>
      <c r="C139" s="40">
        <v>0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36">
        <v>0</v>
      </c>
    </row>
    <row r="140" spans="1:12" x14ac:dyDescent="0.25">
      <c r="A140" s="191"/>
      <c r="B140" s="30" t="s">
        <v>1389</v>
      </c>
      <c r="C140" s="40">
        <v>0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36">
        <v>0</v>
      </c>
    </row>
    <row r="141" spans="1:12" x14ac:dyDescent="0.25">
      <c r="A141" s="191"/>
      <c r="B141" s="30" t="s">
        <v>1390</v>
      </c>
      <c r="C141" s="40">
        <v>0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36">
        <v>0</v>
      </c>
    </row>
    <row r="142" spans="1:12" x14ac:dyDescent="0.25">
      <c r="A142" s="191"/>
      <c r="B142" s="30" t="s">
        <v>1391</v>
      </c>
      <c r="C142" s="40">
        <v>0</v>
      </c>
      <c r="D142" s="40">
        <v>0</v>
      </c>
      <c r="E142" s="40">
        <v>0</v>
      </c>
      <c r="F142" s="40">
        <v>0</v>
      </c>
      <c r="G142" s="40">
        <v>0</v>
      </c>
      <c r="H142" s="40">
        <v>5</v>
      </c>
      <c r="I142" s="40">
        <v>0</v>
      </c>
      <c r="J142" s="40">
        <v>0</v>
      </c>
      <c r="K142" s="40">
        <v>0</v>
      </c>
      <c r="L142" s="36">
        <v>0</v>
      </c>
    </row>
    <row r="143" spans="1:12" x14ac:dyDescent="0.25">
      <c r="A143" s="191"/>
      <c r="B143" s="30" t="s">
        <v>1392</v>
      </c>
      <c r="C143" s="40">
        <v>0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36">
        <v>0</v>
      </c>
    </row>
    <row r="144" spans="1:12" x14ac:dyDescent="0.25">
      <c r="A144" s="191"/>
      <c r="B144" s="30" t="s">
        <v>1393</v>
      </c>
      <c r="C144" s="40">
        <v>0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36">
        <v>0</v>
      </c>
    </row>
    <row r="145" spans="1:12" x14ac:dyDescent="0.25">
      <c r="A145" s="191"/>
      <c r="B145" s="30" t="s">
        <v>1394</v>
      </c>
      <c r="C145" s="40">
        <v>0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36">
        <v>0</v>
      </c>
    </row>
    <row r="146" spans="1:12" x14ac:dyDescent="0.25">
      <c r="A146" s="191"/>
      <c r="B146" s="30" t="s">
        <v>1395</v>
      </c>
      <c r="C146" s="40">
        <v>0</v>
      </c>
      <c r="D146" s="40">
        <v>0</v>
      </c>
      <c r="E146" s="40">
        <v>1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36">
        <v>0</v>
      </c>
    </row>
    <row r="147" spans="1:12" x14ac:dyDescent="0.25">
      <c r="A147" s="191"/>
      <c r="B147" s="30" t="s">
        <v>1396</v>
      </c>
      <c r="C147" s="40">
        <v>0</v>
      </c>
      <c r="D147" s="40">
        <v>0</v>
      </c>
      <c r="E147" s="40">
        <v>0</v>
      </c>
      <c r="F147" s="40">
        <v>9</v>
      </c>
      <c r="G147" s="40">
        <v>0</v>
      </c>
      <c r="H147" s="40">
        <v>1</v>
      </c>
      <c r="I147" s="40">
        <v>0</v>
      </c>
      <c r="J147" s="40">
        <v>0</v>
      </c>
      <c r="K147" s="40">
        <v>0</v>
      </c>
      <c r="L147" s="36">
        <v>0</v>
      </c>
    </row>
    <row r="148" spans="1:12" x14ac:dyDescent="0.25">
      <c r="A148" s="191"/>
      <c r="B148" s="30" t="s">
        <v>1397</v>
      </c>
      <c r="C148" s="40">
        <v>1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36">
        <v>0</v>
      </c>
    </row>
    <row r="149" spans="1:12" x14ac:dyDescent="0.25">
      <c r="A149" s="191"/>
      <c r="B149" s="30" t="s">
        <v>1398</v>
      </c>
      <c r="C149" s="40">
        <v>0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36">
        <v>0</v>
      </c>
    </row>
    <row r="150" spans="1:12" x14ac:dyDescent="0.25">
      <c r="A150" s="191"/>
      <c r="B150" s="30" t="s">
        <v>1399</v>
      </c>
      <c r="C150" s="40">
        <v>0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36">
        <v>0</v>
      </c>
    </row>
    <row r="151" spans="1:12" x14ac:dyDescent="0.25">
      <c r="A151" s="191"/>
      <c r="B151" s="30" t="s">
        <v>1400</v>
      </c>
      <c r="C151" s="40">
        <v>0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36">
        <v>0</v>
      </c>
    </row>
    <row r="152" spans="1:12" x14ac:dyDescent="0.25">
      <c r="A152" s="191"/>
      <c r="B152" s="30" t="s">
        <v>1401</v>
      </c>
      <c r="C152" s="40">
        <v>0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36">
        <v>0</v>
      </c>
    </row>
    <row r="153" spans="1:12" x14ac:dyDescent="0.25">
      <c r="A153" s="191"/>
      <c r="B153" s="30" t="s">
        <v>1402</v>
      </c>
      <c r="C153" s="40">
        <v>0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36">
        <v>0</v>
      </c>
    </row>
    <row r="154" spans="1:12" x14ac:dyDescent="0.25">
      <c r="A154" s="191"/>
      <c r="B154" s="30" t="s">
        <v>1403</v>
      </c>
      <c r="C154" s="40">
        <v>0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36">
        <v>0</v>
      </c>
    </row>
    <row r="155" spans="1:12" x14ac:dyDescent="0.25">
      <c r="A155" s="191"/>
      <c r="B155" s="30" t="s">
        <v>1404</v>
      </c>
      <c r="C155" s="40">
        <v>0</v>
      </c>
      <c r="D155" s="40">
        <v>0</v>
      </c>
      <c r="E155" s="40">
        <v>0</v>
      </c>
      <c r="F155" s="40">
        <v>1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36">
        <v>0</v>
      </c>
    </row>
    <row r="156" spans="1:12" x14ac:dyDescent="0.25">
      <c r="A156" s="191"/>
      <c r="B156" s="30" t="s">
        <v>1405</v>
      </c>
      <c r="C156" s="40">
        <v>0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36">
        <v>0</v>
      </c>
    </row>
    <row r="157" spans="1:12" x14ac:dyDescent="0.25">
      <c r="A157" s="191"/>
      <c r="B157" s="30" t="s">
        <v>1406</v>
      </c>
      <c r="C157" s="40">
        <v>0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36">
        <v>0</v>
      </c>
    </row>
    <row r="158" spans="1:12" x14ac:dyDescent="0.25">
      <c r="A158" s="191"/>
      <c r="B158" s="30" t="s">
        <v>1407</v>
      </c>
      <c r="C158" s="40">
        <v>0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36">
        <v>0</v>
      </c>
    </row>
    <row r="159" spans="1:12" x14ac:dyDescent="0.25">
      <c r="A159" s="191"/>
      <c r="B159" s="30" t="s">
        <v>1408</v>
      </c>
      <c r="C159" s="40">
        <v>0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36">
        <v>0</v>
      </c>
    </row>
    <row r="160" spans="1:12" x14ac:dyDescent="0.25">
      <c r="A160" s="191"/>
      <c r="B160" s="30" t="s">
        <v>1409</v>
      </c>
      <c r="C160" s="40">
        <v>0</v>
      </c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36">
        <v>0</v>
      </c>
    </row>
    <row r="161" spans="1:12" x14ac:dyDescent="0.25">
      <c r="A161" s="191"/>
      <c r="B161" s="30" t="s">
        <v>1410</v>
      </c>
      <c r="C161" s="40">
        <v>0</v>
      </c>
      <c r="D161" s="40">
        <v>0</v>
      </c>
      <c r="E161" s="40">
        <v>0</v>
      </c>
      <c r="F161" s="40">
        <v>1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  <c r="L161" s="36">
        <v>0</v>
      </c>
    </row>
    <row r="162" spans="1:12" x14ac:dyDescent="0.25">
      <c r="A162" s="191"/>
      <c r="B162" s="30" t="s">
        <v>1411</v>
      </c>
      <c r="C162" s="40">
        <v>0</v>
      </c>
      <c r="D162" s="40">
        <v>0</v>
      </c>
      <c r="E162" s="40">
        <v>1</v>
      </c>
      <c r="F162" s="40">
        <v>0</v>
      </c>
      <c r="G162" s="40">
        <v>0</v>
      </c>
      <c r="H162" s="40">
        <v>0</v>
      </c>
      <c r="I162" s="40">
        <v>0</v>
      </c>
      <c r="J162" s="40">
        <v>0</v>
      </c>
      <c r="K162" s="40">
        <v>0</v>
      </c>
      <c r="L162" s="36">
        <v>0</v>
      </c>
    </row>
    <row r="163" spans="1:12" x14ac:dyDescent="0.25">
      <c r="A163" s="191"/>
      <c r="B163" s="30" t="s">
        <v>1412</v>
      </c>
      <c r="C163" s="40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0">
        <v>0</v>
      </c>
      <c r="K163" s="40">
        <v>0</v>
      </c>
      <c r="L163" s="36">
        <v>0</v>
      </c>
    </row>
    <row r="164" spans="1:12" x14ac:dyDescent="0.25">
      <c r="A164" s="191"/>
      <c r="B164" s="30" t="s">
        <v>1413</v>
      </c>
      <c r="C164" s="40">
        <v>0</v>
      </c>
      <c r="D164" s="40">
        <v>0</v>
      </c>
      <c r="E164" s="40">
        <v>0</v>
      </c>
      <c r="F164" s="40">
        <v>0</v>
      </c>
      <c r="G164" s="40">
        <v>0</v>
      </c>
      <c r="H164" s="40">
        <v>0</v>
      </c>
      <c r="I164" s="40">
        <v>0</v>
      </c>
      <c r="J164" s="40">
        <v>0</v>
      </c>
      <c r="K164" s="40">
        <v>0</v>
      </c>
      <c r="L164" s="36">
        <v>0</v>
      </c>
    </row>
    <row r="165" spans="1:12" x14ac:dyDescent="0.25">
      <c r="A165" s="191"/>
      <c r="B165" s="30" t="s">
        <v>1414</v>
      </c>
      <c r="C165" s="40">
        <v>0</v>
      </c>
      <c r="D165" s="40">
        <v>0</v>
      </c>
      <c r="E165" s="40">
        <v>0</v>
      </c>
      <c r="F165" s="40">
        <v>0</v>
      </c>
      <c r="G165" s="40">
        <v>0</v>
      </c>
      <c r="H165" s="40">
        <v>0</v>
      </c>
      <c r="I165" s="40">
        <v>0</v>
      </c>
      <c r="J165" s="40">
        <v>0</v>
      </c>
      <c r="K165" s="40">
        <v>0</v>
      </c>
      <c r="L165" s="36">
        <v>0</v>
      </c>
    </row>
    <row r="166" spans="1:12" x14ac:dyDescent="0.25">
      <c r="A166" s="191"/>
      <c r="B166" s="30" t="s">
        <v>1415</v>
      </c>
      <c r="C166" s="40">
        <v>0</v>
      </c>
      <c r="D166" s="40">
        <v>0</v>
      </c>
      <c r="E166" s="40">
        <v>0</v>
      </c>
      <c r="F166" s="40">
        <v>0</v>
      </c>
      <c r="G166" s="40">
        <v>0</v>
      </c>
      <c r="H166" s="40">
        <v>0</v>
      </c>
      <c r="I166" s="40">
        <v>0</v>
      </c>
      <c r="J166" s="40">
        <v>0</v>
      </c>
      <c r="K166" s="40">
        <v>0</v>
      </c>
      <c r="L166" s="36">
        <v>0</v>
      </c>
    </row>
    <row r="167" spans="1:12" x14ac:dyDescent="0.25">
      <c r="A167" s="191"/>
      <c r="B167" s="30" t="s">
        <v>1416</v>
      </c>
      <c r="C167" s="40">
        <v>0</v>
      </c>
      <c r="D167" s="40">
        <v>0</v>
      </c>
      <c r="E167" s="40">
        <v>0</v>
      </c>
      <c r="F167" s="40">
        <v>0</v>
      </c>
      <c r="G167" s="40">
        <v>0</v>
      </c>
      <c r="H167" s="40">
        <v>0</v>
      </c>
      <c r="I167" s="40">
        <v>0</v>
      </c>
      <c r="J167" s="40">
        <v>0</v>
      </c>
      <c r="K167" s="40">
        <v>0</v>
      </c>
      <c r="L167" s="36">
        <v>0</v>
      </c>
    </row>
    <row r="168" spans="1:12" x14ac:dyDescent="0.25">
      <c r="A168" s="191"/>
      <c r="B168" s="30" t="s">
        <v>1417</v>
      </c>
      <c r="C168" s="40">
        <v>0</v>
      </c>
      <c r="D168" s="40">
        <v>0</v>
      </c>
      <c r="E168" s="40">
        <v>0</v>
      </c>
      <c r="F168" s="40">
        <v>0</v>
      </c>
      <c r="G168" s="40">
        <v>0</v>
      </c>
      <c r="H168" s="40">
        <v>0</v>
      </c>
      <c r="I168" s="40">
        <v>0</v>
      </c>
      <c r="J168" s="40">
        <v>0</v>
      </c>
      <c r="K168" s="40">
        <v>0</v>
      </c>
      <c r="L168" s="36">
        <v>0</v>
      </c>
    </row>
    <row r="169" spans="1:12" x14ac:dyDescent="0.25">
      <c r="A169" s="191"/>
      <c r="B169" s="30" t="s">
        <v>1418</v>
      </c>
      <c r="C169" s="40">
        <v>0</v>
      </c>
      <c r="D169" s="40">
        <v>0</v>
      </c>
      <c r="E169" s="40">
        <v>0</v>
      </c>
      <c r="F169" s="40">
        <v>0</v>
      </c>
      <c r="G169" s="40">
        <v>0</v>
      </c>
      <c r="H169" s="40">
        <v>0</v>
      </c>
      <c r="I169" s="40">
        <v>0</v>
      </c>
      <c r="J169" s="40">
        <v>0</v>
      </c>
      <c r="K169" s="40">
        <v>0</v>
      </c>
      <c r="L169" s="36">
        <v>0</v>
      </c>
    </row>
    <row r="170" spans="1:12" x14ac:dyDescent="0.25">
      <c r="A170" s="191"/>
      <c r="B170" s="30" t="s">
        <v>1419</v>
      </c>
      <c r="C170" s="40">
        <v>0</v>
      </c>
      <c r="D170" s="40">
        <v>0</v>
      </c>
      <c r="E170" s="40">
        <v>0</v>
      </c>
      <c r="F170" s="40">
        <v>0</v>
      </c>
      <c r="G170" s="40">
        <v>0</v>
      </c>
      <c r="H170" s="40">
        <v>0</v>
      </c>
      <c r="I170" s="40">
        <v>0</v>
      </c>
      <c r="J170" s="40">
        <v>0</v>
      </c>
      <c r="K170" s="40">
        <v>0</v>
      </c>
      <c r="L170" s="36">
        <v>0</v>
      </c>
    </row>
    <row r="171" spans="1:12" x14ac:dyDescent="0.25">
      <c r="A171" s="191"/>
      <c r="B171" s="30" t="s">
        <v>1420</v>
      </c>
      <c r="C171" s="40">
        <v>0</v>
      </c>
      <c r="D171" s="40">
        <v>0</v>
      </c>
      <c r="E171" s="40">
        <v>0</v>
      </c>
      <c r="F171" s="40">
        <v>0</v>
      </c>
      <c r="G171" s="40">
        <v>0</v>
      </c>
      <c r="H171" s="40">
        <v>0</v>
      </c>
      <c r="I171" s="40">
        <v>0</v>
      </c>
      <c r="J171" s="40">
        <v>0</v>
      </c>
      <c r="K171" s="40">
        <v>0</v>
      </c>
      <c r="L171" s="36">
        <v>0</v>
      </c>
    </row>
    <row r="172" spans="1:12" x14ac:dyDescent="0.25">
      <c r="A172" s="191"/>
      <c r="B172" s="30" t="s">
        <v>1421</v>
      </c>
      <c r="C172" s="40">
        <v>0</v>
      </c>
      <c r="D172" s="40">
        <v>0</v>
      </c>
      <c r="E172" s="40">
        <v>0</v>
      </c>
      <c r="F172" s="40">
        <v>0</v>
      </c>
      <c r="G172" s="40">
        <v>0</v>
      </c>
      <c r="H172" s="40">
        <v>0</v>
      </c>
      <c r="I172" s="40">
        <v>0</v>
      </c>
      <c r="J172" s="40">
        <v>0</v>
      </c>
      <c r="K172" s="40">
        <v>0</v>
      </c>
      <c r="L172" s="36">
        <v>0</v>
      </c>
    </row>
    <row r="173" spans="1:12" x14ac:dyDescent="0.25">
      <c r="A173" s="191"/>
      <c r="B173" s="30" t="s">
        <v>1422</v>
      </c>
      <c r="C173" s="40">
        <v>0</v>
      </c>
      <c r="D173" s="40">
        <v>0</v>
      </c>
      <c r="E173" s="40">
        <v>0</v>
      </c>
      <c r="F173" s="40">
        <v>0</v>
      </c>
      <c r="G173" s="40">
        <v>0</v>
      </c>
      <c r="H173" s="40">
        <v>0</v>
      </c>
      <c r="I173" s="40">
        <v>0</v>
      </c>
      <c r="J173" s="40">
        <v>0</v>
      </c>
      <c r="K173" s="40">
        <v>0</v>
      </c>
      <c r="L173" s="36">
        <v>0</v>
      </c>
    </row>
    <row r="174" spans="1:12" x14ac:dyDescent="0.25">
      <c r="A174" s="191"/>
      <c r="B174" s="30" t="s">
        <v>1423</v>
      </c>
      <c r="C174" s="40">
        <v>0</v>
      </c>
      <c r="D174" s="40">
        <v>0</v>
      </c>
      <c r="E174" s="40">
        <v>0</v>
      </c>
      <c r="F174" s="40">
        <v>0</v>
      </c>
      <c r="G174" s="40">
        <v>0</v>
      </c>
      <c r="H174" s="40">
        <v>0</v>
      </c>
      <c r="I174" s="40">
        <v>0</v>
      </c>
      <c r="J174" s="40">
        <v>0</v>
      </c>
      <c r="K174" s="40">
        <v>0</v>
      </c>
      <c r="L174" s="36">
        <v>0</v>
      </c>
    </row>
    <row r="175" spans="1:12" x14ac:dyDescent="0.25">
      <c r="A175" s="191"/>
      <c r="B175" s="30" t="s">
        <v>1424</v>
      </c>
      <c r="C175" s="40">
        <v>0</v>
      </c>
      <c r="D175" s="40">
        <v>0</v>
      </c>
      <c r="E175" s="40">
        <v>0</v>
      </c>
      <c r="F175" s="40">
        <v>0</v>
      </c>
      <c r="G175" s="40">
        <v>0</v>
      </c>
      <c r="H175" s="40">
        <v>0</v>
      </c>
      <c r="I175" s="40">
        <v>0</v>
      </c>
      <c r="J175" s="40">
        <v>0</v>
      </c>
      <c r="K175" s="40">
        <v>0</v>
      </c>
      <c r="L175" s="36">
        <v>0</v>
      </c>
    </row>
    <row r="176" spans="1:12" x14ac:dyDescent="0.25">
      <c r="A176" s="191"/>
      <c r="B176" s="30" t="s">
        <v>1425</v>
      </c>
      <c r="C176" s="40">
        <v>0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36">
        <v>0</v>
      </c>
    </row>
    <row r="177" spans="1:12" x14ac:dyDescent="0.25">
      <c r="A177" s="191"/>
      <c r="B177" s="30" t="s">
        <v>1426</v>
      </c>
      <c r="C177" s="40">
        <v>0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36">
        <v>0</v>
      </c>
    </row>
    <row r="178" spans="1:12" x14ac:dyDescent="0.25">
      <c r="A178" s="191"/>
      <c r="B178" s="30" t="s">
        <v>1427</v>
      </c>
      <c r="C178" s="40">
        <v>0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36">
        <v>0</v>
      </c>
    </row>
    <row r="179" spans="1:12" x14ac:dyDescent="0.25">
      <c r="A179" s="191"/>
      <c r="B179" s="30" t="s">
        <v>1428</v>
      </c>
      <c r="C179" s="40">
        <v>0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36">
        <v>0</v>
      </c>
    </row>
    <row r="180" spans="1:12" x14ac:dyDescent="0.25">
      <c r="A180" s="191"/>
      <c r="B180" s="30" t="s">
        <v>1429</v>
      </c>
      <c r="C180" s="40">
        <v>1</v>
      </c>
      <c r="D180" s="40">
        <v>0</v>
      </c>
      <c r="E180" s="40">
        <v>5</v>
      </c>
      <c r="F180" s="40">
        <v>5</v>
      </c>
      <c r="G180" s="40">
        <v>0</v>
      </c>
      <c r="H180" s="40">
        <v>2</v>
      </c>
      <c r="I180" s="40">
        <v>0</v>
      </c>
      <c r="J180" s="40">
        <v>0</v>
      </c>
      <c r="K180" s="40">
        <v>0</v>
      </c>
      <c r="L180" s="36">
        <v>0</v>
      </c>
    </row>
    <row r="181" spans="1:12" x14ac:dyDescent="0.25">
      <c r="A181" s="191"/>
      <c r="B181" s="30" t="s">
        <v>1430</v>
      </c>
      <c r="C181" s="40">
        <v>0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36">
        <v>0</v>
      </c>
    </row>
    <row r="182" spans="1:12" x14ac:dyDescent="0.25">
      <c r="A182" s="191"/>
      <c r="B182" s="30" t="s">
        <v>1431</v>
      </c>
      <c r="C182" s="40">
        <v>0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36">
        <v>0</v>
      </c>
    </row>
    <row r="183" spans="1:12" x14ac:dyDescent="0.25">
      <c r="A183" s="191"/>
      <c r="B183" s="30" t="s">
        <v>1432</v>
      </c>
      <c r="C183" s="40">
        <v>0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36">
        <v>0</v>
      </c>
    </row>
    <row r="184" spans="1:12" x14ac:dyDescent="0.25">
      <c r="A184" s="191"/>
      <c r="B184" s="30" t="s">
        <v>1433</v>
      </c>
      <c r="C184" s="40">
        <v>0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36">
        <v>0</v>
      </c>
    </row>
    <row r="185" spans="1:12" x14ac:dyDescent="0.25">
      <c r="A185" s="191"/>
      <c r="B185" s="30" t="s">
        <v>1434</v>
      </c>
      <c r="C185" s="40">
        <v>0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36">
        <v>0</v>
      </c>
    </row>
    <row r="186" spans="1:12" x14ac:dyDescent="0.25">
      <c r="A186" s="191"/>
      <c r="B186" s="30" t="s">
        <v>1435</v>
      </c>
      <c r="C186" s="40">
        <v>0</v>
      </c>
      <c r="D186" s="40">
        <v>0</v>
      </c>
      <c r="E186" s="40">
        <v>2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36">
        <v>0</v>
      </c>
    </row>
    <row r="187" spans="1:12" x14ac:dyDescent="0.25">
      <c r="A187" s="191"/>
      <c r="B187" s="30" t="s">
        <v>1436</v>
      </c>
      <c r="C187" s="40">
        <v>0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36">
        <v>0</v>
      </c>
    </row>
    <row r="188" spans="1:12" x14ac:dyDescent="0.25">
      <c r="A188" s="191"/>
      <c r="B188" s="30" t="s">
        <v>1437</v>
      </c>
      <c r="C188" s="40">
        <v>2</v>
      </c>
      <c r="D188" s="40">
        <v>0</v>
      </c>
      <c r="E188" s="40">
        <v>2</v>
      </c>
      <c r="F188" s="40">
        <v>3</v>
      </c>
      <c r="G188" s="40">
        <v>0</v>
      </c>
      <c r="H188" s="40">
        <v>34</v>
      </c>
      <c r="I188" s="40">
        <v>0</v>
      </c>
      <c r="J188" s="40">
        <v>0</v>
      </c>
      <c r="K188" s="40">
        <v>0</v>
      </c>
      <c r="L188" s="36">
        <v>0</v>
      </c>
    </row>
    <row r="189" spans="1:12" x14ac:dyDescent="0.25">
      <c r="A189" s="191"/>
      <c r="B189" s="30" t="s">
        <v>1438</v>
      </c>
      <c r="C189" s="40">
        <v>0</v>
      </c>
      <c r="D189" s="40">
        <v>0</v>
      </c>
      <c r="E189" s="40">
        <v>14</v>
      </c>
      <c r="F189" s="40">
        <v>7</v>
      </c>
      <c r="G189" s="40">
        <v>0</v>
      </c>
      <c r="H189" s="40">
        <v>20</v>
      </c>
      <c r="I189" s="40">
        <v>0</v>
      </c>
      <c r="J189" s="40">
        <v>1</v>
      </c>
      <c r="K189" s="40">
        <v>0</v>
      </c>
      <c r="L189" s="36">
        <v>1</v>
      </c>
    </row>
    <row r="190" spans="1:12" x14ac:dyDescent="0.25">
      <c r="A190" s="191"/>
      <c r="B190" s="30" t="s">
        <v>1439</v>
      </c>
      <c r="C190" s="40">
        <v>0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36">
        <v>0</v>
      </c>
    </row>
    <row r="191" spans="1:12" x14ac:dyDescent="0.25">
      <c r="A191" s="191"/>
      <c r="B191" s="30" t="s">
        <v>1440</v>
      </c>
      <c r="C191" s="40">
        <v>0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36">
        <v>0</v>
      </c>
    </row>
    <row r="192" spans="1:12" x14ac:dyDescent="0.25">
      <c r="A192" s="191"/>
      <c r="B192" s="30" t="s">
        <v>1441</v>
      </c>
      <c r="C192" s="40">
        <v>0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36">
        <v>0</v>
      </c>
    </row>
    <row r="193" spans="1:12" x14ac:dyDescent="0.25">
      <c r="A193" s="191"/>
      <c r="B193" s="30" t="s">
        <v>1442</v>
      </c>
      <c r="C193" s="40">
        <v>0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36">
        <v>0</v>
      </c>
    </row>
    <row r="194" spans="1:12" x14ac:dyDescent="0.25">
      <c r="A194" s="191"/>
      <c r="B194" s="30" t="s">
        <v>1443</v>
      </c>
      <c r="C194" s="40">
        <v>3</v>
      </c>
      <c r="D194" s="40">
        <v>0</v>
      </c>
      <c r="E194" s="40">
        <v>2</v>
      </c>
      <c r="F194" s="40">
        <v>0</v>
      </c>
      <c r="G194" s="40">
        <v>0</v>
      </c>
      <c r="H194" s="40">
        <v>7</v>
      </c>
      <c r="I194" s="40">
        <v>0</v>
      </c>
      <c r="J194" s="40">
        <v>0</v>
      </c>
      <c r="K194" s="40">
        <v>0</v>
      </c>
      <c r="L194" s="36">
        <v>0</v>
      </c>
    </row>
    <row r="195" spans="1:12" x14ac:dyDescent="0.25">
      <c r="A195" s="191"/>
      <c r="B195" s="30" t="s">
        <v>1444</v>
      </c>
      <c r="C195" s="40">
        <v>0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36">
        <v>0</v>
      </c>
    </row>
    <row r="196" spans="1:12" x14ac:dyDescent="0.25">
      <c r="A196" s="191"/>
      <c r="B196" s="30" t="s">
        <v>1445</v>
      </c>
      <c r="C196" s="40">
        <v>0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36">
        <v>0</v>
      </c>
    </row>
    <row r="197" spans="1:12" x14ac:dyDescent="0.25">
      <c r="A197" s="191"/>
      <c r="B197" s="30" t="s">
        <v>1446</v>
      </c>
      <c r="C197" s="40">
        <v>0</v>
      </c>
      <c r="D197" s="40">
        <v>0</v>
      </c>
      <c r="E197" s="40">
        <v>1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36">
        <v>0</v>
      </c>
    </row>
    <row r="198" spans="1:12" x14ac:dyDescent="0.25">
      <c r="A198" s="191"/>
      <c r="B198" s="30" t="s">
        <v>1447</v>
      </c>
      <c r="C198" s="40">
        <v>0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36">
        <v>0</v>
      </c>
    </row>
    <row r="199" spans="1:12" x14ac:dyDescent="0.25">
      <c r="A199" s="191"/>
      <c r="B199" s="30" t="s">
        <v>1448</v>
      </c>
      <c r="C199" s="40">
        <v>0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36">
        <v>0</v>
      </c>
    </row>
    <row r="200" spans="1:12" x14ac:dyDescent="0.25">
      <c r="A200" s="191"/>
      <c r="B200" s="30" t="s">
        <v>1449</v>
      </c>
      <c r="C200" s="40">
        <v>0</v>
      </c>
      <c r="D200" s="40">
        <v>0</v>
      </c>
      <c r="E200" s="40">
        <v>0</v>
      </c>
      <c r="F200" s="40">
        <v>0</v>
      </c>
      <c r="G200" s="40">
        <v>0</v>
      </c>
      <c r="H200" s="40">
        <v>0</v>
      </c>
      <c r="I200" s="40">
        <v>0</v>
      </c>
      <c r="J200" s="40">
        <v>0</v>
      </c>
      <c r="K200" s="40">
        <v>0</v>
      </c>
      <c r="L200" s="36">
        <v>0</v>
      </c>
    </row>
    <row r="201" spans="1:12" x14ac:dyDescent="0.25">
      <c r="A201" s="191"/>
      <c r="B201" s="30" t="s">
        <v>1450</v>
      </c>
      <c r="C201" s="40">
        <v>0</v>
      </c>
      <c r="D201" s="40">
        <v>0</v>
      </c>
      <c r="E201" s="40">
        <v>0</v>
      </c>
      <c r="F201" s="40">
        <v>0</v>
      </c>
      <c r="G201" s="40">
        <v>0</v>
      </c>
      <c r="H201" s="40">
        <v>0</v>
      </c>
      <c r="I201" s="40">
        <v>0</v>
      </c>
      <c r="J201" s="40">
        <v>0</v>
      </c>
      <c r="K201" s="40">
        <v>0</v>
      </c>
      <c r="L201" s="36">
        <v>0</v>
      </c>
    </row>
    <row r="202" spans="1:12" x14ac:dyDescent="0.25">
      <c r="A202" s="191"/>
      <c r="B202" s="30" t="s">
        <v>1451</v>
      </c>
      <c r="C202" s="40">
        <v>0</v>
      </c>
      <c r="D202" s="40">
        <v>0</v>
      </c>
      <c r="E202" s="40">
        <v>0</v>
      </c>
      <c r="F202" s="40">
        <v>0</v>
      </c>
      <c r="G202" s="40">
        <v>0</v>
      </c>
      <c r="H202" s="40">
        <v>0</v>
      </c>
      <c r="I202" s="40">
        <v>0</v>
      </c>
      <c r="J202" s="40">
        <v>0</v>
      </c>
      <c r="K202" s="40">
        <v>0</v>
      </c>
      <c r="L202" s="36">
        <v>0</v>
      </c>
    </row>
    <row r="203" spans="1:12" x14ac:dyDescent="0.25">
      <c r="A203" s="191"/>
      <c r="B203" s="30" t="s">
        <v>1452</v>
      </c>
      <c r="C203" s="40">
        <v>0</v>
      </c>
      <c r="D203" s="40">
        <v>0</v>
      </c>
      <c r="E203" s="40">
        <v>0</v>
      </c>
      <c r="F203" s="40">
        <v>0</v>
      </c>
      <c r="G203" s="40">
        <v>0</v>
      </c>
      <c r="H203" s="40">
        <v>0</v>
      </c>
      <c r="I203" s="40">
        <v>0</v>
      </c>
      <c r="J203" s="40">
        <v>0</v>
      </c>
      <c r="K203" s="40">
        <v>0</v>
      </c>
      <c r="L203" s="36">
        <v>0</v>
      </c>
    </row>
    <row r="204" spans="1:12" x14ac:dyDescent="0.25">
      <c r="A204" s="191"/>
      <c r="B204" s="30" t="s">
        <v>1453</v>
      </c>
      <c r="C204" s="40">
        <v>0</v>
      </c>
      <c r="D204" s="40">
        <v>0</v>
      </c>
      <c r="E204" s="40">
        <v>0</v>
      </c>
      <c r="F204" s="40">
        <v>0</v>
      </c>
      <c r="G204" s="40">
        <v>0</v>
      </c>
      <c r="H204" s="40">
        <v>10</v>
      </c>
      <c r="I204" s="40">
        <v>0</v>
      </c>
      <c r="J204" s="40">
        <v>0</v>
      </c>
      <c r="K204" s="40">
        <v>0</v>
      </c>
      <c r="L204" s="36">
        <v>0</v>
      </c>
    </row>
    <row r="205" spans="1:12" x14ac:dyDescent="0.25">
      <c r="A205" s="191"/>
      <c r="B205" s="30" t="s">
        <v>1454</v>
      </c>
      <c r="C205" s="40">
        <v>0</v>
      </c>
      <c r="D205" s="40">
        <v>0</v>
      </c>
      <c r="E205" s="40">
        <v>0</v>
      </c>
      <c r="F205" s="40">
        <v>0</v>
      </c>
      <c r="G205" s="40">
        <v>0</v>
      </c>
      <c r="H205" s="40">
        <v>0</v>
      </c>
      <c r="I205" s="40">
        <v>0</v>
      </c>
      <c r="J205" s="40">
        <v>0</v>
      </c>
      <c r="K205" s="40">
        <v>0</v>
      </c>
      <c r="L205" s="36">
        <v>0</v>
      </c>
    </row>
    <row r="206" spans="1:12" x14ac:dyDescent="0.25">
      <c r="A206" s="191"/>
      <c r="B206" s="30" t="s">
        <v>1455</v>
      </c>
      <c r="C206" s="40">
        <v>0</v>
      </c>
      <c r="D206" s="40">
        <v>0</v>
      </c>
      <c r="E206" s="40">
        <v>0</v>
      </c>
      <c r="F206" s="40">
        <v>0</v>
      </c>
      <c r="G206" s="40">
        <v>0</v>
      </c>
      <c r="H206" s="40">
        <v>0</v>
      </c>
      <c r="I206" s="40">
        <v>0</v>
      </c>
      <c r="J206" s="40">
        <v>0</v>
      </c>
      <c r="K206" s="40">
        <v>0</v>
      </c>
      <c r="L206" s="36">
        <v>0</v>
      </c>
    </row>
    <row r="207" spans="1:12" x14ac:dyDescent="0.25">
      <c r="A207" s="191"/>
      <c r="B207" s="30" t="s">
        <v>1456</v>
      </c>
      <c r="C207" s="40">
        <v>0</v>
      </c>
      <c r="D207" s="40">
        <v>0</v>
      </c>
      <c r="E207" s="40">
        <v>0</v>
      </c>
      <c r="F207" s="40">
        <v>0</v>
      </c>
      <c r="G207" s="40">
        <v>0</v>
      </c>
      <c r="H207" s="40">
        <v>0</v>
      </c>
      <c r="I207" s="40">
        <v>0</v>
      </c>
      <c r="J207" s="40">
        <v>0</v>
      </c>
      <c r="K207" s="40">
        <v>0</v>
      </c>
      <c r="L207" s="36">
        <v>0</v>
      </c>
    </row>
    <row r="208" spans="1:12" x14ac:dyDescent="0.25">
      <c r="A208" s="191"/>
      <c r="B208" s="30" t="s">
        <v>1457</v>
      </c>
      <c r="C208" s="40">
        <v>0</v>
      </c>
      <c r="D208" s="40">
        <v>0</v>
      </c>
      <c r="E208" s="40">
        <v>0</v>
      </c>
      <c r="F208" s="40">
        <v>0</v>
      </c>
      <c r="G208" s="40">
        <v>0</v>
      </c>
      <c r="H208" s="40">
        <v>0</v>
      </c>
      <c r="I208" s="40">
        <v>0</v>
      </c>
      <c r="J208" s="40">
        <v>0</v>
      </c>
      <c r="K208" s="40">
        <v>0</v>
      </c>
      <c r="L208" s="36">
        <v>0</v>
      </c>
    </row>
    <row r="209" spans="1:12" x14ac:dyDescent="0.25">
      <c r="A209" s="191"/>
      <c r="B209" s="30" t="s">
        <v>1458</v>
      </c>
      <c r="C209" s="40">
        <v>0</v>
      </c>
      <c r="D209" s="40">
        <v>0</v>
      </c>
      <c r="E209" s="40">
        <v>0</v>
      </c>
      <c r="F209" s="40">
        <v>0</v>
      </c>
      <c r="G209" s="40">
        <v>0</v>
      </c>
      <c r="H209" s="40">
        <v>0</v>
      </c>
      <c r="I209" s="40">
        <v>0</v>
      </c>
      <c r="J209" s="40">
        <v>0</v>
      </c>
      <c r="K209" s="40">
        <v>0</v>
      </c>
      <c r="L209" s="36">
        <v>0</v>
      </c>
    </row>
    <row r="210" spans="1:12" x14ac:dyDescent="0.25">
      <c r="A210" s="191"/>
      <c r="B210" s="30" t="s">
        <v>1459</v>
      </c>
      <c r="C210" s="40">
        <v>0</v>
      </c>
      <c r="D210" s="40">
        <v>0</v>
      </c>
      <c r="E210" s="40">
        <v>0</v>
      </c>
      <c r="F210" s="40">
        <v>0</v>
      </c>
      <c r="G210" s="40">
        <v>0</v>
      </c>
      <c r="H210" s="40">
        <v>0</v>
      </c>
      <c r="I210" s="40">
        <v>0</v>
      </c>
      <c r="J210" s="40">
        <v>0</v>
      </c>
      <c r="K210" s="40">
        <v>0</v>
      </c>
      <c r="L210" s="36">
        <v>0</v>
      </c>
    </row>
    <row r="211" spans="1:12" x14ac:dyDescent="0.25">
      <c r="A211" s="191"/>
      <c r="B211" s="30" t="s">
        <v>1460</v>
      </c>
      <c r="C211" s="40">
        <v>0</v>
      </c>
      <c r="D211" s="40">
        <v>0</v>
      </c>
      <c r="E211" s="40">
        <v>0</v>
      </c>
      <c r="F211" s="40">
        <v>0</v>
      </c>
      <c r="G211" s="40">
        <v>0</v>
      </c>
      <c r="H211" s="40">
        <v>0</v>
      </c>
      <c r="I211" s="40">
        <v>0</v>
      </c>
      <c r="J211" s="40">
        <v>0</v>
      </c>
      <c r="K211" s="40">
        <v>0</v>
      </c>
      <c r="L211" s="36">
        <v>0</v>
      </c>
    </row>
    <row r="212" spans="1:12" x14ac:dyDescent="0.25">
      <c r="A212" s="191"/>
      <c r="B212" s="30" t="s">
        <v>1461</v>
      </c>
      <c r="C212" s="40">
        <v>0</v>
      </c>
      <c r="D212" s="40">
        <v>0</v>
      </c>
      <c r="E212" s="40">
        <v>0</v>
      </c>
      <c r="F212" s="40">
        <v>0</v>
      </c>
      <c r="G212" s="40">
        <v>0</v>
      </c>
      <c r="H212" s="40">
        <v>0</v>
      </c>
      <c r="I212" s="40">
        <v>0</v>
      </c>
      <c r="J212" s="40">
        <v>0</v>
      </c>
      <c r="K212" s="40">
        <v>0</v>
      </c>
      <c r="L212" s="36">
        <v>0</v>
      </c>
    </row>
    <row r="213" spans="1:12" x14ac:dyDescent="0.25">
      <c r="A213" s="191"/>
      <c r="B213" s="30" t="s">
        <v>1462</v>
      </c>
      <c r="C213" s="40">
        <v>0</v>
      </c>
      <c r="D213" s="40">
        <v>0</v>
      </c>
      <c r="E213" s="40">
        <v>0</v>
      </c>
      <c r="F213" s="40">
        <v>0</v>
      </c>
      <c r="G213" s="40">
        <v>0</v>
      </c>
      <c r="H213" s="40">
        <v>0</v>
      </c>
      <c r="I213" s="40">
        <v>0</v>
      </c>
      <c r="J213" s="40">
        <v>0</v>
      </c>
      <c r="K213" s="40">
        <v>0</v>
      </c>
      <c r="L213" s="36">
        <v>0</v>
      </c>
    </row>
    <row r="214" spans="1:12" x14ac:dyDescent="0.25">
      <c r="A214" s="191"/>
      <c r="B214" s="30" t="s">
        <v>1463</v>
      </c>
      <c r="C214" s="40">
        <v>0</v>
      </c>
      <c r="D214" s="40">
        <v>0</v>
      </c>
      <c r="E214" s="40">
        <v>0</v>
      </c>
      <c r="F214" s="40">
        <v>0</v>
      </c>
      <c r="G214" s="40">
        <v>0</v>
      </c>
      <c r="H214" s="40">
        <v>0</v>
      </c>
      <c r="I214" s="40">
        <v>0</v>
      </c>
      <c r="J214" s="40">
        <v>0</v>
      </c>
      <c r="K214" s="40">
        <v>0</v>
      </c>
      <c r="L214" s="36">
        <v>0</v>
      </c>
    </row>
    <row r="215" spans="1:12" x14ac:dyDescent="0.25">
      <c r="A215" s="191"/>
      <c r="B215" s="30" t="s">
        <v>1464</v>
      </c>
      <c r="C215" s="40">
        <v>0</v>
      </c>
      <c r="D215" s="40">
        <v>0</v>
      </c>
      <c r="E215" s="40">
        <v>0</v>
      </c>
      <c r="F215" s="40">
        <v>0</v>
      </c>
      <c r="G215" s="40">
        <v>0</v>
      </c>
      <c r="H215" s="40">
        <v>0</v>
      </c>
      <c r="I215" s="40">
        <v>0</v>
      </c>
      <c r="J215" s="40">
        <v>0</v>
      </c>
      <c r="K215" s="40">
        <v>0</v>
      </c>
      <c r="L215" s="36">
        <v>0</v>
      </c>
    </row>
    <row r="216" spans="1:12" x14ac:dyDescent="0.25">
      <c r="A216" s="191"/>
      <c r="B216" s="30" t="s">
        <v>1465</v>
      </c>
      <c r="C216" s="40">
        <v>0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36">
        <v>0</v>
      </c>
    </row>
    <row r="217" spans="1:12" x14ac:dyDescent="0.25">
      <c r="A217" s="191"/>
      <c r="B217" s="30" t="s">
        <v>1466</v>
      </c>
      <c r="C217" s="40">
        <v>0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36">
        <v>0</v>
      </c>
    </row>
    <row r="218" spans="1:12" x14ac:dyDescent="0.25">
      <c r="A218" s="191"/>
      <c r="B218" s="30" t="s">
        <v>1467</v>
      </c>
      <c r="C218" s="40">
        <v>0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36">
        <v>0</v>
      </c>
    </row>
    <row r="219" spans="1:12" x14ac:dyDescent="0.25">
      <c r="A219" s="191"/>
      <c r="B219" s="30" t="s">
        <v>1468</v>
      </c>
      <c r="C219" s="40">
        <v>0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36">
        <v>0</v>
      </c>
    </row>
    <row r="220" spans="1:12" x14ac:dyDescent="0.25">
      <c r="A220" s="191"/>
      <c r="B220" s="30" t="s">
        <v>1469</v>
      </c>
      <c r="C220" s="40">
        <v>0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36">
        <v>0</v>
      </c>
    </row>
    <row r="221" spans="1:12" x14ac:dyDescent="0.25">
      <c r="A221" s="191"/>
      <c r="B221" s="30" t="s">
        <v>1470</v>
      </c>
      <c r="C221" s="40">
        <v>0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36">
        <v>0</v>
      </c>
    </row>
    <row r="222" spans="1:12" x14ac:dyDescent="0.25">
      <c r="A222" s="191"/>
      <c r="B222" s="30" t="s">
        <v>1471</v>
      </c>
      <c r="C222" s="40">
        <v>0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36">
        <v>0</v>
      </c>
    </row>
    <row r="223" spans="1:12" x14ac:dyDescent="0.25">
      <c r="A223" s="191"/>
      <c r="B223" s="30" t="s">
        <v>1472</v>
      </c>
      <c r="C223" s="40">
        <v>0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36">
        <v>0</v>
      </c>
    </row>
    <row r="224" spans="1:12" x14ac:dyDescent="0.25">
      <c r="A224" s="191"/>
      <c r="B224" s="30" t="s">
        <v>1473</v>
      </c>
      <c r="C224" s="40">
        <v>0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36">
        <v>0</v>
      </c>
    </row>
    <row r="225" spans="1:12" x14ac:dyDescent="0.25">
      <c r="A225" s="191"/>
      <c r="B225" s="30" t="s">
        <v>1474</v>
      </c>
      <c r="C225" s="40">
        <v>0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36">
        <v>0</v>
      </c>
    </row>
    <row r="226" spans="1:12" x14ac:dyDescent="0.25">
      <c r="A226" s="191"/>
      <c r="B226" s="30" t="s">
        <v>1475</v>
      </c>
      <c r="C226" s="40">
        <v>0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36">
        <v>0</v>
      </c>
    </row>
    <row r="227" spans="1:12" x14ac:dyDescent="0.25">
      <c r="A227" s="191"/>
      <c r="B227" s="30" t="s">
        <v>1476</v>
      </c>
      <c r="C227" s="40">
        <v>0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36">
        <v>0</v>
      </c>
    </row>
    <row r="228" spans="1:12" x14ac:dyDescent="0.25">
      <c r="A228" s="191"/>
      <c r="B228" s="30" t="s">
        <v>1477</v>
      </c>
      <c r="C228" s="40">
        <v>0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36">
        <v>0</v>
      </c>
    </row>
    <row r="229" spans="1:12" x14ac:dyDescent="0.25">
      <c r="A229" s="191"/>
      <c r="B229" s="30" t="s">
        <v>1478</v>
      </c>
      <c r="C229" s="40">
        <v>0</v>
      </c>
      <c r="D229" s="40">
        <v>0</v>
      </c>
      <c r="E229" s="40">
        <v>1</v>
      </c>
      <c r="F229" s="40">
        <v>0</v>
      </c>
      <c r="G229" s="40">
        <v>0</v>
      </c>
      <c r="H229" s="40">
        <v>4</v>
      </c>
      <c r="I229" s="40">
        <v>0</v>
      </c>
      <c r="J229" s="40">
        <v>0</v>
      </c>
      <c r="K229" s="40">
        <v>0</v>
      </c>
      <c r="L229" s="36">
        <v>0</v>
      </c>
    </row>
    <row r="230" spans="1:12" x14ac:dyDescent="0.25">
      <c r="A230" s="191"/>
      <c r="B230" s="30" t="s">
        <v>1479</v>
      </c>
      <c r="C230" s="40">
        <v>0</v>
      </c>
      <c r="D230" s="40">
        <v>0</v>
      </c>
      <c r="E230" s="40">
        <v>3</v>
      </c>
      <c r="F230" s="40">
        <v>1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36">
        <v>0</v>
      </c>
    </row>
    <row r="231" spans="1:12" x14ac:dyDescent="0.25">
      <c r="A231" s="191"/>
      <c r="B231" s="30" t="s">
        <v>1480</v>
      </c>
      <c r="C231" s="40">
        <v>0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36">
        <v>0</v>
      </c>
    </row>
    <row r="232" spans="1:12" x14ac:dyDescent="0.25">
      <c r="A232" s="191"/>
      <c r="B232" s="30" t="s">
        <v>1481</v>
      </c>
      <c r="C232" s="40">
        <v>0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36">
        <v>0</v>
      </c>
    </row>
    <row r="233" spans="1:12" x14ac:dyDescent="0.25">
      <c r="A233" s="191"/>
      <c r="B233" s="30" t="s">
        <v>1482</v>
      </c>
      <c r="C233" s="40">
        <v>0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36">
        <v>0</v>
      </c>
    </row>
    <row r="234" spans="1:12" x14ac:dyDescent="0.25">
      <c r="A234" s="191"/>
      <c r="B234" s="30" t="s">
        <v>1483</v>
      </c>
      <c r="C234" s="40">
        <v>0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36">
        <v>0</v>
      </c>
    </row>
    <row r="235" spans="1:12" x14ac:dyDescent="0.25">
      <c r="A235" s="191"/>
      <c r="B235" s="30" t="s">
        <v>1484</v>
      </c>
      <c r="C235" s="40">
        <v>0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36">
        <v>0</v>
      </c>
    </row>
    <row r="236" spans="1:12" x14ac:dyDescent="0.25">
      <c r="A236" s="191"/>
      <c r="B236" s="30" t="s">
        <v>1485</v>
      </c>
      <c r="C236" s="40">
        <v>0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36">
        <v>0</v>
      </c>
    </row>
    <row r="237" spans="1:12" x14ac:dyDescent="0.25">
      <c r="A237" s="191"/>
      <c r="B237" s="30" t="s">
        <v>1486</v>
      </c>
      <c r="C237" s="40">
        <v>0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36">
        <v>0</v>
      </c>
    </row>
    <row r="238" spans="1:12" x14ac:dyDescent="0.25">
      <c r="A238" s="191"/>
      <c r="B238" s="30" t="s">
        <v>1487</v>
      </c>
      <c r="C238" s="40">
        <v>0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36">
        <v>0</v>
      </c>
    </row>
    <row r="239" spans="1:12" x14ac:dyDescent="0.25">
      <c r="A239" s="191"/>
      <c r="B239" s="30" t="s">
        <v>1488</v>
      </c>
      <c r="C239" s="40">
        <v>0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36">
        <v>0</v>
      </c>
    </row>
    <row r="240" spans="1:12" x14ac:dyDescent="0.25">
      <c r="A240" s="191"/>
      <c r="B240" s="30" t="s">
        <v>1489</v>
      </c>
      <c r="C240" s="40">
        <v>0</v>
      </c>
      <c r="D240" s="40">
        <v>0</v>
      </c>
      <c r="E240" s="40">
        <v>0</v>
      </c>
      <c r="F240" s="40">
        <v>0</v>
      </c>
      <c r="G240" s="40">
        <v>0</v>
      </c>
      <c r="H240" s="40">
        <v>0</v>
      </c>
      <c r="I240" s="40">
        <v>0</v>
      </c>
      <c r="J240" s="40">
        <v>0</v>
      </c>
      <c r="K240" s="40">
        <v>0</v>
      </c>
      <c r="L240" s="36">
        <v>0</v>
      </c>
    </row>
    <row r="241" spans="1:12" x14ac:dyDescent="0.25">
      <c r="A241" s="191"/>
      <c r="B241" s="30" t="s">
        <v>1490</v>
      </c>
      <c r="C241" s="40">
        <v>0</v>
      </c>
      <c r="D241" s="40">
        <v>0</v>
      </c>
      <c r="E241" s="40">
        <v>0</v>
      </c>
      <c r="F241" s="40">
        <v>0</v>
      </c>
      <c r="G241" s="40">
        <v>0</v>
      </c>
      <c r="H241" s="40">
        <v>0</v>
      </c>
      <c r="I241" s="40">
        <v>0</v>
      </c>
      <c r="J241" s="40">
        <v>0</v>
      </c>
      <c r="K241" s="40">
        <v>0</v>
      </c>
      <c r="L241" s="36">
        <v>0</v>
      </c>
    </row>
    <row r="242" spans="1:12" x14ac:dyDescent="0.25">
      <c r="A242" s="191"/>
      <c r="B242" s="30" t="s">
        <v>1491</v>
      </c>
      <c r="C242" s="40">
        <v>0</v>
      </c>
      <c r="D242" s="40">
        <v>0</v>
      </c>
      <c r="E242" s="40">
        <v>0</v>
      </c>
      <c r="F242" s="40">
        <v>0</v>
      </c>
      <c r="G242" s="40">
        <v>0</v>
      </c>
      <c r="H242" s="40">
        <v>0</v>
      </c>
      <c r="I242" s="40">
        <v>0</v>
      </c>
      <c r="J242" s="40">
        <v>0</v>
      </c>
      <c r="K242" s="40">
        <v>0</v>
      </c>
      <c r="L242" s="36">
        <v>0</v>
      </c>
    </row>
    <row r="243" spans="1:12" x14ac:dyDescent="0.25">
      <c r="A243" s="191"/>
      <c r="B243" s="30" t="s">
        <v>1492</v>
      </c>
      <c r="C243" s="40">
        <v>0</v>
      </c>
      <c r="D243" s="40">
        <v>0</v>
      </c>
      <c r="E243" s="40">
        <v>0</v>
      </c>
      <c r="F243" s="40">
        <v>0</v>
      </c>
      <c r="G243" s="40">
        <v>0</v>
      </c>
      <c r="H243" s="40">
        <v>0</v>
      </c>
      <c r="I243" s="40">
        <v>0</v>
      </c>
      <c r="J243" s="40">
        <v>0</v>
      </c>
      <c r="K243" s="40">
        <v>0</v>
      </c>
      <c r="L243" s="36">
        <v>0</v>
      </c>
    </row>
    <row r="244" spans="1:12" x14ac:dyDescent="0.25">
      <c r="A244" s="191"/>
      <c r="B244" s="30" t="s">
        <v>1493</v>
      </c>
      <c r="C244" s="40">
        <v>0</v>
      </c>
      <c r="D244" s="40">
        <v>0</v>
      </c>
      <c r="E244" s="40">
        <v>0</v>
      </c>
      <c r="F244" s="40">
        <v>0</v>
      </c>
      <c r="G244" s="40">
        <v>0</v>
      </c>
      <c r="H244" s="40">
        <v>0</v>
      </c>
      <c r="I244" s="40">
        <v>0</v>
      </c>
      <c r="J244" s="40">
        <v>0</v>
      </c>
      <c r="K244" s="40">
        <v>0</v>
      </c>
      <c r="L244" s="36">
        <v>0</v>
      </c>
    </row>
    <row r="245" spans="1:12" x14ac:dyDescent="0.25">
      <c r="A245" s="191"/>
      <c r="B245" s="30" t="s">
        <v>1494</v>
      </c>
      <c r="C245" s="40">
        <v>0</v>
      </c>
      <c r="D245" s="40">
        <v>0</v>
      </c>
      <c r="E245" s="40">
        <v>0</v>
      </c>
      <c r="F245" s="40">
        <v>0</v>
      </c>
      <c r="G245" s="40">
        <v>0</v>
      </c>
      <c r="H245" s="40">
        <v>0</v>
      </c>
      <c r="I245" s="40">
        <v>0</v>
      </c>
      <c r="J245" s="40">
        <v>0</v>
      </c>
      <c r="K245" s="40">
        <v>0</v>
      </c>
      <c r="L245" s="36">
        <v>0</v>
      </c>
    </row>
    <row r="246" spans="1:12" x14ac:dyDescent="0.25">
      <c r="A246" s="191"/>
      <c r="B246" s="30" t="s">
        <v>1495</v>
      </c>
      <c r="C246" s="40">
        <v>0</v>
      </c>
      <c r="D246" s="40">
        <v>0</v>
      </c>
      <c r="E246" s="40">
        <v>0</v>
      </c>
      <c r="F246" s="40">
        <v>0</v>
      </c>
      <c r="G246" s="40">
        <v>0</v>
      </c>
      <c r="H246" s="40">
        <v>0</v>
      </c>
      <c r="I246" s="40">
        <v>0</v>
      </c>
      <c r="J246" s="40">
        <v>0</v>
      </c>
      <c r="K246" s="40">
        <v>0</v>
      </c>
      <c r="L246" s="36">
        <v>0</v>
      </c>
    </row>
    <row r="247" spans="1:12" x14ac:dyDescent="0.25">
      <c r="A247" s="191"/>
      <c r="B247" s="30" t="s">
        <v>1496</v>
      </c>
      <c r="C247" s="40">
        <v>0</v>
      </c>
      <c r="D247" s="40">
        <v>0</v>
      </c>
      <c r="E247" s="40">
        <v>0</v>
      </c>
      <c r="F247" s="40">
        <v>0</v>
      </c>
      <c r="G247" s="40">
        <v>0</v>
      </c>
      <c r="H247" s="40">
        <v>0</v>
      </c>
      <c r="I247" s="40">
        <v>0</v>
      </c>
      <c r="J247" s="40">
        <v>0</v>
      </c>
      <c r="K247" s="40">
        <v>0</v>
      </c>
      <c r="L247" s="36">
        <v>0</v>
      </c>
    </row>
    <row r="248" spans="1:12" x14ac:dyDescent="0.25">
      <c r="A248" s="191"/>
      <c r="B248" s="30" t="s">
        <v>1497</v>
      </c>
      <c r="C248" s="40">
        <v>0</v>
      </c>
      <c r="D248" s="40">
        <v>0</v>
      </c>
      <c r="E248" s="40">
        <v>1</v>
      </c>
      <c r="F248" s="40">
        <v>0</v>
      </c>
      <c r="G248" s="40">
        <v>0</v>
      </c>
      <c r="H248" s="40">
        <v>0</v>
      </c>
      <c r="I248" s="40">
        <v>0</v>
      </c>
      <c r="J248" s="40">
        <v>0</v>
      </c>
      <c r="K248" s="40">
        <v>0</v>
      </c>
      <c r="L248" s="36">
        <v>0</v>
      </c>
    </row>
    <row r="249" spans="1:12" x14ac:dyDescent="0.25">
      <c r="A249" s="191"/>
      <c r="B249" s="30" t="s">
        <v>1498</v>
      </c>
      <c r="C249" s="40">
        <v>0</v>
      </c>
      <c r="D249" s="40">
        <v>0</v>
      </c>
      <c r="E249" s="40">
        <v>0</v>
      </c>
      <c r="F249" s="40">
        <v>0</v>
      </c>
      <c r="G249" s="40">
        <v>0</v>
      </c>
      <c r="H249" s="40">
        <v>0</v>
      </c>
      <c r="I249" s="40">
        <v>0</v>
      </c>
      <c r="J249" s="40">
        <v>0</v>
      </c>
      <c r="K249" s="40">
        <v>0</v>
      </c>
      <c r="L249" s="36">
        <v>0</v>
      </c>
    </row>
    <row r="250" spans="1:12" x14ac:dyDescent="0.25">
      <c r="A250" s="191"/>
      <c r="B250" s="30" t="s">
        <v>1499</v>
      </c>
      <c r="C250" s="40">
        <v>0</v>
      </c>
      <c r="D250" s="40">
        <v>0</v>
      </c>
      <c r="E250" s="40">
        <v>2</v>
      </c>
      <c r="F250" s="40">
        <v>1</v>
      </c>
      <c r="G250" s="40">
        <v>0</v>
      </c>
      <c r="H250" s="40">
        <v>0</v>
      </c>
      <c r="I250" s="40">
        <v>0</v>
      </c>
      <c r="J250" s="40">
        <v>0</v>
      </c>
      <c r="K250" s="40">
        <v>1</v>
      </c>
      <c r="L250" s="36">
        <v>0</v>
      </c>
    </row>
    <row r="251" spans="1:12" x14ac:dyDescent="0.25">
      <c r="A251" s="191"/>
      <c r="B251" s="30" t="s">
        <v>1500</v>
      </c>
      <c r="C251" s="40">
        <v>0</v>
      </c>
      <c r="D251" s="40">
        <v>0</v>
      </c>
      <c r="E251" s="40">
        <v>0</v>
      </c>
      <c r="F251" s="40">
        <v>0</v>
      </c>
      <c r="G251" s="40">
        <v>0</v>
      </c>
      <c r="H251" s="40">
        <v>0</v>
      </c>
      <c r="I251" s="40">
        <v>0</v>
      </c>
      <c r="J251" s="40">
        <v>0</v>
      </c>
      <c r="K251" s="40">
        <v>0</v>
      </c>
      <c r="L251" s="36">
        <v>0</v>
      </c>
    </row>
    <row r="252" spans="1:12" x14ac:dyDescent="0.25">
      <c r="A252" s="191"/>
      <c r="B252" s="30" t="s">
        <v>1501</v>
      </c>
      <c r="C252" s="40">
        <v>0</v>
      </c>
      <c r="D252" s="40">
        <v>0</v>
      </c>
      <c r="E252" s="40">
        <v>1</v>
      </c>
      <c r="F252" s="40">
        <v>0</v>
      </c>
      <c r="G252" s="40">
        <v>0</v>
      </c>
      <c r="H252" s="40">
        <v>0</v>
      </c>
      <c r="I252" s="40">
        <v>0</v>
      </c>
      <c r="J252" s="40">
        <v>0</v>
      </c>
      <c r="K252" s="40">
        <v>0</v>
      </c>
      <c r="L252" s="36">
        <v>0</v>
      </c>
    </row>
    <row r="253" spans="1:12" x14ac:dyDescent="0.25">
      <c r="A253" s="191"/>
      <c r="B253" s="30" t="s">
        <v>1502</v>
      </c>
      <c r="C253" s="40">
        <v>0</v>
      </c>
      <c r="D253" s="40">
        <v>0</v>
      </c>
      <c r="E253" s="40">
        <v>0</v>
      </c>
      <c r="F253" s="40">
        <v>0</v>
      </c>
      <c r="G253" s="40">
        <v>0</v>
      </c>
      <c r="H253" s="40">
        <v>0</v>
      </c>
      <c r="I253" s="40">
        <v>0</v>
      </c>
      <c r="J253" s="40">
        <v>0</v>
      </c>
      <c r="K253" s="40">
        <v>0</v>
      </c>
      <c r="L253" s="36">
        <v>0</v>
      </c>
    </row>
    <row r="254" spans="1:12" x14ac:dyDescent="0.25">
      <c r="A254" s="191"/>
      <c r="B254" s="30" t="s">
        <v>1503</v>
      </c>
      <c r="C254" s="40">
        <v>0</v>
      </c>
      <c r="D254" s="40">
        <v>0</v>
      </c>
      <c r="E254" s="40">
        <v>0</v>
      </c>
      <c r="F254" s="40">
        <v>0</v>
      </c>
      <c r="G254" s="40">
        <v>0</v>
      </c>
      <c r="H254" s="40">
        <v>0</v>
      </c>
      <c r="I254" s="40">
        <v>0</v>
      </c>
      <c r="J254" s="40">
        <v>0</v>
      </c>
      <c r="K254" s="40">
        <v>0</v>
      </c>
      <c r="L254" s="36">
        <v>0</v>
      </c>
    </row>
    <row r="255" spans="1:12" x14ac:dyDescent="0.25">
      <c r="A255" s="191"/>
      <c r="B255" s="30" t="s">
        <v>1504</v>
      </c>
      <c r="C255" s="40">
        <v>0</v>
      </c>
      <c r="D255" s="40">
        <v>0</v>
      </c>
      <c r="E255" s="40">
        <v>1</v>
      </c>
      <c r="F255" s="40">
        <v>0</v>
      </c>
      <c r="G255" s="40">
        <v>0</v>
      </c>
      <c r="H255" s="40">
        <v>0</v>
      </c>
      <c r="I255" s="40">
        <v>0</v>
      </c>
      <c r="J255" s="40">
        <v>0</v>
      </c>
      <c r="K255" s="40">
        <v>0</v>
      </c>
      <c r="L255" s="36">
        <v>0</v>
      </c>
    </row>
    <row r="256" spans="1:12" x14ac:dyDescent="0.25">
      <c r="A256" s="191"/>
      <c r="B256" s="30" t="s">
        <v>1505</v>
      </c>
      <c r="C256" s="40">
        <v>0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36">
        <v>0</v>
      </c>
    </row>
    <row r="257" spans="1:12" x14ac:dyDescent="0.25">
      <c r="A257" s="191"/>
      <c r="B257" s="30" t="s">
        <v>1506</v>
      </c>
      <c r="C257" s="40">
        <v>0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36">
        <v>0</v>
      </c>
    </row>
    <row r="258" spans="1:12" x14ac:dyDescent="0.25">
      <c r="A258" s="191"/>
      <c r="B258" s="30" t="s">
        <v>1507</v>
      </c>
      <c r="C258" s="40">
        <v>0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36">
        <v>0</v>
      </c>
    </row>
    <row r="259" spans="1:12" x14ac:dyDescent="0.25">
      <c r="A259" s="191"/>
      <c r="B259" s="30" t="s">
        <v>1508</v>
      </c>
      <c r="C259" s="40">
        <v>0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36">
        <v>0</v>
      </c>
    </row>
    <row r="260" spans="1:12" x14ac:dyDescent="0.25">
      <c r="A260" s="191"/>
      <c r="B260" s="30" t="s">
        <v>1509</v>
      </c>
      <c r="C260" s="40">
        <v>0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36">
        <v>0</v>
      </c>
    </row>
    <row r="261" spans="1:12" x14ac:dyDescent="0.25">
      <c r="A261" s="192"/>
      <c r="B261" s="30" t="s">
        <v>1510</v>
      </c>
      <c r="C261" s="40">
        <v>0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36">
        <v>0</v>
      </c>
    </row>
    <row r="262" spans="1:12" x14ac:dyDescent="0.25">
      <c r="A262" s="190" t="s">
        <v>1511</v>
      </c>
      <c r="B262" s="30" t="s">
        <v>1512</v>
      </c>
      <c r="C262" s="40">
        <v>0</v>
      </c>
      <c r="D262" s="40">
        <v>0</v>
      </c>
      <c r="E262" s="40">
        <v>1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36">
        <v>0</v>
      </c>
    </row>
    <row r="263" spans="1:12" x14ac:dyDescent="0.25">
      <c r="A263" s="191"/>
      <c r="B263" s="30" t="s">
        <v>1513</v>
      </c>
      <c r="C263" s="40">
        <v>0</v>
      </c>
      <c r="D263" s="40">
        <v>0</v>
      </c>
      <c r="E263" s="40">
        <v>2</v>
      </c>
      <c r="F263" s="40">
        <v>1</v>
      </c>
      <c r="G263" s="40">
        <v>0</v>
      </c>
      <c r="H263" s="40">
        <v>4</v>
      </c>
      <c r="I263" s="40">
        <v>0</v>
      </c>
      <c r="J263" s="40">
        <v>2</v>
      </c>
      <c r="K263" s="40">
        <v>0</v>
      </c>
      <c r="L263" s="36">
        <v>0</v>
      </c>
    </row>
    <row r="264" spans="1:12" x14ac:dyDescent="0.25">
      <c r="A264" s="191"/>
      <c r="B264" s="30" t="s">
        <v>1514</v>
      </c>
      <c r="C264" s="40">
        <v>19</v>
      </c>
      <c r="D264" s="40">
        <v>0</v>
      </c>
      <c r="E264" s="40">
        <v>28</v>
      </c>
      <c r="F264" s="40">
        <v>21</v>
      </c>
      <c r="G264" s="40">
        <v>0</v>
      </c>
      <c r="H264" s="40">
        <v>92</v>
      </c>
      <c r="I264" s="40">
        <v>1</v>
      </c>
      <c r="J264" s="40">
        <v>5</v>
      </c>
      <c r="K264" s="40">
        <v>1</v>
      </c>
      <c r="L264" s="36">
        <v>5</v>
      </c>
    </row>
    <row r="265" spans="1:12" x14ac:dyDescent="0.25">
      <c r="A265" s="191"/>
      <c r="B265" s="30" t="s">
        <v>1515</v>
      </c>
      <c r="C265" s="40">
        <v>0</v>
      </c>
      <c r="D265" s="40">
        <v>0</v>
      </c>
      <c r="E265" s="40">
        <v>0</v>
      </c>
      <c r="F265" s="40">
        <v>0</v>
      </c>
      <c r="G265" s="40">
        <v>0</v>
      </c>
      <c r="H265" s="40">
        <v>1</v>
      </c>
      <c r="I265" s="40">
        <v>0</v>
      </c>
      <c r="J265" s="40">
        <v>0</v>
      </c>
      <c r="K265" s="40">
        <v>0</v>
      </c>
      <c r="L265" s="36">
        <v>0</v>
      </c>
    </row>
    <row r="266" spans="1:12" x14ac:dyDescent="0.25">
      <c r="A266" s="191"/>
      <c r="B266" s="30" t="s">
        <v>1516</v>
      </c>
      <c r="C266" s="40">
        <v>0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36">
        <v>0</v>
      </c>
    </row>
    <row r="267" spans="1:12" x14ac:dyDescent="0.25">
      <c r="A267" s="191"/>
      <c r="B267" s="30" t="s">
        <v>1517</v>
      </c>
      <c r="C267" s="40">
        <v>0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36">
        <v>0</v>
      </c>
    </row>
    <row r="268" spans="1:12" x14ac:dyDescent="0.25">
      <c r="A268" s="191"/>
      <c r="B268" s="30" t="s">
        <v>1518</v>
      </c>
      <c r="C268" s="40">
        <v>0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36">
        <v>0</v>
      </c>
    </row>
    <row r="269" spans="1:12" x14ac:dyDescent="0.25">
      <c r="A269" s="191"/>
      <c r="B269" s="30" t="s">
        <v>1519</v>
      </c>
      <c r="C269" s="40">
        <v>0</v>
      </c>
      <c r="D269" s="40">
        <v>0</v>
      </c>
      <c r="E269" s="40">
        <v>1</v>
      </c>
      <c r="F269" s="40">
        <v>0</v>
      </c>
      <c r="G269" s="40">
        <v>0</v>
      </c>
      <c r="H269" s="40">
        <v>4</v>
      </c>
      <c r="I269" s="40">
        <v>0</v>
      </c>
      <c r="J269" s="40">
        <v>1</v>
      </c>
      <c r="K269" s="40">
        <v>0</v>
      </c>
      <c r="L269" s="36">
        <v>0</v>
      </c>
    </row>
    <row r="270" spans="1:12" x14ac:dyDescent="0.25">
      <c r="A270" s="191"/>
      <c r="B270" s="30" t="s">
        <v>1520</v>
      </c>
      <c r="C270" s="40">
        <v>0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36">
        <v>0</v>
      </c>
    </row>
    <row r="271" spans="1:12" x14ac:dyDescent="0.25">
      <c r="A271" s="191"/>
      <c r="B271" s="30" t="s">
        <v>1521</v>
      </c>
      <c r="C271" s="40">
        <v>0</v>
      </c>
      <c r="D271" s="40">
        <v>0</v>
      </c>
      <c r="E271" s="40">
        <v>2</v>
      </c>
      <c r="F271" s="40">
        <v>1</v>
      </c>
      <c r="G271" s="40">
        <v>0</v>
      </c>
      <c r="H271" s="40">
        <v>3</v>
      </c>
      <c r="I271" s="40">
        <v>0</v>
      </c>
      <c r="J271" s="40">
        <v>0</v>
      </c>
      <c r="K271" s="40">
        <v>0</v>
      </c>
      <c r="L271" s="36">
        <v>0</v>
      </c>
    </row>
    <row r="272" spans="1:12" x14ac:dyDescent="0.25">
      <c r="A272" s="191"/>
      <c r="B272" s="30" t="s">
        <v>1522</v>
      </c>
      <c r="C272" s="40">
        <v>0</v>
      </c>
      <c r="D272" s="40">
        <v>0</v>
      </c>
      <c r="E272" s="40">
        <v>1</v>
      </c>
      <c r="F272" s="40">
        <v>2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36">
        <v>0</v>
      </c>
    </row>
    <row r="273" spans="1:12" x14ac:dyDescent="0.25">
      <c r="A273" s="191"/>
      <c r="B273" s="30" t="s">
        <v>967</v>
      </c>
      <c r="C273" s="40">
        <v>1</v>
      </c>
      <c r="D273" s="40">
        <v>0</v>
      </c>
      <c r="E273" s="40">
        <v>7</v>
      </c>
      <c r="F273" s="40">
        <v>5</v>
      </c>
      <c r="G273" s="40">
        <v>0</v>
      </c>
      <c r="H273" s="40">
        <v>10</v>
      </c>
      <c r="I273" s="40">
        <v>0</v>
      </c>
      <c r="J273" s="40">
        <v>0</v>
      </c>
      <c r="K273" s="40">
        <v>0</v>
      </c>
      <c r="L273" s="36">
        <v>0</v>
      </c>
    </row>
    <row r="274" spans="1:12" x14ac:dyDescent="0.25">
      <c r="A274" s="191"/>
      <c r="B274" s="30" t="s">
        <v>1523</v>
      </c>
      <c r="C274" s="40">
        <v>0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36">
        <v>0</v>
      </c>
    </row>
    <row r="275" spans="1:12" x14ac:dyDescent="0.25">
      <c r="A275" s="191"/>
      <c r="B275" s="30" t="s">
        <v>1524</v>
      </c>
      <c r="C275" s="40">
        <v>0</v>
      </c>
      <c r="D275" s="40">
        <v>0</v>
      </c>
      <c r="E275" s="40">
        <v>1</v>
      </c>
      <c r="F275" s="40">
        <v>0</v>
      </c>
      <c r="G275" s="40">
        <v>0</v>
      </c>
      <c r="H275" s="40">
        <v>2</v>
      </c>
      <c r="I275" s="40">
        <v>0</v>
      </c>
      <c r="J275" s="40">
        <v>0</v>
      </c>
      <c r="K275" s="40">
        <v>0</v>
      </c>
      <c r="L275" s="36">
        <v>0</v>
      </c>
    </row>
    <row r="276" spans="1:12" x14ac:dyDescent="0.25">
      <c r="A276" s="191"/>
      <c r="B276" s="30" t="s">
        <v>1525</v>
      </c>
      <c r="C276" s="40">
        <v>0</v>
      </c>
      <c r="D276" s="40">
        <v>0</v>
      </c>
      <c r="E276" s="40">
        <v>0</v>
      </c>
      <c r="F276" s="40">
        <v>1</v>
      </c>
      <c r="G276" s="40">
        <v>0</v>
      </c>
      <c r="H276" s="40">
        <v>9</v>
      </c>
      <c r="I276" s="40">
        <v>0</v>
      </c>
      <c r="J276" s="40">
        <v>0</v>
      </c>
      <c r="K276" s="40">
        <v>0</v>
      </c>
      <c r="L276" s="36">
        <v>0</v>
      </c>
    </row>
    <row r="277" spans="1:12" x14ac:dyDescent="0.25">
      <c r="A277" s="191"/>
      <c r="B277" s="30" t="s">
        <v>1526</v>
      </c>
      <c r="C277" s="40">
        <v>0</v>
      </c>
      <c r="D277" s="40">
        <v>0</v>
      </c>
      <c r="E277" s="40">
        <v>0</v>
      </c>
      <c r="F277" s="40">
        <v>0</v>
      </c>
      <c r="G277" s="40">
        <v>0</v>
      </c>
      <c r="H277" s="40">
        <v>1</v>
      </c>
      <c r="I277" s="40">
        <v>0</v>
      </c>
      <c r="J277" s="40">
        <v>0</v>
      </c>
      <c r="K277" s="40">
        <v>0</v>
      </c>
      <c r="L277" s="36">
        <v>0</v>
      </c>
    </row>
    <row r="278" spans="1:12" x14ac:dyDescent="0.25">
      <c r="A278" s="191"/>
      <c r="B278" s="30" t="s">
        <v>1527</v>
      </c>
      <c r="C278" s="40">
        <v>0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36">
        <v>0</v>
      </c>
    </row>
    <row r="279" spans="1:12" x14ac:dyDescent="0.25">
      <c r="A279" s="191"/>
      <c r="B279" s="30" t="s">
        <v>1528</v>
      </c>
      <c r="C279" s="40">
        <v>0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36">
        <v>0</v>
      </c>
    </row>
    <row r="280" spans="1:12" x14ac:dyDescent="0.25">
      <c r="A280" s="191"/>
      <c r="B280" s="30" t="s">
        <v>1529</v>
      </c>
      <c r="C280" s="40">
        <v>0</v>
      </c>
      <c r="D280" s="40">
        <v>0</v>
      </c>
      <c r="E280" s="40">
        <v>2</v>
      </c>
      <c r="F280" s="40">
        <v>0</v>
      </c>
      <c r="G280" s="40">
        <v>0</v>
      </c>
      <c r="H280" s="40">
        <v>2</v>
      </c>
      <c r="I280" s="40">
        <v>0</v>
      </c>
      <c r="J280" s="40">
        <v>0</v>
      </c>
      <c r="K280" s="40">
        <v>0</v>
      </c>
      <c r="L280" s="36">
        <v>0</v>
      </c>
    </row>
    <row r="281" spans="1:12" x14ac:dyDescent="0.25">
      <c r="A281" s="191"/>
      <c r="B281" s="30" t="s">
        <v>1530</v>
      </c>
      <c r="C281" s="40">
        <v>0</v>
      </c>
      <c r="D281" s="40">
        <v>0</v>
      </c>
      <c r="E281" s="40">
        <v>3</v>
      </c>
      <c r="F281" s="40">
        <v>0</v>
      </c>
      <c r="G281" s="40">
        <v>0</v>
      </c>
      <c r="H281" s="40">
        <v>0</v>
      </c>
      <c r="I281" s="40">
        <v>0</v>
      </c>
      <c r="J281" s="40">
        <v>0</v>
      </c>
      <c r="K281" s="40">
        <v>0</v>
      </c>
      <c r="L281" s="36">
        <v>0</v>
      </c>
    </row>
    <row r="282" spans="1:12" x14ac:dyDescent="0.25">
      <c r="A282" s="191"/>
      <c r="B282" s="30" t="s">
        <v>1531</v>
      </c>
      <c r="C282" s="40">
        <v>0</v>
      </c>
      <c r="D282" s="40">
        <v>0</v>
      </c>
      <c r="E282" s="40">
        <v>0</v>
      </c>
      <c r="F282" s="40">
        <v>0</v>
      </c>
      <c r="G282" s="40">
        <v>0</v>
      </c>
      <c r="H282" s="40">
        <v>0</v>
      </c>
      <c r="I282" s="40">
        <v>0</v>
      </c>
      <c r="J282" s="40">
        <v>0</v>
      </c>
      <c r="K282" s="40">
        <v>0</v>
      </c>
      <c r="L282" s="36">
        <v>0</v>
      </c>
    </row>
    <row r="283" spans="1:12" x14ac:dyDescent="0.25">
      <c r="A283" s="191"/>
      <c r="B283" s="30" t="s">
        <v>1532</v>
      </c>
      <c r="C283" s="40">
        <v>0</v>
      </c>
      <c r="D283" s="40">
        <v>0</v>
      </c>
      <c r="E283" s="40">
        <v>1</v>
      </c>
      <c r="F283" s="40">
        <v>0</v>
      </c>
      <c r="G283" s="40">
        <v>0</v>
      </c>
      <c r="H283" s="40">
        <v>0</v>
      </c>
      <c r="I283" s="40">
        <v>0</v>
      </c>
      <c r="J283" s="40">
        <v>0</v>
      </c>
      <c r="K283" s="40">
        <v>0</v>
      </c>
      <c r="L283" s="36">
        <v>0</v>
      </c>
    </row>
    <row r="284" spans="1:12" x14ac:dyDescent="0.25">
      <c r="A284" s="191"/>
      <c r="B284" s="30" t="s">
        <v>1533</v>
      </c>
      <c r="C284" s="40">
        <v>0</v>
      </c>
      <c r="D284" s="40">
        <v>0</v>
      </c>
      <c r="E284" s="40">
        <v>0</v>
      </c>
      <c r="F284" s="40">
        <v>0</v>
      </c>
      <c r="G284" s="40">
        <v>0</v>
      </c>
      <c r="H284" s="40">
        <v>0</v>
      </c>
      <c r="I284" s="40">
        <v>0</v>
      </c>
      <c r="J284" s="40">
        <v>0</v>
      </c>
      <c r="K284" s="40">
        <v>0</v>
      </c>
      <c r="L284" s="36">
        <v>0</v>
      </c>
    </row>
    <row r="285" spans="1:12" x14ac:dyDescent="0.25">
      <c r="A285" s="191"/>
      <c r="B285" s="30" t="s">
        <v>1534</v>
      </c>
      <c r="C285" s="40">
        <v>0</v>
      </c>
      <c r="D285" s="40">
        <v>0</v>
      </c>
      <c r="E285" s="40">
        <v>0</v>
      </c>
      <c r="F285" s="40">
        <v>0</v>
      </c>
      <c r="G285" s="40">
        <v>0</v>
      </c>
      <c r="H285" s="40">
        <v>0</v>
      </c>
      <c r="I285" s="40">
        <v>0</v>
      </c>
      <c r="J285" s="40">
        <v>0</v>
      </c>
      <c r="K285" s="40">
        <v>0</v>
      </c>
      <c r="L285" s="36">
        <v>0</v>
      </c>
    </row>
    <row r="286" spans="1:12" x14ac:dyDescent="0.25">
      <c r="A286" s="191"/>
      <c r="B286" s="30" t="s">
        <v>1535</v>
      </c>
      <c r="C286" s="40">
        <v>0</v>
      </c>
      <c r="D286" s="40">
        <v>0</v>
      </c>
      <c r="E286" s="40">
        <v>3</v>
      </c>
      <c r="F286" s="40">
        <v>2</v>
      </c>
      <c r="G286" s="40">
        <v>0</v>
      </c>
      <c r="H286" s="40">
        <v>2</v>
      </c>
      <c r="I286" s="40">
        <v>0</v>
      </c>
      <c r="J286" s="40">
        <v>0</v>
      </c>
      <c r="K286" s="40">
        <v>1</v>
      </c>
      <c r="L286" s="36">
        <v>0</v>
      </c>
    </row>
    <row r="287" spans="1:12" x14ac:dyDescent="0.25">
      <c r="A287" s="191"/>
      <c r="B287" s="30" t="s">
        <v>926</v>
      </c>
      <c r="C287" s="40">
        <v>0</v>
      </c>
      <c r="D287" s="40">
        <v>0</v>
      </c>
      <c r="E287" s="40">
        <v>10</v>
      </c>
      <c r="F287" s="40">
        <v>10</v>
      </c>
      <c r="G287" s="40">
        <v>0</v>
      </c>
      <c r="H287" s="40">
        <v>9</v>
      </c>
      <c r="I287" s="40">
        <v>0</v>
      </c>
      <c r="J287" s="40">
        <v>0</v>
      </c>
      <c r="K287" s="40">
        <v>0</v>
      </c>
      <c r="L287" s="36">
        <v>1</v>
      </c>
    </row>
    <row r="288" spans="1:12" x14ac:dyDescent="0.25">
      <c r="A288" s="191"/>
      <c r="B288" s="30" t="s">
        <v>952</v>
      </c>
      <c r="C288" s="40">
        <v>0</v>
      </c>
      <c r="D288" s="40">
        <v>0</v>
      </c>
      <c r="E288" s="40">
        <v>0</v>
      </c>
      <c r="F288" s="40">
        <v>0</v>
      </c>
      <c r="G288" s="40">
        <v>0</v>
      </c>
      <c r="H288" s="40">
        <v>0</v>
      </c>
      <c r="I288" s="40">
        <v>0</v>
      </c>
      <c r="J288" s="40">
        <v>0</v>
      </c>
      <c r="K288" s="40">
        <v>0</v>
      </c>
      <c r="L288" s="36">
        <v>0</v>
      </c>
    </row>
    <row r="289" spans="1:12" x14ac:dyDescent="0.25">
      <c r="A289" s="191"/>
      <c r="B289" s="30" t="s">
        <v>1536</v>
      </c>
      <c r="C289" s="40">
        <v>1</v>
      </c>
      <c r="D289" s="40">
        <v>0</v>
      </c>
      <c r="E289" s="40">
        <v>47</v>
      </c>
      <c r="F289" s="40">
        <v>0</v>
      </c>
      <c r="G289" s="40">
        <v>0</v>
      </c>
      <c r="H289" s="40">
        <v>0</v>
      </c>
      <c r="I289" s="40">
        <v>0</v>
      </c>
      <c r="J289" s="40">
        <v>2</v>
      </c>
      <c r="K289" s="40">
        <v>0</v>
      </c>
      <c r="L289" s="36">
        <v>0</v>
      </c>
    </row>
    <row r="290" spans="1:12" x14ac:dyDescent="0.25">
      <c r="A290" s="191"/>
      <c r="B290" s="30" t="s">
        <v>1537</v>
      </c>
      <c r="C290" s="40">
        <v>0</v>
      </c>
      <c r="D290" s="40">
        <v>0</v>
      </c>
      <c r="E290" s="40">
        <v>0</v>
      </c>
      <c r="F290" s="40">
        <v>0</v>
      </c>
      <c r="G290" s="40">
        <v>0</v>
      </c>
      <c r="H290" s="40">
        <v>0</v>
      </c>
      <c r="I290" s="40">
        <v>0</v>
      </c>
      <c r="J290" s="40">
        <v>0</v>
      </c>
      <c r="K290" s="40">
        <v>0</v>
      </c>
      <c r="L290" s="36">
        <v>0</v>
      </c>
    </row>
    <row r="291" spans="1:12" x14ac:dyDescent="0.25">
      <c r="A291" s="191"/>
      <c r="B291" s="30" t="s">
        <v>1538</v>
      </c>
      <c r="C291" s="40">
        <v>0</v>
      </c>
      <c r="D291" s="40">
        <v>0</v>
      </c>
      <c r="E291" s="40">
        <v>0</v>
      </c>
      <c r="F291" s="40">
        <v>0</v>
      </c>
      <c r="G291" s="40">
        <v>0</v>
      </c>
      <c r="H291" s="40">
        <v>0</v>
      </c>
      <c r="I291" s="40">
        <v>0</v>
      </c>
      <c r="J291" s="40">
        <v>0</v>
      </c>
      <c r="K291" s="40">
        <v>0</v>
      </c>
      <c r="L291" s="36">
        <v>0</v>
      </c>
    </row>
    <row r="292" spans="1:12" x14ac:dyDescent="0.25">
      <c r="A292" s="191"/>
      <c r="B292" s="30" t="s">
        <v>1539</v>
      </c>
      <c r="C292" s="40">
        <v>0</v>
      </c>
      <c r="D292" s="40">
        <v>0</v>
      </c>
      <c r="E292" s="40">
        <v>0</v>
      </c>
      <c r="F292" s="40">
        <v>0</v>
      </c>
      <c r="G292" s="40">
        <v>0</v>
      </c>
      <c r="H292" s="40">
        <v>0</v>
      </c>
      <c r="I292" s="40">
        <v>0</v>
      </c>
      <c r="J292" s="40">
        <v>0</v>
      </c>
      <c r="K292" s="40">
        <v>0</v>
      </c>
      <c r="L292" s="36">
        <v>0</v>
      </c>
    </row>
    <row r="293" spans="1:12" ht="22.5" x14ac:dyDescent="0.25">
      <c r="A293" s="191"/>
      <c r="B293" s="30" t="s">
        <v>1540</v>
      </c>
      <c r="C293" s="40">
        <v>0</v>
      </c>
      <c r="D293" s="40">
        <v>0</v>
      </c>
      <c r="E293" s="40">
        <v>0</v>
      </c>
      <c r="F293" s="40">
        <v>0</v>
      </c>
      <c r="G293" s="40">
        <v>0</v>
      </c>
      <c r="H293" s="40">
        <v>0</v>
      </c>
      <c r="I293" s="40">
        <v>0</v>
      </c>
      <c r="J293" s="40">
        <v>0</v>
      </c>
      <c r="K293" s="40">
        <v>0</v>
      </c>
      <c r="L293" s="36">
        <v>0</v>
      </c>
    </row>
    <row r="294" spans="1:12" x14ac:dyDescent="0.25">
      <c r="A294" s="192"/>
      <c r="B294" s="30" t="s">
        <v>1541</v>
      </c>
      <c r="C294" s="40">
        <v>0</v>
      </c>
      <c r="D294" s="40">
        <v>0</v>
      </c>
      <c r="E294" s="40">
        <v>0</v>
      </c>
      <c r="F294" s="40">
        <v>0</v>
      </c>
      <c r="G294" s="40">
        <v>0</v>
      </c>
      <c r="H294" s="40">
        <v>0</v>
      </c>
      <c r="I294" s="40">
        <v>0</v>
      </c>
      <c r="J294" s="40">
        <v>0</v>
      </c>
      <c r="K294" s="40">
        <v>0</v>
      </c>
      <c r="L294" s="36">
        <v>0</v>
      </c>
    </row>
    <row r="295" spans="1:12" x14ac:dyDescent="0.25">
      <c r="A295" s="190" t="s">
        <v>1542</v>
      </c>
      <c r="B295" s="30" t="s">
        <v>1543</v>
      </c>
      <c r="C295" s="40">
        <v>0</v>
      </c>
      <c r="D295" s="40">
        <v>0</v>
      </c>
      <c r="E295" s="40">
        <v>0</v>
      </c>
      <c r="F295" s="40">
        <v>0</v>
      </c>
      <c r="G295" s="40">
        <v>0</v>
      </c>
      <c r="H295" s="40">
        <v>0</v>
      </c>
      <c r="I295" s="40">
        <v>0</v>
      </c>
      <c r="J295" s="40">
        <v>0</v>
      </c>
      <c r="K295" s="40">
        <v>0</v>
      </c>
      <c r="L295" s="36">
        <v>0</v>
      </c>
    </row>
    <row r="296" spans="1:12" x14ac:dyDescent="0.25">
      <c r="A296" s="191"/>
      <c r="B296" s="30" t="s">
        <v>1544</v>
      </c>
      <c r="C296" s="40">
        <v>0</v>
      </c>
      <c r="D296" s="40">
        <v>0</v>
      </c>
      <c r="E296" s="40">
        <v>0</v>
      </c>
      <c r="F296" s="40">
        <v>0</v>
      </c>
      <c r="G296" s="40">
        <v>0</v>
      </c>
      <c r="H296" s="40">
        <v>51</v>
      </c>
      <c r="I296" s="40">
        <v>0</v>
      </c>
      <c r="J296" s="40">
        <v>0</v>
      </c>
      <c r="K296" s="40">
        <v>0</v>
      </c>
      <c r="L296" s="36">
        <v>0</v>
      </c>
    </row>
    <row r="297" spans="1:12" ht="22.5" x14ac:dyDescent="0.25">
      <c r="A297" s="191"/>
      <c r="B297" s="30" t="s">
        <v>1545</v>
      </c>
      <c r="C297" s="40">
        <v>0</v>
      </c>
      <c r="D297" s="40">
        <v>0</v>
      </c>
      <c r="E297" s="40">
        <v>0</v>
      </c>
      <c r="F297" s="40">
        <v>0</v>
      </c>
      <c r="G297" s="40">
        <v>0</v>
      </c>
      <c r="H297" s="40">
        <v>4</v>
      </c>
      <c r="I297" s="40">
        <v>0</v>
      </c>
      <c r="J297" s="40">
        <v>0</v>
      </c>
      <c r="K297" s="40">
        <v>0</v>
      </c>
      <c r="L297" s="36">
        <v>0</v>
      </c>
    </row>
    <row r="298" spans="1:12" ht="22.5" x14ac:dyDescent="0.25">
      <c r="A298" s="191"/>
      <c r="B298" s="30" t="s">
        <v>1546</v>
      </c>
      <c r="C298" s="40">
        <v>0</v>
      </c>
      <c r="D298" s="40">
        <v>0</v>
      </c>
      <c r="E298" s="40">
        <v>0</v>
      </c>
      <c r="F298" s="40">
        <v>0</v>
      </c>
      <c r="G298" s="40">
        <v>0</v>
      </c>
      <c r="H298" s="40">
        <v>4</v>
      </c>
      <c r="I298" s="40">
        <v>0</v>
      </c>
      <c r="J298" s="40">
        <v>0</v>
      </c>
      <c r="K298" s="40">
        <v>0</v>
      </c>
      <c r="L298" s="36">
        <v>0</v>
      </c>
    </row>
    <row r="299" spans="1:12" ht="22.5" x14ac:dyDescent="0.25">
      <c r="A299" s="191"/>
      <c r="B299" s="30" t="s">
        <v>1547</v>
      </c>
      <c r="C299" s="40">
        <v>0</v>
      </c>
      <c r="D299" s="40">
        <v>0</v>
      </c>
      <c r="E299" s="40">
        <v>0</v>
      </c>
      <c r="F299" s="40">
        <v>0</v>
      </c>
      <c r="G299" s="40">
        <v>0</v>
      </c>
      <c r="H299" s="40">
        <v>63</v>
      </c>
      <c r="I299" s="40">
        <v>0</v>
      </c>
      <c r="J299" s="40">
        <v>0</v>
      </c>
      <c r="K299" s="40">
        <v>0</v>
      </c>
      <c r="L299" s="36">
        <v>0</v>
      </c>
    </row>
    <row r="300" spans="1:12" ht="22.5" x14ac:dyDescent="0.25">
      <c r="A300" s="191"/>
      <c r="B300" s="30" t="s">
        <v>1548</v>
      </c>
      <c r="C300" s="40">
        <v>0</v>
      </c>
      <c r="D300" s="40">
        <v>0</v>
      </c>
      <c r="E300" s="40">
        <v>0</v>
      </c>
      <c r="F300" s="40">
        <v>0</v>
      </c>
      <c r="G300" s="40">
        <v>0</v>
      </c>
      <c r="H300" s="40">
        <v>35</v>
      </c>
      <c r="I300" s="40">
        <v>0</v>
      </c>
      <c r="J300" s="40">
        <v>0</v>
      </c>
      <c r="K300" s="40">
        <v>0</v>
      </c>
      <c r="L300" s="36">
        <v>0</v>
      </c>
    </row>
    <row r="301" spans="1:12" x14ac:dyDescent="0.25">
      <c r="A301" s="191"/>
      <c r="B301" s="30" t="s">
        <v>1549</v>
      </c>
      <c r="C301" s="40">
        <v>0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36">
        <v>0</v>
      </c>
    </row>
    <row r="302" spans="1:12" x14ac:dyDescent="0.25">
      <c r="A302" s="191"/>
      <c r="B302" s="30" t="s">
        <v>1550</v>
      </c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1</v>
      </c>
      <c r="I302" s="40">
        <v>0</v>
      </c>
      <c r="J302" s="40">
        <v>0</v>
      </c>
      <c r="K302" s="40">
        <v>0</v>
      </c>
      <c r="L302" s="36">
        <v>0</v>
      </c>
    </row>
    <row r="303" spans="1:12" ht="45" x14ac:dyDescent="0.25">
      <c r="A303" s="191"/>
      <c r="B303" s="30" t="s">
        <v>1551</v>
      </c>
      <c r="C303" s="40">
        <v>0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36">
        <v>0</v>
      </c>
    </row>
    <row r="304" spans="1:12" ht="33.75" x14ac:dyDescent="0.25">
      <c r="A304" s="191"/>
      <c r="B304" s="30" t="s">
        <v>1552</v>
      </c>
      <c r="C304" s="40">
        <v>0</v>
      </c>
      <c r="D304" s="40">
        <v>0</v>
      </c>
      <c r="E304" s="40">
        <v>0</v>
      </c>
      <c r="F304" s="40">
        <v>0</v>
      </c>
      <c r="G304" s="40">
        <v>0</v>
      </c>
      <c r="H304" s="40">
        <v>4</v>
      </c>
      <c r="I304" s="40">
        <v>0</v>
      </c>
      <c r="J304" s="40">
        <v>0</v>
      </c>
      <c r="K304" s="40">
        <v>0</v>
      </c>
      <c r="L304" s="36">
        <v>0</v>
      </c>
    </row>
    <row r="305" spans="1:12" ht="22.5" x14ac:dyDescent="0.25">
      <c r="A305" s="191"/>
      <c r="B305" s="30" t="s">
        <v>1553</v>
      </c>
      <c r="C305" s="40">
        <v>0</v>
      </c>
      <c r="D305" s="40">
        <v>0</v>
      </c>
      <c r="E305" s="40">
        <v>0</v>
      </c>
      <c r="F305" s="40">
        <v>0</v>
      </c>
      <c r="G305" s="40">
        <v>0</v>
      </c>
      <c r="H305" s="40">
        <v>18</v>
      </c>
      <c r="I305" s="40">
        <v>0</v>
      </c>
      <c r="J305" s="40">
        <v>0</v>
      </c>
      <c r="K305" s="40">
        <v>0</v>
      </c>
      <c r="L305" s="36">
        <v>0</v>
      </c>
    </row>
    <row r="306" spans="1:12" ht="22.5" x14ac:dyDescent="0.25">
      <c r="A306" s="191"/>
      <c r="B306" s="30" t="s">
        <v>1554</v>
      </c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13</v>
      </c>
      <c r="I306" s="40">
        <v>0</v>
      </c>
      <c r="J306" s="40">
        <v>0</v>
      </c>
      <c r="K306" s="40">
        <v>0</v>
      </c>
      <c r="L306" s="36">
        <v>0</v>
      </c>
    </row>
    <row r="307" spans="1:12" x14ac:dyDescent="0.25">
      <c r="A307" s="191"/>
      <c r="B307" s="30" t="s">
        <v>980</v>
      </c>
      <c r="C307" s="40">
        <v>0</v>
      </c>
      <c r="D307" s="40">
        <v>0</v>
      </c>
      <c r="E307" s="40">
        <v>0</v>
      </c>
      <c r="F307" s="40">
        <v>0</v>
      </c>
      <c r="G307" s="40">
        <v>0</v>
      </c>
      <c r="H307" s="40">
        <v>5</v>
      </c>
      <c r="I307" s="40">
        <v>0</v>
      </c>
      <c r="J307" s="40">
        <v>0</v>
      </c>
      <c r="K307" s="40">
        <v>0</v>
      </c>
      <c r="L307" s="36">
        <v>0</v>
      </c>
    </row>
    <row r="308" spans="1:12" x14ac:dyDescent="0.25">
      <c r="A308" s="191"/>
      <c r="B308" s="30" t="s">
        <v>1555</v>
      </c>
      <c r="C308" s="40">
        <v>0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36">
        <v>0</v>
      </c>
    </row>
    <row r="309" spans="1:12" x14ac:dyDescent="0.25">
      <c r="A309" s="191"/>
      <c r="B309" s="30" t="s">
        <v>1556</v>
      </c>
      <c r="C309" s="40">
        <v>0</v>
      </c>
      <c r="D309" s="40">
        <v>0</v>
      </c>
      <c r="E309" s="40">
        <v>0</v>
      </c>
      <c r="F309" s="40">
        <v>0</v>
      </c>
      <c r="G309" s="40">
        <v>0</v>
      </c>
      <c r="H309" s="40">
        <v>2</v>
      </c>
      <c r="I309" s="40">
        <v>0</v>
      </c>
      <c r="J309" s="40">
        <v>0</v>
      </c>
      <c r="K309" s="40">
        <v>0</v>
      </c>
      <c r="L309" s="36">
        <v>0</v>
      </c>
    </row>
    <row r="310" spans="1:12" x14ac:dyDescent="0.25">
      <c r="A310" s="191"/>
      <c r="B310" s="30" t="s">
        <v>1557</v>
      </c>
      <c r="C310" s="40">
        <v>0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36">
        <v>0</v>
      </c>
    </row>
    <row r="311" spans="1:12" x14ac:dyDescent="0.25">
      <c r="A311" s="192"/>
      <c r="B311" s="30" t="s">
        <v>1558</v>
      </c>
      <c r="C311" s="40">
        <v>0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36">
        <v>0</v>
      </c>
    </row>
    <row r="312" spans="1:12" x14ac:dyDescent="0.25">
      <c r="A312" s="4"/>
    </row>
  </sheetData>
  <sheetProtection algorithmName="SHA-512" hashValue="dub5XJ/g0GdxrDnZUgWSPwiMZVD3Egu8XxDbEMElSH4D4p04VzOTDqPoW0gX/3xcTsqhH+mRtNtGg10lWz4lDg==" saltValue="kRgi3r3JUsguWw1eR3ndx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41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4</v>
      </c>
      <c r="D5" s="12">
        <v>3</v>
      </c>
      <c r="E5" s="13">
        <v>0.33333333333333298</v>
      </c>
    </row>
    <row r="6" spans="1:5" x14ac:dyDescent="0.25">
      <c r="A6" s="191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1564</v>
      </c>
      <c r="C7" s="12">
        <v>5</v>
      </c>
      <c r="D7" s="12">
        <v>3</v>
      </c>
      <c r="E7" s="13">
        <v>0.66666666666666696</v>
      </c>
    </row>
    <row r="8" spans="1:5" x14ac:dyDescent="0.25">
      <c r="A8" s="191"/>
      <c r="B8" s="11" t="s">
        <v>1565</v>
      </c>
      <c r="C8" s="12">
        <v>51</v>
      </c>
      <c r="D8" s="12">
        <v>10</v>
      </c>
      <c r="E8" s="13">
        <v>4.0999999999999996</v>
      </c>
    </row>
    <row r="9" spans="1:5" x14ac:dyDescent="0.25">
      <c r="A9" s="191"/>
      <c r="B9" s="11" t="s">
        <v>1566</v>
      </c>
      <c r="C9" s="12">
        <v>3</v>
      </c>
      <c r="D9" s="12">
        <v>4</v>
      </c>
      <c r="E9" s="13">
        <v>-0.25</v>
      </c>
    </row>
    <row r="10" spans="1:5" x14ac:dyDescent="0.25">
      <c r="A10" s="191"/>
      <c r="B10" s="11" t="s">
        <v>1567</v>
      </c>
      <c r="C10" s="12">
        <v>5</v>
      </c>
      <c r="D10" s="12">
        <v>4</v>
      </c>
      <c r="E10" s="13">
        <v>0.25</v>
      </c>
    </row>
    <row r="11" spans="1:5" x14ac:dyDescent="0.25">
      <c r="A11" s="191"/>
      <c r="B11" s="11" t="s">
        <v>1568</v>
      </c>
      <c r="C11" s="12">
        <v>44</v>
      </c>
      <c r="D11" s="12">
        <v>48</v>
      </c>
      <c r="E11" s="13">
        <v>-8.3333333333333301E-2</v>
      </c>
    </row>
    <row r="12" spans="1:5" x14ac:dyDescent="0.25">
      <c r="A12" s="191"/>
      <c r="B12" s="11" t="s">
        <v>1569</v>
      </c>
      <c r="C12" s="12">
        <v>7</v>
      </c>
      <c r="D12" s="12">
        <v>8</v>
      </c>
      <c r="E12" s="13">
        <v>-0.125</v>
      </c>
    </row>
    <row r="13" spans="1:5" x14ac:dyDescent="0.25">
      <c r="A13" s="191"/>
      <c r="B13" s="11" t="s">
        <v>1570</v>
      </c>
      <c r="C13" s="12">
        <v>9</v>
      </c>
      <c r="D13" s="12">
        <v>3</v>
      </c>
      <c r="E13" s="13">
        <v>2</v>
      </c>
    </row>
    <row r="14" spans="1:5" x14ac:dyDescent="0.25">
      <c r="A14" s="191"/>
      <c r="B14" s="11" t="s">
        <v>1571</v>
      </c>
      <c r="C14" s="12">
        <v>0</v>
      </c>
      <c r="D14" s="12">
        <v>52</v>
      </c>
      <c r="E14" s="13">
        <v>-1</v>
      </c>
    </row>
    <row r="15" spans="1:5" x14ac:dyDescent="0.25">
      <c r="A15" s="191"/>
      <c r="B15" s="11" t="s">
        <v>1572</v>
      </c>
      <c r="C15" s="12">
        <v>2</v>
      </c>
      <c r="D15" s="12">
        <v>6</v>
      </c>
      <c r="E15" s="13">
        <v>-0.66666666666666696</v>
      </c>
    </row>
    <row r="16" spans="1:5" x14ac:dyDescent="0.25">
      <c r="A16" s="192"/>
      <c r="B16" s="11" t="s">
        <v>111</v>
      </c>
      <c r="C16" s="12">
        <v>218</v>
      </c>
      <c r="D16" s="12">
        <v>305</v>
      </c>
      <c r="E16" s="13">
        <v>-0.28524590163934399</v>
      </c>
    </row>
    <row r="17" spans="1:1" x14ac:dyDescent="0.25">
      <c r="A17" s="4"/>
    </row>
  </sheetData>
  <sheetProtection algorithmName="SHA-512" hashValue="p0eV2kpcIZDAswe2pbT06WNVgzTDtbegr/ezMA9t/xq9O2DMUWQfuRVkZcYETnx+oLaToNZzEiATxzfoCAqSsw==" saltValue="Be0PgvjMZcIeDcB2NrQX0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2</v>
      </c>
      <c r="D5" s="12">
        <v>67</v>
      </c>
      <c r="E5" s="13">
        <v>-0.97014925373134298</v>
      </c>
    </row>
    <row r="6" spans="1:5" x14ac:dyDescent="0.25">
      <c r="A6" s="10" t="s">
        <v>1577</v>
      </c>
      <c r="B6" s="11" t="s">
        <v>1578</v>
      </c>
      <c r="C6" s="12">
        <v>155</v>
      </c>
      <c r="D6" s="12">
        <v>987</v>
      </c>
      <c r="E6" s="13">
        <v>-0.84295845997973595</v>
      </c>
    </row>
    <row r="7" spans="1:5" ht="22.5" x14ac:dyDescent="0.25">
      <c r="A7" s="10" t="s">
        <v>1579</v>
      </c>
      <c r="B7" s="11" t="s">
        <v>1580</v>
      </c>
      <c r="C7" s="14"/>
      <c r="D7" s="12">
        <v>440</v>
      </c>
      <c r="E7" s="13">
        <v>0</v>
      </c>
    </row>
    <row r="8" spans="1:5" ht="22.5" x14ac:dyDescent="0.25">
      <c r="A8" s="10" t="s">
        <v>1581</v>
      </c>
      <c r="B8" s="11" t="s">
        <v>1582</v>
      </c>
      <c r="C8" s="12">
        <v>2</v>
      </c>
      <c r="D8" s="12">
        <v>25</v>
      </c>
      <c r="E8" s="13">
        <v>-0.92</v>
      </c>
    </row>
    <row r="9" spans="1:5" ht="22.5" x14ac:dyDescent="0.25">
      <c r="A9" s="10" t="s">
        <v>1583</v>
      </c>
      <c r="B9" s="11" t="s">
        <v>1584</v>
      </c>
      <c r="C9" s="14"/>
      <c r="D9" s="12">
        <v>16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4"/>
      <c r="D10" s="12">
        <v>5</v>
      </c>
      <c r="E10" s="13">
        <v>0</v>
      </c>
    </row>
    <row r="11" spans="1:5" ht="22.5" x14ac:dyDescent="0.25">
      <c r="A11" s="10" t="s">
        <v>1587</v>
      </c>
      <c r="B11" s="15"/>
      <c r="C11" s="14"/>
      <c r="D11" s="12">
        <v>920</v>
      </c>
      <c r="E11" s="13">
        <v>0</v>
      </c>
    </row>
    <row r="12" spans="1:5" x14ac:dyDescent="0.25">
      <c r="A12" s="10" t="s">
        <v>1588</v>
      </c>
      <c r="B12" s="15"/>
      <c r="C12" s="12">
        <v>1660</v>
      </c>
      <c r="D12" s="12">
        <v>1487</v>
      </c>
      <c r="E12" s="13">
        <v>0.116341627437794</v>
      </c>
    </row>
    <row r="13" spans="1:5" x14ac:dyDescent="0.25">
      <c r="A13" s="190" t="s">
        <v>1589</v>
      </c>
      <c r="B13" s="11" t="s">
        <v>1590</v>
      </c>
      <c r="C13" s="12">
        <v>41</v>
      </c>
      <c r="D13" s="12">
        <v>104</v>
      </c>
      <c r="E13" s="13">
        <v>-0.60576923076923095</v>
      </c>
    </row>
    <row r="14" spans="1:5" x14ac:dyDescent="0.25">
      <c r="A14" s="192"/>
      <c r="B14" s="11" t="s">
        <v>1591</v>
      </c>
      <c r="C14" s="14"/>
      <c r="D14" s="12">
        <v>3</v>
      </c>
      <c r="E14" s="13">
        <v>0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2">
        <v>2</v>
      </c>
      <c r="D17" s="12">
        <v>2</v>
      </c>
      <c r="E17" s="20">
        <v>0</v>
      </c>
    </row>
    <row r="18" spans="1:5" x14ac:dyDescent="0.25">
      <c r="A18" s="188"/>
      <c r="B18" s="11" t="s">
        <v>1595</v>
      </c>
      <c r="C18" s="12">
        <v>661</v>
      </c>
      <c r="D18" s="12">
        <v>885</v>
      </c>
      <c r="E18" s="20">
        <v>17</v>
      </c>
    </row>
    <row r="19" spans="1:5" x14ac:dyDescent="0.25">
      <c r="A19" s="188"/>
      <c r="B19" s="11" t="s">
        <v>1596</v>
      </c>
      <c r="C19" s="14"/>
      <c r="D19" s="14"/>
      <c r="E19" s="19"/>
    </row>
    <row r="20" spans="1:5" x14ac:dyDescent="0.25">
      <c r="A20" s="188"/>
      <c r="B20" s="11" t="s">
        <v>1597</v>
      </c>
      <c r="C20" s="14"/>
      <c r="D20" s="14"/>
      <c r="E20" s="19"/>
    </row>
    <row r="21" spans="1:5" x14ac:dyDescent="0.25">
      <c r="A21" s="188"/>
      <c r="B21" s="11" t="s">
        <v>1598</v>
      </c>
      <c r="C21" s="12">
        <v>259</v>
      </c>
      <c r="D21" s="14"/>
      <c r="E21" s="19"/>
    </row>
    <row r="22" spans="1:5" x14ac:dyDescent="0.25">
      <c r="A22" s="188"/>
      <c r="B22" s="11" t="s">
        <v>983</v>
      </c>
      <c r="C22" s="12">
        <v>10470</v>
      </c>
      <c r="D22" s="12">
        <v>16171</v>
      </c>
      <c r="E22" s="20">
        <v>0</v>
      </c>
    </row>
    <row r="23" spans="1:5" x14ac:dyDescent="0.25">
      <c r="A23" s="188"/>
      <c r="B23" s="11" t="s">
        <v>1599</v>
      </c>
      <c r="C23" s="12">
        <v>8</v>
      </c>
      <c r="D23" s="12">
        <v>9</v>
      </c>
      <c r="E23" s="20">
        <v>3</v>
      </c>
    </row>
    <row r="24" spans="1:5" x14ac:dyDescent="0.25">
      <c r="A24" s="188"/>
      <c r="B24" s="11" t="s">
        <v>1600</v>
      </c>
      <c r="C24" s="14"/>
      <c r="D24" s="14"/>
      <c r="E24" s="19"/>
    </row>
    <row r="25" spans="1:5" x14ac:dyDescent="0.25">
      <c r="A25" s="188"/>
      <c r="B25" s="11" t="s">
        <v>1601</v>
      </c>
      <c r="C25" s="12">
        <v>98</v>
      </c>
      <c r="D25" s="12">
        <v>94</v>
      </c>
      <c r="E25" s="20">
        <v>3</v>
      </c>
    </row>
    <row r="26" spans="1:5" x14ac:dyDescent="0.25">
      <c r="A26" s="188"/>
      <c r="B26" s="11" t="s">
        <v>1602</v>
      </c>
      <c r="C26" s="12">
        <v>4470</v>
      </c>
      <c r="D26" s="12">
        <v>4443</v>
      </c>
      <c r="E26" s="20">
        <v>4</v>
      </c>
    </row>
    <row r="27" spans="1:5" x14ac:dyDescent="0.25">
      <c r="A27" s="188"/>
      <c r="B27" s="11" t="s">
        <v>1603</v>
      </c>
      <c r="C27" s="12">
        <v>2</v>
      </c>
      <c r="D27" s="12">
        <v>2</v>
      </c>
      <c r="E27" s="20">
        <v>0</v>
      </c>
    </row>
    <row r="28" spans="1:5" x14ac:dyDescent="0.25">
      <c r="A28" s="188"/>
      <c r="B28" s="11" t="s">
        <v>1604</v>
      </c>
      <c r="C28" s="12">
        <v>1040</v>
      </c>
      <c r="D28" s="12">
        <v>1110</v>
      </c>
      <c r="E28" s="20">
        <v>79</v>
      </c>
    </row>
    <row r="29" spans="1:5" x14ac:dyDescent="0.25">
      <c r="A29" s="188"/>
      <c r="B29" s="11" t="s">
        <v>1605</v>
      </c>
      <c r="C29" s="12">
        <v>2962</v>
      </c>
      <c r="D29" s="12">
        <v>3338</v>
      </c>
      <c r="E29" s="20">
        <v>186</v>
      </c>
    </row>
    <row r="30" spans="1:5" x14ac:dyDescent="0.25">
      <c r="A30" s="189"/>
      <c r="B30" s="11" t="s">
        <v>1606</v>
      </c>
      <c r="C30" s="14"/>
      <c r="D30" s="14"/>
      <c r="E30" s="19"/>
    </row>
    <row r="31" spans="1:5" x14ac:dyDescent="0.25">
      <c r="A31" s="4"/>
    </row>
  </sheetData>
  <sheetProtection algorithmName="SHA-512" hashValue="IBiGqT8304AqSFa4JmITtxYV+8jsrFvr/LXG0JsihKPEYd0fYqKBvboPdAe6OadOzG+YVZ4xhDaDwFS3jr8SWg==" saltValue="n/r7IaBhi/SOS8kMMWj8h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1E99-D57D-4159-BF90-42392994C4CE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7" t="s">
        <v>1735</v>
      </c>
      <c r="D1" s="207"/>
      <c r="E1" s="207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4"/>
    </row>
    <row r="3" spans="1:93" s="103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4"/>
    </row>
    <row r="4" spans="1:93" s="105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5" customFormat="1" ht="14.25" customHeight="1" x14ac:dyDescent="0.25">
      <c r="Z5" s="110" t="s">
        <v>1750</v>
      </c>
      <c r="AA5" s="111" t="s">
        <v>1751</v>
      </c>
      <c r="AB5" s="111" t="s">
        <v>79</v>
      </c>
      <c r="AC5" s="112" t="s">
        <v>79</v>
      </c>
      <c r="AH5" s="110" t="s">
        <v>1750</v>
      </c>
      <c r="AI5" s="111" t="s">
        <v>1751</v>
      </c>
      <c r="AJ5" s="111" t="s">
        <v>79</v>
      </c>
      <c r="AK5" s="112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5" customFormat="1" ht="14.25" customHeight="1" x14ac:dyDescent="0.25">
      <c r="C6" s="113" t="s">
        <v>20</v>
      </c>
      <c r="D6" s="114" t="s">
        <v>1755</v>
      </c>
      <c r="E6" s="113" t="s">
        <v>24</v>
      </c>
      <c r="I6" s="115" t="s">
        <v>49</v>
      </c>
      <c r="J6" s="114" t="s">
        <v>1756</v>
      </c>
      <c r="K6" s="114" t="s">
        <v>63</v>
      </c>
      <c r="L6" s="114" t="s">
        <v>65</v>
      </c>
      <c r="M6" s="116" t="s">
        <v>1757</v>
      </c>
      <c r="N6" s="117" t="s">
        <v>1758</v>
      </c>
      <c r="O6" s="117"/>
      <c r="Q6" s="115" t="s">
        <v>1257</v>
      </c>
      <c r="R6" s="114" t="s">
        <v>1759</v>
      </c>
      <c r="S6" s="114" t="s">
        <v>1760</v>
      </c>
      <c r="T6" s="114" t="s">
        <v>1051</v>
      </c>
      <c r="U6" s="114" t="s">
        <v>1761</v>
      </c>
      <c r="V6" s="116" t="s">
        <v>1650</v>
      </c>
      <c r="Z6" s="118" t="s">
        <v>1762</v>
      </c>
      <c r="AA6" s="119" t="s">
        <v>1762</v>
      </c>
      <c r="AB6" s="119" t="s">
        <v>1763</v>
      </c>
      <c r="AC6" s="120" t="s">
        <v>1764</v>
      </c>
      <c r="AH6" s="118" t="s">
        <v>1762</v>
      </c>
      <c r="AI6" s="119" t="s">
        <v>1762</v>
      </c>
      <c r="AJ6" s="119" t="s">
        <v>1763</v>
      </c>
      <c r="AK6" s="120" t="s">
        <v>1764</v>
      </c>
      <c r="AP6" s="115" t="s">
        <v>1765</v>
      </c>
      <c r="AQ6" s="114" t="s">
        <v>100</v>
      </c>
      <c r="AR6" s="116" t="s">
        <v>1766</v>
      </c>
      <c r="AV6" s="209"/>
      <c r="AW6" s="208"/>
      <c r="AX6" s="208"/>
      <c r="AY6" s="208"/>
      <c r="AZ6" s="208"/>
      <c r="BA6" s="210"/>
      <c r="BE6" s="115" t="s">
        <v>113</v>
      </c>
      <c r="BF6" s="114" t="s">
        <v>114</v>
      </c>
      <c r="BG6" s="116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5" t="s">
        <v>1741</v>
      </c>
      <c r="BZ6" s="114" t="s">
        <v>1768</v>
      </c>
      <c r="CA6" s="116" t="s">
        <v>111</v>
      </c>
      <c r="CF6" s="115" t="s">
        <v>1769</v>
      </c>
      <c r="CG6" s="116" t="s">
        <v>1770</v>
      </c>
      <c r="CM6" s="115" t="s">
        <v>49</v>
      </c>
      <c r="CN6" s="116" t="s">
        <v>50</v>
      </c>
    </row>
    <row r="7" spans="1:93" s="121" customFormat="1" ht="21" customHeight="1" x14ac:dyDescent="0.25">
      <c r="C7" s="122">
        <f>DatosGenerales!C8</f>
        <v>105764</v>
      </c>
      <c r="D7" s="123">
        <f>SUM(DatosGenerales!C15:C19)</f>
        <v>19840</v>
      </c>
      <c r="E7" s="122">
        <f>SUM(DatosGenerales!C12:C14)</f>
        <v>92616</v>
      </c>
      <c r="I7" s="124">
        <f>DatosGenerales!C31</f>
        <v>12815</v>
      </c>
      <c r="J7" s="123">
        <f>DatosGenerales!C32</f>
        <v>1745</v>
      </c>
      <c r="K7" s="122">
        <f>SUM(DatosGenerales!C33:C34)</f>
        <v>957</v>
      </c>
      <c r="L7" s="123">
        <f>DatosGenerales!C36</f>
        <v>12155</v>
      </c>
      <c r="M7" s="122">
        <f>DatosGenerales!C95</f>
        <v>11392</v>
      </c>
      <c r="N7" s="125">
        <f>L7-M7</f>
        <v>763</v>
      </c>
      <c r="O7" s="125"/>
      <c r="Q7" s="124">
        <f>DatosGenerales!C36</f>
        <v>12155</v>
      </c>
      <c r="R7" s="123">
        <f>DatosGenerales!C49</f>
        <v>12836</v>
      </c>
      <c r="S7" s="123">
        <f>DatosGenerales!C50</f>
        <v>878</v>
      </c>
      <c r="T7" s="123">
        <f>DatosGenerales!C62</f>
        <v>289</v>
      </c>
      <c r="U7" s="123">
        <f>DatosGenerales!C78</f>
        <v>40</v>
      </c>
      <c r="V7" s="126">
        <f>SUM(Q7:U7)</f>
        <v>26198</v>
      </c>
      <c r="Z7" s="124">
        <f>SUM(DatosGenerales!C106,DatosGenerales!C107,DatosGenerales!C109)</f>
        <v>9808</v>
      </c>
      <c r="AA7" s="123">
        <f>SUM(DatosGenerales!C108,DatosGenerales!C110)</f>
        <v>2156</v>
      </c>
      <c r="AB7" s="123">
        <f>DatosGenerales!C106</f>
        <v>6939</v>
      </c>
      <c r="AC7" s="126">
        <f>DatosGenerales!C107</f>
        <v>2676</v>
      </c>
      <c r="AH7" s="124">
        <f>SUM(DatosGenerales!C115,DatosGenerales!C116,DatosGenerales!C118)</f>
        <v>817</v>
      </c>
      <c r="AI7" s="123">
        <f>SUM(DatosGenerales!C117,DatosGenerales!C119)</f>
        <v>172</v>
      </c>
      <c r="AJ7" s="123">
        <f>DatosGenerales!C115</f>
        <v>695</v>
      </c>
      <c r="AK7" s="126">
        <f>DatosGenerales!C116</f>
        <v>105</v>
      </c>
      <c r="AP7" s="124">
        <f>SUM(DatosGenerales!C135:C136)</f>
        <v>441</v>
      </c>
      <c r="AQ7" s="123">
        <f>SUM(DatosGenerales!C137:C138)</f>
        <v>2</v>
      </c>
      <c r="AR7" s="126">
        <f>SUM(DatosGenerales!C139:C140)</f>
        <v>194</v>
      </c>
      <c r="AV7" s="124">
        <f>DatosGenerales!C145</f>
        <v>21</v>
      </c>
      <c r="AW7" s="123">
        <f>DatosGenerales!C146</f>
        <v>338</v>
      </c>
      <c r="AX7" s="123">
        <f>DatosGenerales!C147</f>
        <v>231</v>
      </c>
      <c r="AY7" s="123">
        <f>DatosGenerales!C148</f>
        <v>29</v>
      </c>
      <c r="AZ7" s="123">
        <f>DatosGenerales!C149</f>
        <v>228</v>
      </c>
      <c r="BA7" s="126">
        <f>DatosGenerales!C150</f>
        <v>2</v>
      </c>
      <c r="BE7" s="124">
        <f>DatosGenerales!C151</f>
        <v>428</v>
      </c>
      <c r="BF7" s="123">
        <f>DatosGenerales!C152</f>
        <v>470</v>
      </c>
      <c r="BG7" s="126">
        <f>DatosGenerales!C154</f>
        <v>180</v>
      </c>
      <c r="BK7" s="124">
        <f>SUM(DatosGenerales!C297:C311)</f>
        <v>12227</v>
      </c>
      <c r="BL7" s="123">
        <f>SUM(DatosGenerales!C294:C296)</f>
        <v>205</v>
      </c>
      <c r="BM7" s="123">
        <f>SUM(DatosGenerales!C312:C344)</f>
        <v>450</v>
      </c>
      <c r="BN7" s="123">
        <f>SUM(DatosGenerales!C289)</f>
        <v>194</v>
      </c>
      <c r="BO7" s="123">
        <f>SUM(DatosGenerales!C356:C364)</f>
        <v>10</v>
      </c>
      <c r="BP7" s="123">
        <f>SUM(DatosGenerales!C286:C288)</f>
        <v>0</v>
      </c>
      <c r="BQ7" s="123">
        <f>SUM(DatosGenerales!C345:C355)</f>
        <v>8</v>
      </c>
      <c r="BR7" s="123">
        <f>SUM(DatosGenerales!C290:C292)</f>
        <v>224</v>
      </c>
      <c r="BS7" s="126">
        <f>SUM(DatosGenerales!C283:C285)</f>
        <v>1861</v>
      </c>
      <c r="BT7" s="126">
        <f>SUM(DatosGenerales!C293)</f>
        <v>0</v>
      </c>
      <c r="BU7" s="126">
        <f>SUM(DatosGenerales!C365:C377)</f>
        <v>39</v>
      </c>
      <c r="BY7" s="124">
        <f>DatosGenerales!C246</f>
        <v>1</v>
      </c>
      <c r="BZ7" s="123">
        <f>DatosGenerales!C247</f>
        <v>5</v>
      </c>
      <c r="CA7" s="126">
        <f>DatosGenerales!C248</f>
        <v>23</v>
      </c>
      <c r="CF7" s="124">
        <f>DatosDiscapacidad!C5</f>
        <v>2</v>
      </c>
      <c r="CG7" s="126">
        <f>DatosDiscapacidad!C11</f>
        <v>0</v>
      </c>
      <c r="CM7" s="124">
        <f>DatosGenerales!C40</f>
        <v>27100</v>
      </c>
      <c r="CN7" s="126">
        <f>DatosGenerales!C41</f>
        <v>13395</v>
      </c>
    </row>
    <row r="8" spans="1:93" x14ac:dyDescent="0.25">
      <c r="B8" s="127"/>
    </row>
    <row r="11" spans="1:93" x14ac:dyDescent="0.25">
      <c r="R11" s="101" t="s">
        <v>1771</v>
      </c>
    </row>
    <row r="16" spans="1:93" ht="12.75" customHeight="1" x14ac:dyDescent="0.25">
      <c r="AV16" s="128"/>
      <c r="AW16" s="128"/>
      <c r="AX16" s="128"/>
      <c r="AY16" s="128"/>
      <c r="AZ16" s="128"/>
      <c r="BA16" s="128"/>
    </row>
    <row r="17" spans="19:93" x14ac:dyDescent="0.25">
      <c r="AV17" s="128"/>
      <c r="AW17" s="128"/>
      <c r="AX17" s="128"/>
      <c r="AY17" s="128"/>
      <c r="AZ17" s="128"/>
      <c r="BA17" s="128"/>
    </row>
    <row r="19" spans="19:93" x14ac:dyDescent="0.25">
      <c r="CO19" s="101" t="s">
        <v>1772</v>
      </c>
    </row>
    <row r="22" spans="19:93" x14ac:dyDescent="0.2">
      <c r="BK22" s="129" t="s">
        <v>1773</v>
      </c>
      <c r="BO22" s="129"/>
    </row>
    <row r="23" spans="19:93" x14ac:dyDescent="0.25">
      <c r="S23" s="130"/>
      <c r="Z23" s="131"/>
      <c r="AH23" s="131"/>
    </row>
    <row r="30" spans="19:93" x14ac:dyDescent="0.25">
      <c r="BJ30" s="132"/>
    </row>
    <row r="31" spans="19:93" s="105" customFormat="1" ht="12.75" customHeight="1" x14ac:dyDescent="0.25">
      <c r="BJ31" s="133"/>
    </row>
    <row r="32" spans="19:93" s="121" customFormat="1" ht="12" x14ac:dyDescent="0.25">
      <c r="BJ32" s="134"/>
    </row>
    <row r="33" spans="62:67" x14ac:dyDescent="0.25">
      <c r="BJ33" s="132"/>
    </row>
    <row r="38" spans="62:67" ht="15.75" x14ac:dyDescent="0.25">
      <c r="BN38" s="135" t="s">
        <v>1774</v>
      </c>
      <c r="BO38" s="136">
        <v>13</v>
      </c>
    </row>
    <row r="41" spans="62:67" x14ac:dyDescent="0.2">
      <c r="BK41" s="129" t="s">
        <v>1775</v>
      </c>
    </row>
    <row r="51" spans="63:74" x14ac:dyDescent="0.25">
      <c r="BK51" s="133" t="s">
        <v>1776</v>
      </c>
      <c r="BL51" s="133" t="s">
        <v>1776</v>
      </c>
      <c r="BM51" s="132"/>
    </row>
    <row r="52" spans="63:74" x14ac:dyDescent="0.25">
      <c r="BK52" s="133" t="s">
        <v>1777</v>
      </c>
      <c r="BL52" s="133" t="s">
        <v>1778</v>
      </c>
      <c r="BM52" s="133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4">
        <f>SUM(DatosGenerales!C310,DatosGenerales!C299,DatosGenerales!C308)</f>
        <v>3256</v>
      </c>
      <c r="BL53" s="134">
        <f>SUM(DatosGenerales!C311,DatosGenerales!C300,DatosGenerales!C309)</f>
        <v>4110</v>
      </c>
      <c r="BM53" s="134"/>
      <c r="BN53" s="121"/>
      <c r="BO53" s="121"/>
      <c r="BP53" s="121"/>
      <c r="BQ53" s="121"/>
      <c r="BR53" s="121"/>
      <c r="BS53" s="121"/>
      <c r="BT53" s="121"/>
      <c r="BU53" s="121"/>
      <c r="BV53" s="121"/>
    </row>
    <row r="55" spans="63:74" x14ac:dyDescent="0.2">
      <c r="BK55" s="129" t="s">
        <v>1779</v>
      </c>
    </row>
    <row r="65" spans="63:71" x14ac:dyDescent="0.25">
      <c r="BK65" s="133" t="s">
        <v>1780</v>
      </c>
      <c r="BL65" s="133" t="s">
        <v>1781</v>
      </c>
      <c r="BM65" s="133" t="s">
        <v>1782</v>
      </c>
      <c r="BN65" s="133"/>
    </row>
    <row r="66" spans="63:71" x14ac:dyDescent="0.25">
      <c r="BK66" s="134">
        <f>SUM(DatosGenerales!C310:C311)</f>
        <v>127</v>
      </c>
      <c r="BL66" s="134">
        <f>SUM(DatosGenerales!C299:C300)</f>
        <v>3770</v>
      </c>
      <c r="BM66" s="134">
        <f>SUM(DatosGenerales!C308:C309)</f>
        <v>3469</v>
      </c>
      <c r="BN66" s="134"/>
      <c r="BO66" s="121"/>
      <c r="BP66" s="121"/>
      <c r="BQ66" s="121"/>
      <c r="BR66" s="121"/>
      <c r="BS66" s="121"/>
    </row>
  </sheetData>
  <sheetProtection algorithmName="SHA-512" hashValue="7rv/Ru8O87S4p5Ks9fhc1bukDsrXMjXLAo0euL2NbC6vuzTSqMtiA5ST7P5yGBfglS2+61Sn+k/aatjA2s+aww==" saltValue="/14a3TVmNHTwQe35BbE41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DEC42-9BCD-43A8-8C27-04BC6A91DC4C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8" customWidth="1"/>
    <col min="2" max="2" width="7.85546875" style="138" customWidth="1"/>
    <col min="3" max="3" width="11.42578125" style="138"/>
    <col min="4" max="4" width="12" style="138" customWidth="1"/>
    <col min="5" max="5" width="51.42578125" style="138" customWidth="1"/>
    <col min="6" max="6" width="2.5703125" style="138" customWidth="1"/>
    <col min="7" max="7" width="7.85546875" style="138" customWidth="1"/>
    <col min="8" max="9" width="11.42578125" style="138"/>
    <col min="10" max="10" width="51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1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1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1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1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1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1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1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1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1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1.42578125" style="138" customWidth="1"/>
    <col min="61" max="61" width="2.5703125" style="138" customWidth="1"/>
    <col min="62" max="16384" width="11.42578125" style="138"/>
  </cols>
  <sheetData>
    <row r="1" spans="1:61" ht="18.75" customHeight="1" x14ac:dyDescent="0.2">
      <c r="A1" s="137"/>
      <c r="C1" s="129" t="s">
        <v>1783</v>
      </c>
      <c r="F1" s="137"/>
      <c r="K1" s="137"/>
      <c r="P1" s="137"/>
      <c r="U1" s="137"/>
      <c r="Z1" s="137"/>
      <c r="AE1" s="137"/>
      <c r="AJ1" s="137"/>
      <c r="AO1" s="137"/>
      <c r="AT1" s="137"/>
      <c r="AY1" s="137"/>
      <c r="BD1" s="137"/>
      <c r="BI1" s="137"/>
    </row>
    <row r="2" spans="1:61" x14ac:dyDescent="0.2">
      <c r="BG2" s="139"/>
    </row>
    <row r="3" spans="1:61" s="129" customFormat="1" x14ac:dyDescent="0.2">
      <c r="C3" s="129" t="s">
        <v>1784</v>
      </c>
      <c r="H3" s="129" t="s">
        <v>1785</v>
      </c>
      <c r="M3" s="129" t="s">
        <v>1786</v>
      </c>
      <c r="R3" s="129" t="s">
        <v>1787</v>
      </c>
      <c r="W3" s="129" t="s">
        <v>1788</v>
      </c>
      <c r="AB3" s="129" t="s">
        <v>1789</v>
      </c>
      <c r="AG3" s="129" t="s">
        <v>1790</v>
      </c>
      <c r="AL3" s="129" t="s">
        <v>1791</v>
      </c>
      <c r="AQ3" s="129" t="s">
        <v>1792</v>
      </c>
      <c r="AV3" s="129" t="s">
        <v>1793</v>
      </c>
      <c r="BA3" s="129" t="s">
        <v>1794</v>
      </c>
      <c r="BF3" s="129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0" customFormat="1" ht="15.75" x14ac:dyDescent="0.25">
      <c r="C25" s="135" t="s">
        <v>1774</v>
      </c>
      <c r="D25" s="136">
        <v>100</v>
      </c>
      <c r="H25" s="135" t="s">
        <v>1774</v>
      </c>
      <c r="I25" s="136">
        <v>50</v>
      </c>
      <c r="M25" s="135" t="s">
        <v>1774</v>
      </c>
      <c r="N25" s="136">
        <v>10</v>
      </c>
      <c r="R25" s="135" t="s">
        <v>1774</v>
      </c>
      <c r="S25" s="136">
        <v>50</v>
      </c>
      <c r="W25" s="135" t="s">
        <v>1774</v>
      </c>
      <c r="X25" s="136">
        <v>50</v>
      </c>
      <c r="AB25" s="135" t="s">
        <v>1774</v>
      </c>
      <c r="AC25" s="136">
        <v>0</v>
      </c>
      <c r="AG25" s="135" t="s">
        <v>1774</v>
      </c>
      <c r="AH25" s="136">
        <v>0</v>
      </c>
      <c r="AL25" s="135" t="s">
        <v>1774</v>
      </c>
      <c r="AM25" s="136">
        <v>0</v>
      </c>
      <c r="AQ25" s="135" t="s">
        <v>1774</v>
      </c>
      <c r="AR25" s="136">
        <v>0</v>
      </c>
      <c r="AV25" s="135" t="s">
        <v>1774</v>
      </c>
      <c r="AW25" s="136">
        <v>10</v>
      </c>
      <c r="BA25" s="135" t="s">
        <v>1774</v>
      </c>
      <c r="BB25" s="136">
        <v>0</v>
      </c>
      <c r="BF25" s="135" t="s">
        <v>1774</v>
      </c>
      <c r="BG25" s="136">
        <v>50</v>
      </c>
    </row>
  </sheetData>
  <sheetProtection algorithmName="SHA-512" hashValue="8bzxOhiA3uNYJbQPXdANY6irvBC5dicMefDPjf8AvJc25pNQlGNMvNmjZ2aQIBsUpeKDXyWzMzHrah8kev/MPg==" saltValue="bx6/1/3h8FFylxIjZK8BB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466B-F9C6-49EF-A19F-90C224C82D50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1796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1797</v>
      </c>
      <c r="D4" s="103"/>
      <c r="E4" s="103"/>
      <c r="F4" s="103"/>
      <c r="G4" s="103"/>
      <c r="I4" s="101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41"/>
      <c r="BD4" s="141"/>
      <c r="BE4" s="205" t="s">
        <v>1801</v>
      </c>
      <c r="BF4" s="213"/>
      <c r="BG4" s="213"/>
      <c r="BH4" s="213"/>
      <c r="BI4" s="213"/>
      <c r="BJ4" s="141"/>
      <c r="BK4" s="141"/>
      <c r="BL4" s="141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6" t="s">
        <v>245</v>
      </c>
      <c r="D6" s="142" t="s">
        <v>20</v>
      </c>
      <c r="E6" s="229" t="s">
        <v>114</v>
      </c>
      <c r="F6" s="230"/>
      <c r="G6" s="231"/>
      <c r="H6" s="142" t="s">
        <v>1013</v>
      </c>
      <c r="I6" s="101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3"/>
      <c r="AQ6" s="103"/>
    </row>
    <row r="7" spans="1:65" s="105" customFormat="1" ht="35.25" customHeight="1" x14ac:dyDescent="0.25">
      <c r="C7" s="227"/>
      <c r="D7" s="143"/>
      <c r="E7" s="144" t="s">
        <v>1010</v>
      </c>
      <c r="F7" s="144" t="s">
        <v>1011</v>
      </c>
      <c r="G7" s="144" t="s">
        <v>1012</v>
      </c>
      <c r="H7" s="143"/>
      <c r="I7" s="101"/>
      <c r="L7" s="232"/>
      <c r="M7" s="233"/>
      <c r="N7" s="233"/>
      <c r="O7" s="114" t="s">
        <v>1006</v>
      </c>
      <c r="P7" s="116" t="s">
        <v>1007</v>
      </c>
      <c r="Q7" s="114" t="s">
        <v>1006</v>
      </c>
      <c r="R7" s="116" t="s">
        <v>1007</v>
      </c>
      <c r="U7" s="145" t="s">
        <v>982</v>
      </c>
      <c r="V7" s="107" t="s">
        <v>983</v>
      </c>
      <c r="W7" s="107" t="s">
        <v>1804</v>
      </c>
      <c r="X7" s="107" t="s">
        <v>989</v>
      </c>
      <c r="Y7" s="107" t="s">
        <v>990</v>
      </c>
      <c r="Z7" s="107" t="s">
        <v>991</v>
      </c>
      <c r="AA7" s="107" t="s">
        <v>992</v>
      </c>
      <c r="AB7" s="107" t="s">
        <v>993</v>
      </c>
      <c r="AC7" s="107" t="s">
        <v>1805</v>
      </c>
      <c r="AD7" s="107" t="s">
        <v>995</v>
      </c>
      <c r="AE7" s="145" t="s">
        <v>980</v>
      </c>
      <c r="AI7" s="106" t="s">
        <v>961</v>
      </c>
      <c r="AJ7" s="107" t="s">
        <v>334</v>
      </c>
      <c r="AK7" s="107" t="s">
        <v>962</v>
      </c>
      <c r="AL7" s="107" t="s">
        <v>963</v>
      </c>
      <c r="AM7" s="107" t="s">
        <v>964</v>
      </c>
      <c r="AN7" s="145" t="s">
        <v>965</v>
      </c>
      <c r="AO7" s="107" t="s">
        <v>966</v>
      </c>
      <c r="AP7" s="107" t="s">
        <v>518</v>
      </c>
      <c r="AQ7" s="145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09"/>
      <c r="BF7" s="106" t="s">
        <v>1657</v>
      </c>
      <c r="BG7" s="107" t="s">
        <v>1658</v>
      </c>
      <c r="BH7" s="107" t="s">
        <v>1660</v>
      </c>
      <c r="BI7" s="107" t="s">
        <v>1661</v>
      </c>
      <c r="BJ7" s="107" t="s">
        <v>1662</v>
      </c>
      <c r="BK7" s="107" t="s">
        <v>1663</v>
      </c>
      <c r="BL7" s="145" t="s">
        <v>1665</v>
      </c>
    </row>
    <row r="8" spans="1:65" s="121" customFormat="1" ht="21" x14ac:dyDescent="0.25">
      <c r="C8" s="228"/>
      <c r="D8" s="147">
        <f>DatosMenores!C65</f>
        <v>4654</v>
      </c>
      <c r="E8" s="147">
        <f>DatosMenores!C66</f>
        <v>383</v>
      </c>
      <c r="F8" s="147">
        <f>DatosMenores!C67</f>
        <v>388</v>
      </c>
      <c r="G8" s="147">
        <f>DatosMenores!C68</f>
        <v>0</v>
      </c>
      <c r="H8" s="148">
        <f>DatosMenores!C69</f>
        <v>0</v>
      </c>
      <c r="I8" s="101"/>
      <c r="L8" s="122">
        <f>DatosMenores!C55</f>
        <v>48</v>
      </c>
      <c r="M8" s="123">
        <f>DatosMenores!C56</f>
        <v>30</v>
      </c>
      <c r="N8" s="123">
        <f>DatosMenores!C57</f>
        <v>643</v>
      </c>
      <c r="O8" s="123">
        <f>DatosMenores!C58</f>
        <v>2</v>
      </c>
      <c r="P8" s="122">
        <f>DatosMenores!C59</f>
        <v>0</v>
      </c>
      <c r="Q8" s="123">
        <f>DatosMenores!C60</f>
        <v>142</v>
      </c>
      <c r="R8" s="122">
        <f>DatosMenores!C61</f>
        <v>0</v>
      </c>
      <c r="U8" s="122">
        <f>DatosMenores!C33</f>
        <v>506</v>
      </c>
      <c r="V8" s="123">
        <f>SUM(DatosMenores!C34:C37)</f>
        <v>158</v>
      </c>
      <c r="W8" s="123">
        <f>DatosMenores!C38</f>
        <v>11</v>
      </c>
      <c r="X8" s="123">
        <f>DatosMenores!C39</f>
        <v>397</v>
      </c>
      <c r="Y8" s="123">
        <f>DatosMenores!C40</f>
        <v>51</v>
      </c>
      <c r="Z8" s="123">
        <f>DatosMenores!D41</f>
        <v>0</v>
      </c>
      <c r="AA8" s="123">
        <f>DatosMenores!C42</f>
        <v>1</v>
      </c>
      <c r="AB8" s="123">
        <f>DatosMenores!C43</f>
        <v>34</v>
      </c>
      <c r="AC8" s="123">
        <f>DatosMenores!C44</f>
        <v>8</v>
      </c>
      <c r="AD8" s="123">
        <f>DatosMenores!C45</f>
        <v>81</v>
      </c>
      <c r="AE8" s="122">
        <f>DatosMenores!C46</f>
        <v>7</v>
      </c>
      <c r="AG8" s="103"/>
      <c r="AI8" s="124">
        <f>DatosMenores!C7</f>
        <v>4</v>
      </c>
      <c r="AJ8" s="123">
        <f>DatosMenores!C8</f>
        <v>628</v>
      </c>
      <c r="AK8" s="123">
        <f>DatosMenores!C9</f>
        <v>226</v>
      </c>
      <c r="AL8" s="123">
        <f>DatosMenores!C10</f>
        <v>91</v>
      </c>
      <c r="AM8" s="123">
        <f>DatosMenores!C11</f>
        <v>117</v>
      </c>
      <c r="AN8" s="122">
        <f>DatosMenores!C12</f>
        <v>211</v>
      </c>
      <c r="AO8" s="123">
        <f>DatosMenores!C13</f>
        <v>384</v>
      </c>
      <c r="AP8" s="123">
        <f>DatosMenores!C14</f>
        <v>186</v>
      </c>
      <c r="AQ8" s="122">
        <f>DatosMenores!C15</f>
        <v>70</v>
      </c>
      <c r="AR8" s="103"/>
      <c r="AT8" s="146" t="s">
        <v>1018</v>
      </c>
      <c r="AU8" s="146" t="s">
        <v>1013</v>
      </c>
      <c r="AV8" s="146" t="s">
        <v>1018</v>
      </c>
      <c r="AW8" s="146" t="s">
        <v>1013</v>
      </c>
      <c r="AX8" s="146" t="s">
        <v>1018</v>
      </c>
      <c r="AY8" s="146" t="s">
        <v>1013</v>
      </c>
      <c r="AZ8" s="146" t="s">
        <v>1018</v>
      </c>
      <c r="BA8" s="146" t="s">
        <v>1013</v>
      </c>
      <c r="BB8" s="146" t="s">
        <v>1018</v>
      </c>
      <c r="BC8" s="146" t="s">
        <v>1013</v>
      </c>
      <c r="BE8" s="105"/>
      <c r="BF8" s="124">
        <f>DatosMenores!C105+DatosMenores!C106</f>
        <v>129</v>
      </c>
      <c r="BG8" s="123">
        <f>DatosMenores!C107</f>
        <v>128</v>
      </c>
      <c r="BH8" s="123">
        <f>DatosMenores!C108</f>
        <v>0</v>
      </c>
      <c r="BI8" s="123">
        <f>DatosMenores!C109</f>
        <v>0</v>
      </c>
      <c r="BJ8" s="122">
        <f>DatosMenores!C110</f>
        <v>16</v>
      </c>
      <c r="BK8" s="123">
        <f>DatosMenores!C111</f>
        <v>0</v>
      </c>
      <c r="BL8" s="123">
        <f>DatosMenores!C112</f>
        <v>64</v>
      </c>
      <c r="BM8" s="105"/>
    </row>
    <row r="9" spans="1:65" ht="21" x14ac:dyDescent="0.25">
      <c r="B9" s="127"/>
      <c r="C9" s="217" t="s">
        <v>1014</v>
      </c>
      <c r="D9" s="108" t="s">
        <v>1015</v>
      </c>
      <c r="E9" s="146" t="s">
        <v>1016</v>
      </c>
      <c r="F9" s="105"/>
      <c r="G9" s="105"/>
      <c r="H9" s="105"/>
      <c r="AF9" s="105"/>
      <c r="AH9" s="149"/>
      <c r="AQ9" s="105"/>
      <c r="AT9" s="148">
        <f>DatosMenores!C86</f>
        <v>1282</v>
      </c>
      <c r="AU9" s="148">
        <f>DatosMenores!C87</f>
        <v>14323</v>
      </c>
      <c r="AV9" s="148">
        <f>DatosMenores!C88</f>
        <v>113</v>
      </c>
      <c r="AW9" s="148">
        <f>DatosMenores!C89</f>
        <v>630</v>
      </c>
      <c r="AX9" s="148">
        <f>DatosMenores!C90</f>
        <v>238</v>
      </c>
      <c r="AY9" s="148">
        <f>DatosMenores!C91</f>
        <v>1738</v>
      </c>
      <c r="AZ9" s="148">
        <f>DatosMenores!C92</f>
        <v>11</v>
      </c>
      <c r="BA9" s="148">
        <f>DatosMenores!C93</f>
        <v>8</v>
      </c>
      <c r="BB9" s="148">
        <f>DatosMenores!C94</f>
        <v>121</v>
      </c>
      <c r="BC9" s="148">
        <f>DatosMenores!C95</f>
        <v>8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8"/>
      <c r="D10" s="150">
        <f>DatosMenores!C70</f>
        <v>0</v>
      </c>
      <c r="E10" s="151">
        <f>DatosMenores!C71</f>
        <v>0</v>
      </c>
      <c r="F10" s="105"/>
      <c r="G10" s="105"/>
      <c r="H10" s="105"/>
      <c r="AI10" s="106" t="s">
        <v>1810</v>
      </c>
      <c r="AJ10" s="107" t="s">
        <v>651</v>
      </c>
      <c r="AK10" s="107" t="s">
        <v>969</v>
      </c>
      <c r="AL10" s="107" t="s">
        <v>1811</v>
      </c>
      <c r="AM10" s="107" t="s">
        <v>971</v>
      </c>
      <c r="AN10" s="107" t="s">
        <v>972</v>
      </c>
      <c r="AO10" s="107" t="s">
        <v>974</v>
      </c>
      <c r="AP10" s="107" t="s">
        <v>111</v>
      </c>
      <c r="AQ10" s="107" t="s">
        <v>975</v>
      </c>
      <c r="AR10" s="145" t="s">
        <v>976</v>
      </c>
    </row>
    <row r="11" spans="1:65" ht="18.75" customHeight="1" x14ac:dyDescent="0.25">
      <c r="C11" s="219" t="s">
        <v>1017</v>
      </c>
      <c r="D11" s="142" t="s">
        <v>1018</v>
      </c>
      <c r="E11" s="222" t="s">
        <v>1812</v>
      </c>
      <c r="F11" s="223"/>
      <c r="G11" s="223"/>
      <c r="H11" s="142" t="s">
        <v>1013</v>
      </c>
      <c r="AI11" s="124">
        <f>DatosMenores!C16</f>
        <v>0</v>
      </c>
      <c r="AJ11" s="123">
        <f>DatosMenores!C17</f>
        <v>20</v>
      </c>
      <c r="AK11" s="123">
        <f>DatosMenores!C18</f>
        <v>85</v>
      </c>
      <c r="AL11" s="123">
        <f>DatosMenores!C19</f>
        <v>383</v>
      </c>
      <c r="AM11" s="123">
        <f>DatosMenores!C20</f>
        <v>45</v>
      </c>
      <c r="AN11" s="123">
        <f>DatosMenores!C21</f>
        <v>168</v>
      </c>
      <c r="AO11" s="123">
        <f>DatosMenores!C23</f>
        <v>0</v>
      </c>
      <c r="AP11" s="123">
        <f>DatosMenores!C24</f>
        <v>0</v>
      </c>
      <c r="AQ11" s="123">
        <f>DatosMenores!C25</f>
        <v>52</v>
      </c>
      <c r="AR11" s="122">
        <f>DatosMenores!C26</f>
        <v>3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3"/>
      <c r="E12" s="152" t="s">
        <v>1019</v>
      </c>
      <c r="F12" s="120" t="s">
        <v>1020</v>
      </c>
      <c r="G12" s="120" t="s">
        <v>1021</v>
      </c>
      <c r="H12" s="143"/>
      <c r="AT12" s="146" t="s">
        <v>1018</v>
      </c>
      <c r="AU12" s="146" t="s">
        <v>1013</v>
      </c>
      <c r="AV12" s="146" t="s">
        <v>1018</v>
      </c>
      <c r="AW12" s="146" t="s">
        <v>1013</v>
      </c>
      <c r="AX12" s="225"/>
      <c r="AY12" s="225"/>
    </row>
    <row r="13" spans="1:65" ht="12.75" customHeight="1" x14ac:dyDescent="0.25">
      <c r="C13" s="221"/>
      <c r="D13" s="153">
        <f>DatosMenores!C72</f>
        <v>1434</v>
      </c>
      <c r="E13" s="154">
        <f>DatosMenores!C73</f>
        <v>413</v>
      </c>
      <c r="F13" s="126">
        <f>DatosMenores!C74</f>
        <v>15</v>
      </c>
      <c r="G13" s="126">
        <f>DatosMenores!C75</f>
        <v>732</v>
      </c>
      <c r="H13" s="155">
        <f>DatosMenores!C76</f>
        <v>502</v>
      </c>
      <c r="AT13" s="148">
        <f>DatosMenores!C96</f>
        <v>94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79</v>
      </c>
      <c r="AY13" s="148">
        <f>DatosMenores!C101</f>
        <v>0</v>
      </c>
    </row>
  </sheetData>
  <sheetProtection algorithmName="SHA-512" hashValue="MpBomBHuU0yG63aRZd5bhg7DAIx2bGAThkwxHD8DMX1/VjTadeCJDLHWuWqYkG0zX79k4gBKcM9wzWDLNs4Kmg==" saltValue="GNkNMh6yvHoaUs5nzzCJn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EA59-5DAF-48A8-9946-F0284ACF6207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customWidth="1"/>
    <col min="20" max="20" width="7.85546875" style="160" customWidth="1"/>
    <col min="21" max="22" width="11.42578125" style="160"/>
    <col min="23" max="23" width="51.42578125" style="160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1813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1819</v>
      </c>
      <c r="D4" s="166">
        <f>DatosViolenciaDoméstica!C5</f>
        <v>44</v>
      </c>
      <c r="F4" s="165" t="s">
        <v>1820</v>
      </c>
      <c r="G4" s="167">
        <f>DatosViolenciaDoméstica!E67</f>
        <v>112</v>
      </c>
      <c r="H4" s="168"/>
    </row>
    <row r="5" spans="1:30" x14ac:dyDescent="0.2">
      <c r="C5" s="165" t="s">
        <v>13</v>
      </c>
      <c r="D5" s="166">
        <f>DatosViolenciaDoméstica!C6</f>
        <v>471</v>
      </c>
      <c r="F5" s="165" t="s">
        <v>1821</v>
      </c>
      <c r="G5" s="169">
        <f>DatosViolenciaDoméstica!F67</f>
        <v>151</v>
      </c>
      <c r="H5" s="168"/>
    </row>
    <row r="6" spans="1:30" x14ac:dyDescent="0.2">
      <c r="C6" s="165" t="s">
        <v>1822</v>
      </c>
      <c r="D6" s="166">
        <f>DatosViolenciaDoméstica!C7</f>
        <v>214</v>
      </c>
    </row>
    <row r="7" spans="1:30" x14ac:dyDescent="0.2">
      <c r="C7" s="165" t="s">
        <v>60</v>
      </c>
      <c r="D7" s="166">
        <f>DatosViolenciaDoméstica!C8</f>
        <v>0</v>
      </c>
    </row>
    <row r="8" spans="1:30" x14ac:dyDescent="0.2">
      <c r="C8" s="165" t="s">
        <v>1823</v>
      </c>
      <c r="D8" s="166">
        <f>DatosViolenciaDoméstica!C9</f>
        <v>1</v>
      </c>
    </row>
    <row r="9" spans="1:30" x14ac:dyDescent="0.2">
      <c r="C9" s="165" t="s">
        <v>1824</v>
      </c>
      <c r="D9" s="166">
        <f>SUM(DatosViolenciaDoméstica!C10:C11)</f>
        <v>4</v>
      </c>
    </row>
    <row r="21" spans="6:32" x14ac:dyDescent="0.2">
      <c r="F21" s="170"/>
      <c r="G21" s="170"/>
    </row>
    <row r="22" spans="6:32" s="170" customFormat="1" ht="12.75" customHeight="1" x14ac:dyDescent="0.2">
      <c r="F22" s="171"/>
      <c r="G22" s="171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6:32" s="171" customFormat="1" x14ac:dyDescent="0.2">
      <c r="F23" s="158"/>
      <c r="G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6:32" x14ac:dyDescent="0.2">
      <c r="AB24" s="158"/>
    </row>
    <row r="25" spans="6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wHxE1nK3afbSjhTYxAEuIhy0P+a56pn1bS+EHO0Jc4nsFvAaibbuf69wRuptFujaQQ/FDFnKdaNz/cDRuUJLFg==" saltValue="aEsMU1jQ0AsDxgnpJmYgw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050C7-58D4-4AFF-B14D-9F1384F853FD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8" customWidth="1"/>
    <col min="2" max="2" width="4.42578125" style="158" customWidth="1"/>
    <col min="3" max="3" width="26.85546875" style="158" customWidth="1"/>
    <col min="4" max="4" width="17" style="158" customWidth="1"/>
    <col min="5" max="5" width="6.140625" style="158" customWidth="1"/>
    <col min="6" max="6" width="30.85546875" style="158" customWidth="1"/>
    <col min="7" max="7" width="10" style="158" customWidth="1"/>
    <col min="8" max="8" width="3.85546875" style="158" customWidth="1"/>
    <col min="9" max="9" width="2.5703125" style="160" customWidth="1"/>
    <col min="10" max="10" width="7.85546875" style="160" customWidth="1"/>
    <col min="11" max="12" width="11.42578125" style="160"/>
    <col min="13" max="13" width="51.42578125" style="160" customWidth="1"/>
    <col min="14" max="14" width="2.5703125" style="160" customWidth="1"/>
    <col min="15" max="15" width="7.85546875" style="160" customWidth="1"/>
    <col min="16" max="17" width="11.42578125" style="160"/>
    <col min="18" max="18" width="51.42578125" style="160" customWidth="1"/>
    <col min="19" max="19" width="2.5703125" style="160" hidden="1" customWidth="1"/>
    <col min="20" max="20" width="7.85546875" style="160" hidden="1" customWidth="1"/>
    <col min="21" max="22" width="0" style="160" hidden="1" customWidth="1"/>
    <col min="23" max="23" width="51.42578125" style="160" hidden="1" customWidth="1"/>
    <col min="24" max="24" width="2.5703125" style="160" customWidth="1"/>
    <col min="25" max="25" width="7.85546875" style="160" customWidth="1"/>
    <col min="26" max="27" width="11.42578125" style="160"/>
    <col min="28" max="28" width="51.42578125" style="160" customWidth="1"/>
    <col min="29" max="29" width="2.5703125" style="160" customWidth="1"/>
    <col min="30" max="16384" width="11.42578125" style="158"/>
  </cols>
  <sheetData>
    <row r="1" spans="1:30" ht="18.75" x14ac:dyDescent="0.2">
      <c r="A1" s="156"/>
      <c r="B1" s="157"/>
      <c r="C1" s="234" t="s">
        <v>1825</v>
      </c>
      <c r="D1" s="234"/>
      <c r="E1" s="234"/>
      <c r="F1" s="234"/>
      <c r="I1" s="159"/>
      <c r="N1" s="159"/>
      <c r="S1" s="159"/>
      <c r="X1" s="159"/>
      <c r="AC1" s="159"/>
    </row>
    <row r="2" spans="1:30" s="161" customFormat="1" ht="12" x14ac:dyDescent="0.2">
      <c r="F2" s="162"/>
      <c r="G2" s="162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3"/>
      <c r="I3" s="164"/>
      <c r="J3" s="164"/>
      <c r="K3" s="164" t="s">
        <v>1815</v>
      </c>
      <c r="L3" s="164"/>
      <c r="M3" s="164"/>
      <c r="N3" s="164"/>
      <c r="O3" s="164"/>
      <c r="P3" s="164" t="s">
        <v>1816</v>
      </c>
      <c r="Q3" s="164"/>
      <c r="R3" s="164"/>
      <c r="S3" s="164"/>
      <c r="T3" s="164"/>
      <c r="U3" s="164" t="s">
        <v>1817</v>
      </c>
      <c r="V3" s="164"/>
      <c r="W3" s="164"/>
      <c r="X3" s="164"/>
      <c r="Y3" s="164"/>
      <c r="Z3" s="164" t="s">
        <v>205</v>
      </c>
      <c r="AA3" s="164"/>
      <c r="AB3" s="164"/>
      <c r="AC3" s="164"/>
      <c r="AD3" s="164" t="s">
        <v>1818</v>
      </c>
    </row>
    <row r="4" spans="1:30" x14ac:dyDescent="0.2">
      <c r="C4" s="165" t="s">
        <v>13</v>
      </c>
      <c r="D4" s="166">
        <f>DatosViolenciaGénero!C7</f>
        <v>10362</v>
      </c>
      <c r="F4" s="165" t="s">
        <v>1820</v>
      </c>
      <c r="G4" s="167">
        <f>DatosViolenciaGénero!E82</f>
        <v>733</v>
      </c>
      <c r="H4" s="168"/>
    </row>
    <row r="5" spans="1:30" x14ac:dyDescent="0.2">
      <c r="C5" s="165" t="s">
        <v>40</v>
      </c>
      <c r="D5" s="166">
        <f>DatosViolenciaGénero!C5</f>
        <v>3057</v>
      </c>
      <c r="F5" s="165" t="s">
        <v>1821</v>
      </c>
      <c r="G5" s="167">
        <f>DatosViolenciaGénero!F82</f>
        <v>989</v>
      </c>
      <c r="H5" s="168"/>
    </row>
    <row r="6" spans="1:30" x14ac:dyDescent="0.2">
      <c r="C6" s="165" t="s">
        <v>1822</v>
      </c>
      <c r="D6" s="175">
        <f>DatosViolenciaGénero!C8</f>
        <v>1690</v>
      </c>
    </row>
    <row r="7" spans="1:30" x14ac:dyDescent="0.2">
      <c r="C7" s="165" t="s">
        <v>60</v>
      </c>
      <c r="D7" s="175">
        <f>DatosViolenciaGénero!C9</f>
        <v>79</v>
      </c>
    </row>
    <row r="8" spans="1:30" x14ac:dyDescent="0.2">
      <c r="C8" s="165" t="s">
        <v>1826</v>
      </c>
      <c r="D8" s="166">
        <f>DatosViolenciaGénero!C11</f>
        <v>12</v>
      </c>
    </row>
    <row r="9" spans="1:30" x14ac:dyDescent="0.2">
      <c r="C9" s="165" t="s">
        <v>1827</v>
      </c>
      <c r="D9" s="166">
        <f>DatosViolenciaGénero!C12</f>
        <v>0</v>
      </c>
    </row>
    <row r="10" spans="1:30" x14ac:dyDescent="0.2">
      <c r="C10" s="165" t="s">
        <v>1819</v>
      </c>
      <c r="D10" s="175">
        <f>DatosViolenciaGénero!C6</f>
        <v>440</v>
      </c>
    </row>
    <row r="11" spans="1:30" x14ac:dyDescent="0.2">
      <c r="C11" s="165" t="s">
        <v>1823</v>
      </c>
      <c r="D11" s="175">
        <f>DatosViolenciaGénero!C10</f>
        <v>31</v>
      </c>
    </row>
    <row r="20" spans="3:32" x14ac:dyDescent="0.2">
      <c r="C20" s="170"/>
      <c r="D20" s="170"/>
    </row>
    <row r="21" spans="3:32" x14ac:dyDescent="0.2">
      <c r="C21" s="171"/>
      <c r="D21" s="171"/>
    </row>
    <row r="22" spans="3:32" s="170" customFormat="1" ht="12.75" customHeight="1" x14ac:dyDescent="0.2">
      <c r="C22" s="158"/>
      <c r="D22" s="158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C22" s="160"/>
    </row>
    <row r="23" spans="3:32" s="171" customFormat="1" x14ac:dyDescent="0.2">
      <c r="C23" s="158"/>
      <c r="D23" s="158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C23" s="160"/>
    </row>
    <row r="24" spans="3:32" x14ac:dyDescent="0.2">
      <c r="AB24" s="158"/>
    </row>
    <row r="25" spans="3:32" ht="15.75" x14ac:dyDescent="0.25">
      <c r="I25" s="172"/>
      <c r="J25" s="172"/>
      <c r="K25" s="173" t="s">
        <v>1774</v>
      </c>
      <c r="L25" s="174">
        <v>0</v>
      </c>
      <c r="M25" s="172"/>
      <c r="N25" s="172"/>
      <c r="O25" s="172"/>
      <c r="P25" s="173" t="s">
        <v>1774</v>
      </c>
      <c r="Q25" s="174">
        <v>0</v>
      </c>
      <c r="R25" s="172"/>
      <c r="S25" s="172"/>
      <c r="T25" s="172"/>
      <c r="U25" s="173" t="s">
        <v>1774</v>
      </c>
      <c r="V25" s="174">
        <v>0</v>
      </c>
      <c r="W25" s="172"/>
      <c r="X25" s="172"/>
      <c r="Y25" s="172"/>
      <c r="Z25" s="172"/>
      <c r="AA25" s="172"/>
      <c r="AB25" s="158"/>
      <c r="AC25" s="172"/>
      <c r="AE25" s="173" t="s">
        <v>1774</v>
      </c>
      <c r="AF25" s="174">
        <v>0</v>
      </c>
    </row>
  </sheetData>
  <sheetProtection algorithmName="SHA-512" hashValue="zrEHBZWOCtFBel696AEvSo4rfJtgGnI/A62Ru5Cwmt/M2mNYEWgOPSHTqfctwYiHugLXkBcEfOJoTB1qmdA4zQ==" saltValue="CU7Tk8FUONRy6RvqZHm7S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69203</v>
      </c>
      <c r="D7" s="12">
        <v>62372</v>
      </c>
      <c r="E7" s="13">
        <v>0.109520297569422</v>
      </c>
    </row>
    <row r="8" spans="1:5" x14ac:dyDescent="0.25">
      <c r="A8" s="191"/>
      <c r="B8" s="11" t="s">
        <v>20</v>
      </c>
      <c r="C8" s="12">
        <v>105764</v>
      </c>
      <c r="D8" s="12">
        <v>69468</v>
      </c>
      <c r="E8" s="13">
        <v>0.52248517302930797</v>
      </c>
    </row>
    <row r="9" spans="1:5" x14ac:dyDescent="0.25">
      <c r="A9" s="191"/>
      <c r="B9" s="11" t="s">
        <v>21</v>
      </c>
      <c r="C9" s="14"/>
      <c r="D9" s="12">
        <v>66326</v>
      </c>
      <c r="E9" s="13">
        <v>0</v>
      </c>
    </row>
    <row r="10" spans="1:5" x14ac:dyDescent="0.25">
      <c r="A10" s="191"/>
      <c r="B10" s="11" t="s">
        <v>22</v>
      </c>
      <c r="C10" s="12">
        <v>196</v>
      </c>
      <c r="D10" s="12">
        <v>199</v>
      </c>
      <c r="E10" s="13">
        <v>-1.5075376884422099E-2</v>
      </c>
    </row>
    <row r="11" spans="1:5" x14ac:dyDescent="0.25">
      <c r="A11" s="192"/>
      <c r="B11" s="11" t="s">
        <v>23</v>
      </c>
      <c r="C11" s="12">
        <v>69513</v>
      </c>
      <c r="D11" s="12">
        <v>57978</v>
      </c>
      <c r="E11" s="13">
        <v>0.19895477594949801</v>
      </c>
    </row>
    <row r="12" spans="1:5" x14ac:dyDescent="0.25">
      <c r="A12" s="190" t="s">
        <v>24</v>
      </c>
      <c r="B12" s="11" t="s">
        <v>25</v>
      </c>
      <c r="C12" s="12">
        <v>23205</v>
      </c>
      <c r="D12" s="12">
        <v>11852</v>
      </c>
      <c r="E12" s="13">
        <v>0.95789740128248402</v>
      </c>
    </row>
    <row r="13" spans="1:5" x14ac:dyDescent="0.25">
      <c r="A13" s="191"/>
      <c r="B13" s="11" t="s">
        <v>26</v>
      </c>
      <c r="C13" s="12">
        <v>23827</v>
      </c>
      <c r="D13" s="12">
        <v>4775</v>
      </c>
      <c r="E13" s="13">
        <v>3.9899476439790602</v>
      </c>
    </row>
    <row r="14" spans="1:5" x14ac:dyDescent="0.25">
      <c r="A14" s="192"/>
      <c r="B14" s="11" t="s">
        <v>27</v>
      </c>
      <c r="C14" s="12">
        <v>45584</v>
      </c>
      <c r="D14" s="12">
        <v>41729</v>
      </c>
      <c r="E14" s="13">
        <v>9.2381796831939395E-2</v>
      </c>
    </row>
    <row r="15" spans="1:5" x14ac:dyDescent="0.25">
      <c r="A15" s="190" t="s">
        <v>28</v>
      </c>
      <c r="B15" s="11" t="s">
        <v>29</v>
      </c>
      <c r="C15" s="12">
        <v>2395</v>
      </c>
      <c r="D15" s="12">
        <v>2253</v>
      </c>
      <c r="E15" s="13">
        <v>6.3027075011096306E-2</v>
      </c>
    </row>
    <row r="16" spans="1:5" x14ac:dyDescent="0.25">
      <c r="A16" s="191"/>
      <c r="B16" s="11" t="s">
        <v>30</v>
      </c>
      <c r="C16" s="12">
        <v>16248</v>
      </c>
      <c r="D16" s="12">
        <v>12694</v>
      </c>
      <c r="E16" s="13">
        <v>0.279974791239956</v>
      </c>
    </row>
    <row r="17" spans="1:5" x14ac:dyDescent="0.25">
      <c r="A17" s="191"/>
      <c r="B17" s="11" t="s">
        <v>31</v>
      </c>
      <c r="C17" s="12">
        <v>296</v>
      </c>
      <c r="D17" s="12">
        <v>208</v>
      </c>
      <c r="E17" s="13">
        <v>0.42307692307692302</v>
      </c>
    </row>
    <row r="18" spans="1:5" x14ac:dyDescent="0.25">
      <c r="A18" s="191"/>
      <c r="B18" s="11" t="s">
        <v>32</v>
      </c>
      <c r="C18" s="12">
        <v>35</v>
      </c>
      <c r="D18" s="12">
        <v>55</v>
      </c>
      <c r="E18" s="13">
        <v>-0.36363636363636398</v>
      </c>
    </row>
    <row r="19" spans="1:5" x14ac:dyDescent="0.25">
      <c r="A19" s="192"/>
      <c r="B19" s="11" t="s">
        <v>33</v>
      </c>
      <c r="C19" s="12">
        <v>866</v>
      </c>
      <c r="D19" s="12">
        <v>850</v>
      </c>
      <c r="E19" s="13">
        <v>1.8823529411764701E-2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4"/>
      <c r="D23" s="14"/>
      <c r="E23" s="13">
        <v>0</v>
      </c>
    </row>
    <row r="24" spans="1:5" x14ac:dyDescent="0.25">
      <c r="A24" s="10" t="s">
        <v>36</v>
      </c>
      <c r="B24" s="15"/>
      <c r="C24" s="14"/>
      <c r="D24" s="14"/>
      <c r="E24" s="13">
        <v>0</v>
      </c>
    </row>
    <row r="25" spans="1:5" x14ac:dyDescent="0.25">
      <c r="A25" s="10" t="s">
        <v>37</v>
      </c>
      <c r="B25" s="15"/>
      <c r="C25" s="12">
        <v>308</v>
      </c>
      <c r="D25" s="12">
        <v>644</v>
      </c>
      <c r="E25" s="13">
        <v>-0.52173913043478304</v>
      </c>
    </row>
    <row r="26" spans="1:5" x14ac:dyDescent="0.25">
      <c r="A26" s="10" t="s">
        <v>38</v>
      </c>
      <c r="B26" s="15"/>
      <c r="C26" s="12">
        <v>287</v>
      </c>
      <c r="D26" s="12">
        <v>717</v>
      </c>
      <c r="E26" s="13">
        <v>-0.59972105997210601</v>
      </c>
    </row>
    <row r="27" spans="1:5" x14ac:dyDescent="0.25">
      <c r="A27" s="10" t="s">
        <v>39</v>
      </c>
      <c r="B27" s="15"/>
      <c r="C27" s="12">
        <v>32</v>
      </c>
      <c r="D27" s="12">
        <v>41</v>
      </c>
      <c r="E27" s="13">
        <v>-0.219512195121951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12815</v>
      </c>
      <c r="D31" s="12">
        <v>11251</v>
      </c>
      <c r="E31" s="13">
        <v>0.139009865789708</v>
      </c>
    </row>
    <row r="32" spans="1:5" x14ac:dyDescent="0.25">
      <c r="A32" s="190" t="s">
        <v>42</v>
      </c>
      <c r="B32" s="11" t="s">
        <v>43</v>
      </c>
      <c r="C32" s="12">
        <v>1745</v>
      </c>
      <c r="D32" s="12">
        <v>982</v>
      </c>
      <c r="E32" s="13">
        <v>0.77698574338085502</v>
      </c>
    </row>
    <row r="33" spans="1:5" x14ac:dyDescent="0.25">
      <c r="A33" s="191"/>
      <c r="B33" s="11" t="s">
        <v>44</v>
      </c>
      <c r="C33" s="12">
        <v>905</v>
      </c>
      <c r="D33" s="12">
        <v>632</v>
      </c>
      <c r="E33" s="13">
        <v>0.431962025316456</v>
      </c>
    </row>
    <row r="34" spans="1:5" x14ac:dyDescent="0.25">
      <c r="A34" s="191"/>
      <c r="B34" s="11" t="s">
        <v>45</v>
      </c>
      <c r="C34" s="12">
        <v>52</v>
      </c>
      <c r="D34" s="14"/>
      <c r="E34" s="13">
        <v>0</v>
      </c>
    </row>
    <row r="35" spans="1:5" x14ac:dyDescent="0.25">
      <c r="A35" s="191"/>
      <c r="B35" s="11" t="s">
        <v>46</v>
      </c>
      <c r="C35" s="12">
        <v>632</v>
      </c>
      <c r="D35" s="12">
        <v>137</v>
      </c>
      <c r="E35" s="13">
        <v>3.6131386861313901</v>
      </c>
    </row>
    <row r="36" spans="1:5" x14ac:dyDescent="0.25">
      <c r="A36" s="192"/>
      <c r="B36" s="11" t="s">
        <v>47</v>
      </c>
      <c r="C36" s="12">
        <v>12155</v>
      </c>
      <c r="D36" s="12">
        <v>9210</v>
      </c>
      <c r="E36" s="13">
        <v>0.31976112920738298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27100</v>
      </c>
      <c r="D40" s="12">
        <v>19381</v>
      </c>
      <c r="E40" s="13">
        <v>0.39827666271090201</v>
      </c>
    </row>
    <row r="41" spans="1:5" x14ac:dyDescent="0.25">
      <c r="A41" s="10" t="s">
        <v>50</v>
      </c>
      <c r="B41" s="15"/>
      <c r="C41" s="12">
        <v>13395</v>
      </c>
      <c r="D41" s="12">
        <v>10853</v>
      </c>
      <c r="E41" s="13">
        <v>0.234220952731963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1442</v>
      </c>
      <c r="D45" s="12">
        <v>8208</v>
      </c>
      <c r="E45" s="13">
        <v>-0.824317738791423</v>
      </c>
    </row>
    <row r="46" spans="1:5" x14ac:dyDescent="0.25">
      <c r="A46" s="191"/>
      <c r="B46" s="11" t="s">
        <v>53</v>
      </c>
      <c r="C46" s="12">
        <v>35</v>
      </c>
      <c r="D46" s="12">
        <v>64</v>
      </c>
      <c r="E46" s="13">
        <v>-0.453125</v>
      </c>
    </row>
    <row r="47" spans="1:5" x14ac:dyDescent="0.25">
      <c r="A47" s="191"/>
      <c r="B47" s="11" t="s">
        <v>54</v>
      </c>
      <c r="C47" s="12">
        <v>11935</v>
      </c>
      <c r="D47" s="12">
        <v>12694</v>
      </c>
      <c r="E47" s="13">
        <v>-5.9792027729636002E-2</v>
      </c>
    </row>
    <row r="48" spans="1:5" x14ac:dyDescent="0.25">
      <c r="A48" s="192"/>
      <c r="B48" s="11" t="s">
        <v>23</v>
      </c>
      <c r="C48" s="12">
        <v>8381</v>
      </c>
      <c r="D48" s="12">
        <v>7736</v>
      </c>
      <c r="E48" s="13">
        <v>8.3376421923474706E-2</v>
      </c>
    </row>
    <row r="49" spans="1:5" x14ac:dyDescent="0.25">
      <c r="A49" s="190" t="s">
        <v>55</v>
      </c>
      <c r="B49" s="11" t="s">
        <v>56</v>
      </c>
      <c r="C49" s="12">
        <v>12836</v>
      </c>
      <c r="D49" s="12">
        <v>9933</v>
      </c>
      <c r="E49" s="13">
        <v>0.29225812946743202</v>
      </c>
    </row>
    <row r="50" spans="1:5" x14ac:dyDescent="0.25">
      <c r="A50" s="191"/>
      <c r="B50" s="11" t="s">
        <v>57</v>
      </c>
      <c r="C50" s="12">
        <v>878</v>
      </c>
      <c r="D50" s="12">
        <v>679</v>
      </c>
      <c r="E50" s="13">
        <v>0.29307805596465403</v>
      </c>
    </row>
    <row r="51" spans="1:5" x14ac:dyDescent="0.25">
      <c r="A51" s="191"/>
      <c r="B51" s="11" t="s">
        <v>58</v>
      </c>
      <c r="C51" s="12">
        <v>1828</v>
      </c>
      <c r="D51" s="12">
        <v>1500</v>
      </c>
      <c r="E51" s="13">
        <v>0.21866666666666701</v>
      </c>
    </row>
    <row r="52" spans="1:5" x14ac:dyDescent="0.25">
      <c r="A52" s="192"/>
      <c r="B52" s="11" t="s">
        <v>59</v>
      </c>
      <c r="C52" s="12">
        <v>645</v>
      </c>
      <c r="D52" s="12">
        <v>320</v>
      </c>
      <c r="E52" s="13">
        <v>1.015625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289</v>
      </c>
      <c r="D56" s="12">
        <v>261</v>
      </c>
      <c r="E56" s="13">
        <v>0.10727969348659</v>
      </c>
    </row>
    <row r="57" spans="1:5" x14ac:dyDescent="0.25">
      <c r="A57" s="191"/>
      <c r="B57" s="11" t="s">
        <v>53</v>
      </c>
      <c r="C57" s="12">
        <v>0</v>
      </c>
      <c r="D57" s="14"/>
      <c r="E57" s="13">
        <v>0</v>
      </c>
    </row>
    <row r="58" spans="1:5" x14ac:dyDescent="0.25">
      <c r="A58" s="191"/>
      <c r="B58" s="11" t="s">
        <v>19</v>
      </c>
      <c r="C58" s="12">
        <v>50</v>
      </c>
      <c r="D58" s="12">
        <v>438</v>
      </c>
      <c r="E58" s="13">
        <v>-0.885844748858447</v>
      </c>
    </row>
    <row r="59" spans="1:5" x14ac:dyDescent="0.25">
      <c r="A59" s="191"/>
      <c r="B59" s="11" t="s">
        <v>23</v>
      </c>
      <c r="C59" s="12">
        <v>25</v>
      </c>
      <c r="D59" s="12">
        <v>422</v>
      </c>
      <c r="E59" s="13">
        <v>-0.940758293838862</v>
      </c>
    </row>
    <row r="60" spans="1:5" x14ac:dyDescent="0.25">
      <c r="A60" s="191"/>
      <c r="B60" s="11" t="s">
        <v>62</v>
      </c>
      <c r="C60" s="12">
        <v>203</v>
      </c>
      <c r="D60" s="12">
        <v>98</v>
      </c>
      <c r="E60" s="13">
        <v>1.0714285714285701</v>
      </c>
    </row>
    <row r="61" spans="1:5" x14ac:dyDescent="0.25">
      <c r="A61" s="192"/>
      <c r="B61" s="11" t="s">
        <v>63</v>
      </c>
      <c r="C61" s="12">
        <v>48</v>
      </c>
      <c r="D61" s="12">
        <v>13</v>
      </c>
      <c r="E61" s="13">
        <v>2.6923076923076898</v>
      </c>
    </row>
    <row r="62" spans="1:5" x14ac:dyDescent="0.25">
      <c r="A62" s="190" t="s">
        <v>64</v>
      </c>
      <c r="B62" s="11" t="s">
        <v>65</v>
      </c>
      <c r="C62" s="12">
        <v>289</v>
      </c>
      <c r="D62" s="12">
        <v>199</v>
      </c>
      <c r="E62" s="13">
        <v>0.452261306532663</v>
      </c>
    </row>
    <row r="63" spans="1:5" x14ac:dyDescent="0.25">
      <c r="A63" s="191"/>
      <c r="B63" s="11" t="s">
        <v>58</v>
      </c>
      <c r="C63" s="12">
        <v>49</v>
      </c>
      <c r="D63" s="12">
        <v>4</v>
      </c>
      <c r="E63" s="13">
        <v>11.25</v>
      </c>
    </row>
    <row r="64" spans="1:5" x14ac:dyDescent="0.25">
      <c r="A64" s="192"/>
      <c r="B64" s="11" t="s">
        <v>66</v>
      </c>
      <c r="C64" s="12">
        <v>10</v>
      </c>
      <c r="D64" s="12">
        <v>6</v>
      </c>
      <c r="E64" s="13">
        <v>0.66666666666666696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4"/>
      <c r="D68" s="14"/>
      <c r="E68" s="13">
        <v>0</v>
      </c>
    </row>
    <row r="69" spans="1:5" x14ac:dyDescent="0.25">
      <c r="A69" s="10" t="s">
        <v>36</v>
      </c>
      <c r="B69" s="15"/>
      <c r="C69" s="14"/>
      <c r="D69" s="14"/>
      <c r="E69" s="13">
        <v>0</v>
      </c>
    </row>
    <row r="70" spans="1:5" x14ac:dyDescent="0.25">
      <c r="A70" s="10" t="s">
        <v>37</v>
      </c>
      <c r="B70" s="15"/>
      <c r="C70" s="12">
        <v>11</v>
      </c>
      <c r="D70" s="12">
        <v>14</v>
      </c>
      <c r="E70" s="13">
        <v>-0.214285714285714</v>
      </c>
    </row>
    <row r="71" spans="1:5" x14ac:dyDescent="0.25">
      <c r="A71" s="10" t="s">
        <v>38</v>
      </c>
      <c r="B71" s="15"/>
      <c r="C71" s="12">
        <v>12</v>
      </c>
      <c r="D71" s="12">
        <v>16</v>
      </c>
      <c r="E71" s="13">
        <v>-0.25</v>
      </c>
    </row>
    <row r="72" spans="1:5" x14ac:dyDescent="0.25">
      <c r="A72" s="10" t="s">
        <v>39</v>
      </c>
      <c r="B72" s="15"/>
      <c r="C72" s="14"/>
      <c r="D72" s="12">
        <v>2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35</v>
      </c>
      <c r="D76" s="12">
        <v>72</v>
      </c>
      <c r="E76" s="13">
        <v>-0.51388888888888895</v>
      </c>
    </row>
    <row r="77" spans="1:5" x14ac:dyDescent="0.25">
      <c r="A77" s="195"/>
      <c r="B77" s="11" t="s">
        <v>58</v>
      </c>
      <c r="C77" s="12">
        <v>6</v>
      </c>
      <c r="D77" s="12">
        <v>10</v>
      </c>
      <c r="E77" s="13">
        <v>-0.4</v>
      </c>
    </row>
    <row r="78" spans="1:5" x14ac:dyDescent="0.25">
      <c r="A78" s="195"/>
      <c r="B78" s="11" t="s">
        <v>65</v>
      </c>
      <c r="C78" s="12">
        <v>40</v>
      </c>
      <c r="D78" s="12">
        <v>43</v>
      </c>
      <c r="E78" s="13">
        <v>-6.9767441860465101E-2</v>
      </c>
    </row>
    <row r="79" spans="1:5" x14ac:dyDescent="0.25">
      <c r="A79" s="195"/>
      <c r="B79" s="11" t="s">
        <v>69</v>
      </c>
      <c r="C79" s="12">
        <v>36</v>
      </c>
      <c r="D79" s="12">
        <v>50</v>
      </c>
      <c r="E79" s="13">
        <v>-0.28000000000000003</v>
      </c>
    </row>
    <row r="80" spans="1:5" x14ac:dyDescent="0.25">
      <c r="A80" s="196"/>
      <c r="B80" s="11" t="s">
        <v>70</v>
      </c>
      <c r="C80" s="12">
        <v>27</v>
      </c>
      <c r="D80" s="12">
        <v>30</v>
      </c>
      <c r="E80" s="13">
        <v>-0.1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13485</v>
      </c>
      <c r="D84" s="12">
        <v>10853</v>
      </c>
      <c r="E84" s="13">
        <v>0.24251359071224499</v>
      </c>
    </row>
    <row r="85" spans="1:5" x14ac:dyDescent="0.25">
      <c r="A85" s="192"/>
      <c r="B85" s="11" t="s">
        <v>74</v>
      </c>
      <c r="C85" s="12">
        <v>1042</v>
      </c>
      <c r="D85" s="12">
        <v>418</v>
      </c>
      <c r="E85" s="13">
        <v>1.4928229665071799</v>
      </c>
    </row>
    <row r="86" spans="1:5" x14ac:dyDescent="0.25">
      <c r="A86" s="190" t="s">
        <v>75</v>
      </c>
      <c r="B86" s="11" t="s">
        <v>73</v>
      </c>
      <c r="C86" s="12">
        <v>9305</v>
      </c>
      <c r="D86" s="12">
        <v>8853</v>
      </c>
      <c r="E86" s="13">
        <v>5.1056139161866E-2</v>
      </c>
    </row>
    <row r="87" spans="1:5" x14ac:dyDescent="0.25">
      <c r="A87" s="192"/>
      <c r="B87" s="11" t="s">
        <v>74</v>
      </c>
      <c r="C87" s="12">
        <v>4985</v>
      </c>
      <c r="D87" s="12">
        <v>5138</v>
      </c>
      <c r="E87" s="13">
        <v>-2.9778123783573401E-2</v>
      </c>
    </row>
    <row r="88" spans="1:5" x14ac:dyDescent="0.25">
      <c r="A88" s="190" t="s">
        <v>76</v>
      </c>
      <c r="B88" s="11" t="s">
        <v>73</v>
      </c>
      <c r="C88" s="12">
        <v>873</v>
      </c>
      <c r="D88" s="12">
        <v>770</v>
      </c>
      <c r="E88" s="13">
        <v>0.13376623376623401</v>
      </c>
    </row>
    <row r="89" spans="1:5" x14ac:dyDescent="0.25">
      <c r="A89" s="192"/>
      <c r="B89" s="11" t="s">
        <v>74</v>
      </c>
      <c r="C89" s="12">
        <v>525</v>
      </c>
      <c r="D89" s="12">
        <v>492</v>
      </c>
      <c r="E89" s="13">
        <v>6.7073170731707293E-2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4"/>
      <c r="E91" s="13">
        <v>0</v>
      </c>
    </row>
    <row r="92" spans="1:5" x14ac:dyDescent="0.25">
      <c r="A92" s="1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11392</v>
      </c>
      <c r="D95" s="12">
        <v>7739</v>
      </c>
      <c r="E95" s="13">
        <v>0.4720248094069</v>
      </c>
    </row>
    <row r="96" spans="1:5" x14ac:dyDescent="0.25">
      <c r="A96" s="10" t="s">
        <v>80</v>
      </c>
      <c r="B96" s="15"/>
      <c r="C96" s="12">
        <v>10</v>
      </c>
      <c r="D96" s="12">
        <v>1</v>
      </c>
      <c r="E96" s="13">
        <v>9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6974</v>
      </c>
      <c r="D100" s="12">
        <v>5137</v>
      </c>
      <c r="E100" s="13">
        <v>0.35760171306209798</v>
      </c>
    </row>
    <row r="101" spans="1:5" x14ac:dyDescent="0.25">
      <c r="A101" s="10" t="s">
        <v>82</v>
      </c>
      <c r="B101" s="15"/>
      <c r="C101" s="12">
        <v>6236</v>
      </c>
      <c r="D101" s="12">
        <v>4312</v>
      </c>
      <c r="E101" s="13">
        <v>0.446196660482375</v>
      </c>
    </row>
    <row r="102" spans="1:5" x14ac:dyDescent="0.25">
      <c r="A102" s="10" t="s">
        <v>80</v>
      </c>
      <c r="B102" s="15"/>
      <c r="C102" s="12">
        <v>104</v>
      </c>
      <c r="D102" s="12">
        <v>100</v>
      </c>
      <c r="E102" s="13">
        <v>0.04</v>
      </c>
    </row>
    <row r="103" spans="1:5" x14ac:dyDescent="0.25">
      <c r="A103" s="1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6939</v>
      </c>
      <c r="D106" s="12">
        <v>5164</v>
      </c>
      <c r="E106" s="13">
        <v>0.34372579395817199</v>
      </c>
    </row>
    <row r="107" spans="1:5" x14ac:dyDescent="0.25">
      <c r="A107" s="191"/>
      <c r="B107" s="11" t="s">
        <v>85</v>
      </c>
      <c r="C107" s="12">
        <v>2676</v>
      </c>
      <c r="D107" s="12">
        <v>918</v>
      </c>
      <c r="E107" s="13">
        <v>1.91503267973856</v>
      </c>
    </row>
    <row r="108" spans="1:5" x14ac:dyDescent="0.25">
      <c r="A108" s="192"/>
      <c r="B108" s="11" t="s">
        <v>86</v>
      </c>
      <c r="C108" s="12">
        <v>988</v>
      </c>
      <c r="D108" s="12">
        <v>996</v>
      </c>
      <c r="E108" s="13">
        <v>-8.0321285140562207E-3</v>
      </c>
    </row>
    <row r="109" spans="1:5" x14ac:dyDescent="0.25">
      <c r="A109" s="190" t="s">
        <v>82</v>
      </c>
      <c r="B109" s="11" t="s">
        <v>87</v>
      </c>
      <c r="C109" s="12">
        <v>193</v>
      </c>
      <c r="D109" s="12">
        <v>193</v>
      </c>
      <c r="E109" s="13">
        <v>0</v>
      </c>
    </row>
    <row r="110" spans="1:5" x14ac:dyDescent="0.25">
      <c r="A110" s="192"/>
      <c r="B110" s="11" t="s">
        <v>86</v>
      </c>
      <c r="C110" s="12">
        <v>1168</v>
      </c>
      <c r="D110" s="12">
        <v>910</v>
      </c>
      <c r="E110" s="13">
        <v>0.28351648351648301</v>
      </c>
    </row>
    <row r="111" spans="1:5" x14ac:dyDescent="0.25">
      <c r="A111" s="10" t="s">
        <v>80</v>
      </c>
      <c r="B111" s="15"/>
      <c r="C111" s="12">
        <v>169</v>
      </c>
      <c r="D111" s="12">
        <v>207</v>
      </c>
      <c r="E111" s="13">
        <v>-0.18357487922705301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695</v>
      </c>
      <c r="D115" s="12">
        <v>441</v>
      </c>
      <c r="E115" s="13">
        <v>0.57596371882086195</v>
      </c>
    </row>
    <row r="116" spans="1:5" x14ac:dyDescent="0.25">
      <c r="A116" s="191"/>
      <c r="B116" s="11" t="s">
        <v>85</v>
      </c>
      <c r="C116" s="12">
        <v>105</v>
      </c>
      <c r="D116" s="12">
        <v>58</v>
      </c>
      <c r="E116" s="13">
        <v>0.81034482758620696</v>
      </c>
    </row>
    <row r="117" spans="1:5" x14ac:dyDescent="0.25">
      <c r="A117" s="192"/>
      <c r="B117" s="11" t="s">
        <v>86</v>
      </c>
      <c r="C117" s="12">
        <v>106</v>
      </c>
      <c r="D117" s="12">
        <v>119</v>
      </c>
      <c r="E117" s="13">
        <v>-0.109243697478991</v>
      </c>
    </row>
    <row r="118" spans="1:5" x14ac:dyDescent="0.25">
      <c r="A118" s="190" t="s">
        <v>82</v>
      </c>
      <c r="B118" s="11" t="s">
        <v>87</v>
      </c>
      <c r="C118" s="12">
        <v>17</v>
      </c>
      <c r="D118" s="12">
        <v>20</v>
      </c>
      <c r="E118" s="13">
        <v>-0.15</v>
      </c>
    </row>
    <row r="119" spans="1:5" x14ac:dyDescent="0.25">
      <c r="A119" s="192"/>
      <c r="B119" s="11" t="s">
        <v>86</v>
      </c>
      <c r="C119" s="12">
        <v>66</v>
      </c>
      <c r="D119" s="12">
        <v>71</v>
      </c>
      <c r="E119" s="13">
        <v>-7.0422535211267595E-2</v>
      </c>
    </row>
    <row r="120" spans="1:5" x14ac:dyDescent="0.25">
      <c r="A120" s="10" t="s">
        <v>80</v>
      </c>
      <c r="B120" s="15"/>
      <c r="C120" s="12">
        <v>12</v>
      </c>
      <c r="D120" s="12">
        <v>31</v>
      </c>
      <c r="E120" s="13">
        <v>-0.61290322580645196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4"/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4"/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3855</v>
      </c>
      <c r="D126" s="12">
        <v>1068</v>
      </c>
      <c r="E126" s="13">
        <v>2.6095505617977501</v>
      </c>
    </row>
    <row r="127" spans="1:5" x14ac:dyDescent="0.25">
      <c r="A127" s="192"/>
      <c r="B127" s="11" t="s">
        <v>92</v>
      </c>
      <c r="C127" s="12">
        <v>4923</v>
      </c>
      <c r="D127" s="12">
        <v>1623</v>
      </c>
      <c r="E127" s="13">
        <v>2.0332717190388201</v>
      </c>
    </row>
    <row r="128" spans="1:5" x14ac:dyDescent="0.25">
      <c r="A128" s="190" t="s">
        <v>94</v>
      </c>
      <c r="B128" s="11" t="s">
        <v>91</v>
      </c>
      <c r="C128" s="12">
        <v>24682</v>
      </c>
      <c r="D128" s="12">
        <v>22207</v>
      </c>
      <c r="E128" s="13">
        <v>0.111451344170757</v>
      </c>
    </row>
    <row r="129" spans="1:5" x14ac:dyDescent="0.25">
      <c r="A129" s="192"/>
      <c r="B129" s="11" t="s">
        <v>92</v>
      </c>
      <c r="C129" s="12">
        <v>37300</v>
      </c>
      <c r="D129" s="12">
        <v>32245</v>
      </c>
      <c r="E129" s="13">
        <v>0.15676849123895201</v>
      </c>
    </row>
    <row r="130" spans="1:5" x14ac:dyDescent="0.25">
      <c r="A130" s="190" t="s">
        <v>95</v>
      </c>
      <c r="B130" s="11" t="s">
        <v>91</v>
      </c>
      <c r="C130" s="12">
        <v>3442</v>
      </c>
      <c r="D130" s="12">
        <v>933</v>
      </c>
      <c r="E130" s="13">
        <v>2.68917470525188</v>
      </c>
    </row>
    <row r="131" spans="1:5" x14ac:dyDescent="0.25">
      <c r="A131" s="192"/>
      <c r="B131" s="11" t="s">
        <v>92</v>
      </c>
      <c r="C131" s="12">
        <v>3691</v>
      </c>
      <c r="D131" s="12">
        <v>1142</v>
      </c>
      <c r="E131" s="13">
        <v>2.23204903677758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418</v>
      </c>
      <c r="D135" s="12">
        <v>586</v>
      </c>
      <c r="E135" s="13">
        <v>-0.286689419795222</v>
      </c>
    </row>
    <row r="136" spans="1:5" x14ac:dyDescent="0.25">
      <c r="A136" s="192"/>
      <c r="B136" s="11" t="s">
        <v>99</v>
      </c>
      <c r="C136" s="12">
        <v>23</v>
      </c>
      <c r="D136" s="12">
        <v>13</v>
      </c>
      <c r="E136" s="13">
        <v>0.76923076923076905</v>
      </c>
    </row>
    <row r="137" spans="1:5" x14ac:dyDescent="0.25">
      <c r="A137" s="190" t="s">
        <v>100</v>
      </c>
      <c r="B137" s="11" t="s">
        <v>98</v>
      </c>
      <c r="C137" s="12">
        <v>1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1</v>
      </c>
      <c r="D138" s="12">
        <v>3</v>
      </c>
      <c r="E138" s="13">
        <v>-0.66666666666666696</v>
      </c>
    </row>
    <row r="139" spans="1:5" x14ac:dyDescent="0.25">
      <c r="A139" s="190" t="s">
        <v>101</v>
      </c>
      <c r="B139" s="11" t="s">
        <v>98</v>
      </c>
      <c r="C139" s="12">
        <v>190</v>
      </c>
      <c r="D139" s="12">
        <v>16</v>
      </c>
      <c r="E139" s="13">
        <v>10.875</v>
      </c>
    </row>
    <row r="140" spans="1:5" x14ac:dyDescent="0.25">
      <c r="A140" s="192"/>
      <c r="B140" s="11" t="s">
        <v>102</v>
      </c>
      <c r="C140" s="12">
        <v>4</v>
      </c>
      <c r="D140" s="12">
        <v>2</v>
      </c>
      <c r="E140" s="13">
        <v>1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924</v>
      </c>
      <c r="D144" s="12">
        <v>1273</v>
      </c>
      <c r="E144" s="13">
        <v>-0.27415553809897902</v>
      </c>
    </row>
    <row r="145" spans="1:5" x14ac:dyDescent="0.25">
      <c r="A145" s="190" t="s">
        <v>105</v>
      </c>
      <c r="B145" s="11" t="s">
        <v>106</v>
      </c>
      <c r="C145" s="12">
        <v>21</v>
      </c>
      <c r="D145" s="12">
        <v>33</v>
      </c>
      <c r="E145" s="13">
        <v>-0.36363636363636398</v>
      </c>
    </row>
    <row r="146" spans="1:5" x14ac:dyDescent="0.25">
      <c r="A146" s="191"/>
      <c r="B146" s="11" t="s">
        <v>107</v>
      </c>
      <c r="C146" s="12">
        <v>338</v>
      </c>
      <c r="D146" s="12">
        <v>585</v>
      </c>
      <c r="E146" s="13">
        <v>-0.422222222222222</v>
      </c>
    </row>
    <row r="147" spans="1:5" x14ac:dyDescent="0.25">
      <c r="A147" s="191"/>
      <c r="B147" s="11" t="s">
        <v>108</v>
      </c>
      <c r="C147" s="12">
        <v>231</v>
      </c>
      <c r="D147" s="12">
        <v>348</v>
      </c>
      <c r="E147" s="13">
        <v>-0.33620689655172398</v>
      </c>
    </row>
    <row r="148" spans="1:5" x14ac:dyDescent="0.25">
      <c r="A148" s="191"/>
      <c r="B148" s="11" t="s">
        <v>109</v>
      </c>
      <c r="C148" s="12">
        <v>29</v>
      </c>
      <c r="D148" s="12">
        <v>38</v>
      </c>
      <c r="E148" s="13">
        <v>-0.23684210526315799</v>
      </c>
    </row>
    <row r="149" spans="1:5" x14ac:dyDescent="0.25">
      <c r="A149" s="191"/>
      <c r="B149" s="11" t="s">
        <v>110</v>
      </c>
      <c r="C149" s="12">
        <v>228</v>
      </c>
      <c r="D149" s="12">
        <v>256</v>
      </c>
      <c r="E149" s="13">
        <v>-0.109375</v>
      </c>
    </row>
    <row r="150" spans="1:5" x14ac:dyDescent="0.25">
      <c r="A150" s="192"/>
      <c r="B150" s="11" t="s">
        <v>111</v>
      </c>
      <c r="C150" s="12">
        <v>2</v>
      </c>
      <c r="D150" s="12">
        <v>3</v>
      </c>
      <c r="E150" s="13">
        <v>-0.33333333333333298</v>
      </c>
    </row>
    <row r="151" spans="1:5" x14ac:dyDescent="0.25">
      <c r="A151" s="190" t="s">
        <v>112</v>
      </c>
      <c r="B151" s="11" t="s">
        <v>113</v>
      </c>
      <c r="C151" s="12">
        <v>428</v>
      </c>
      <c r="D151" s="12">
        <v>456</v>
      </c>
      <c r="E151" s="13">
        <v>-6.14035087719298E-2</v>
      </c>
    </row>
    <row r="152" spans="1:5" x14ac:dyDescent="0.25">
      <c r="A152" s="192"/>
      <c r="B152" s="11" t="s">
        <v>114</v>
      </c>
      <c r="C152" s="12">
        <v>470</v>
      </c>
      <c r="D152" s="12">
        <v>787</v>
      </c>
      <c r="E152" s="13">
        <v>-0.40279542566708998</v>
      </c>
    </row>
    <row r="153" spans="1:5" x14ac:dyDescent="0.25">
      <c r="A153" s="190" t="s">
        <v>115</v>
      </c>
      <c r="B153" s="11" t="s">
        <v>19</v>
      </c>
      <c r="C153" s="12">
        <v>208</v>
      </c>
      <c r="D153" s="12">
        <v>36</v>
      </c>
      <c r="E153" s="13">
        <v>4.7777777777777803</v>
      </c>
    </row>
    <row r="154" spans="1:5" x14ac:dyDescent="0.25">
      <c r="A154" s="192"/>
      <c r="B154" s="11" t="s">
        <v>23</v>
      </c>
      <c r="C154" s="12">
        <v>180</v>
      </c>
      <c r="D154" s="12">
        <v>233</v>
      </c>
      <c r="E154" s="13">
        <v>-0.22746781115879799</v>
      </c>
    </row>
    <row r="155" spans="1:5" x14ac:dyDescent="0.25">
      <c r="A155" s="10" t="s">
        <v>116</v>
      </c>
      <c r="B155" s="15"/>
      <c r="C155" s="14"/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1714</v>
      </c>
      <c r="D159" s="12">
        <v>1483</v>
      </c>
      <c r="E159" s="13">
        <v>0.155765340525961</v>
      </c>
    </row>
    <row r="160" spans="1:5" x14ac:dyDescent="0.25">
      <c r="A160" s="191"/>
      <c r="B160" s="11" t="s">
        <v>120</v>
      </c>
      <c r="C160" s="12">
        <v>518</v>
      </c>
      <c r="D160" s="12">
        <v>501</v>
      </c>
      <c r="E160" s="13">
        <v>3.3932135728542902E-2</v>
      </c>
    </row>
    <row r="161" spans="1:5" x14ac:dyDescent="0.25">
      <c r="A161" s="191"/>
      <c r="B161" s="11" t="s">
        <v>121</v>
      </c>
      <c r="C161" s="12">
        <v>178</v>
      </c>
      <c r="D161" s="12">
        <v>151</v>
      </c>
      <c r="E161" s="13">
        <v>0.17880794701986699</v>
      </c>
    </row>
    <row r="162" spans="1:5" x14ac:dyDescent="0.25">
      <c r="A162" s="191"/>
      <c r="B162" s="11" t="s">
        <v>122</v>
      </c>
      <c r="C162" s="12">
        <v>251</v>
      </c>
      <c r="D162" s="12">
        <v>461</v>
      </c>
      <c r="E162" s="13">
        <v>-0.45553145336225598</v>
      </c>
    </row>
    <row r="163" spans="1:5" x14ac:dyDescent="0.25">
      <c r="A163" s="191"/>
      <c r="B163" s="11" t="s">
        <v>123</v>
      </c>
      <c r="C163" s="14"/>
      <c r="D163" s="14"/>
      <c r="E163" s="13">
        <v>0</v>
      </c>
    </row>
    <row r="164" spans="1:5" x14ac:dyDescent="0.25">
      <c r="A164" s="191"/>
      <c r="B164" s="11" t="s">
        <v>124</v>
      </c>
      <c r="C164" s="12">
        <v>8</v>
      </c>
      <c r="D164" s="12">
        <v>11</v>
      </c>
      <c r="E164" s="13">
        <v>-0.27272727272727298</v>
      </c>
    </row>
    <row r="165" spans="1:5" x14ac:dyDescent="0.25">
      <c r="A165" s="191"/>
      <c r="B165" s="11" t="s">
        <v>125</v>
      </c>
      <c r="C165" s="12">
        <v>6693</v>
      </c>
      <c r="D165" s="14"/>
      <c r="E165" s="13">
        <v>0</v>
      </c>
    </row>
    <row r="166" spans="1:5" x14ac:dyDescent="0.25">
      <c r="A166" s="191"/>
      <c r="B166" s="11" t="s">
        <v>126</v>
      </c>
      <c r="C166" s="14"/>
      <c r="D166" s="12">
        <v>1</v>
      </c>
      <c r="E166" s="13">
        <v>0</v>
      </c>
    </row>
    <row r="167" spans="1:5" x14ac:dyDescent="0.25">
      <c r="A167" s="191"/>
      <c r="B167" s="11" t="s">
        <v>127</v>
      </c>
      <c r="C167" s="12">
        <v>308</v>
      </c>
      <c r="D167" s="12">
        <v>386</v>
      </c>
      <c r="E167" s="13">
        <v>-0.20207253886010401</v>
      </c>
    </row>
    <row r="168" spans="1:5" x14ac:dyDescent="0.25">
      <c r="A168" s="191"/>
      <c r="B168" s="11" t="s">
        <v>128</v>
      </c>
      <c r="C168" s="12">
        <v>399</v>
      </c>
      <c r="D168" s="12">
        <v>373</v>
      </c>
      <c r="E168" s="13">
        <v>6.9705093833780193E-2</v>
      </c>
    </row>
    <row r="169" spans="1:5" x14ac:dyDescent="0.25">
      <c r="A169" s="191"/>
      <c r="B169" s="11" t="s">
        <v>129</v>
      </c>
      <c r="C169" s="12">
        <v>134</v>
      </c>
      <c r="D169" s="12">
        <v>19</v>
      </c>
      <c r="E169" s="13">
        <v>6.0526315789473699</v>
      </c>
    </row>
    <row r="170" spans="1:5" x14ac:dyDescent="0.25">
      <c r="A170" s="191"/>
      <c r="B170" s="11" t="s">
        <v>130</v>
      </c>
      <c r="C170" s="12">
        <v>152</v>
      </c>
      <c r="D170" s="12">
        <v>392</v>
      </c>
      <c r="E170" s="13">
        <v>-0.61224489795918402</v>
      </c>
    </row>
    <row r="171" spans="1:5" x14ac:dyDescent="0.25">
      <c r="A171" s="191"/>
      <c r="B171" s="11" t="s">
        <v>131</v>
      </c>
      <c r="C171" s="12">
        <v>22</v>
      </c>
      <c r="D171" s="12">
        <v>4</v>
      </c>
      <c r="E171" s="13">
        <v>4.5</v>
      </c>
    </row>
    <row r="172" spans="1:5" x14ac:dyDescent="0.25">
      <c r="A172" s="191"/>
      <c r="B172" s="11" t="s">
        <v>132</v>
      </c>
      <c r="C172" s="12">
        <v>5</v>
      </c>
      <c r="D172" s="14"/>
      <c r="E172" s="13">
        <v>0</v>
      </c>
    </row>
    <row r="173" spans="1:5" x14ac:dyDescent="0.25">
      <c r="A173" s="191"/>
      <c r="B173" s="11" t="s">
        <v>133</v>
      </c>
      <c r="C173" s="12">
        <v>22</v>
      </c>
      <c r="D173" s="12">
        <v>11</v>
      </c>
      <c r="E173" s="13">
        <v>1</v>
      </c>
    </row>
    <row r="174" spans="1:5" x14ac:dyDescent="0.25">
      <c r="A174" s="191"/>
      <c r="B174" s="11" t="s">
        <v>134</v>
      </c>
      <c r="C174" s="14"/>
      <c r="D174" s="14"/>
      <c r="E174" s="13">
        <v>0</v>
      </c>
    </row>
    <row r="175" spans="1:5" x14ac:dyDescent="0.25">
      <c r="A175" s="191"/>
      <c r="B175" s="11" t="s">
        <v>135</v>
      </c>
      <c r="C175" s="12">
        <v>80</v>
      </c>
      <c r="D175" s="14"/>
      <c r="E175" s="13">
        <v>0</v>
      </c>
    </row>
    <row r="176" spans="1:5" x14ac:dyDescent="0.25">
      <c r="A176" s="191"/>
      <c r="B176" s="11" t="s">
        <v>136</v>
      </c>
      <c r="C176" s="12">
        <v>150</v>
      </c>
      <c r="D176" s="14"/>
      <c r="E176" s="13">
        <v>0</v>
      </c>
    </row>
    <row r="177" spans="1:5" x14ac:dyDescent="0.25">
      <c r="A177" s="191"/>
      <c r="B177" s="11" t="s">
        <v>137</v>
      </c>
      <c r="C177" s="12">
        <v>9</v>
      </c>
      <c r="D177" s="12">
        <v>3</v>
      </c>
      <c r="E177" s="13">
        <v>2</v>
      </c>
    </row>
    <row r="178" spans="1:5" x14ac:dyDescent="0.25">
      <c r="A178" s="191"/>
      <c r="B178" s="11" t="s">
        <v>138</v>
      </c>
      <c r="C178" s="12">
        <v>601</v>
      </c>
      <c r="D178" s="12">
        <v>8</v>
      </c>
      <c r="E178" s="13">
        <v>74.125</v>
      </c>
    </row>
    <row r="179" spans="1:5" x14ac:dyDescent="0.25">
      <c r="A179" s="191"/>
      <c r="B179" s="11" t="s">
        <v>139</v>
      </c>
      <c r="C179" s="12">
        <v>631</v>
      </c>
      <c r="D179" s="12">
        <v>2</v>
      </c>
      <c r="E179" s="13">
        <v>314.5</v>
      </c>
    </row>
    <row r="180" spans="1:5" x14ac:dyDescent="0.25">
      <c r="A180" s="191"/>
      <c r="B180" s="11" t="s">
        <v>140</v>
      </c>
      <c r="C180" s="12">
        <v>203</v>
      </c>
      <c r="D180" s="14"/>
      <c r="E180" s="13">
        <v>0</v>
      </c>
    </row>
    <row r="181" spans="1:5" x14ac:dyDescent="0.25">
      <c r="A181" s="191"/>
      <c r="B181" s="11" t="s">
        <v>141</v>
      </c>
      <c r="C181" s="12">
        <v>17</v>
      </c>
      <c r="D181" s="12">
        <v>3</v>
      </c>
      <c r="E181" s="13">
        <v>4.6666666666666696</v>
      </c>
    </row>
    <row r="182" spans="1:5" x14ac:dyDescent="0.25">
      <c r="A182" s="191"/>
      <c r="B182" s="11" t="s">
        <v>142</v>
      </c>
      <c r="C182" s="14"/>
      <c r="D182" s="14"/>
      <c r="E182" s="13">
        <v>0</v>
      </c>
    </row>
    <row r="183" spans="1:5" x14ac:dyDescent="0.25">
      <c r="A183" s="191"/>
      <c r="B183" s="11" t="s">
        <v>143</v>
      </c>
      <c r="C183" s="14"/>
      <c r="D183" s="14"/>
      <c r="E183" s="13">
        <v>0</v>
      </c>
    </row>
    <row r="184" spans="1:5" x14ac:dyDescent="0.25">
      <c r="A184" s="191"/>
      <c r="B184" s="11" t="s">
        <v>144</v>
      </c>
      <c r="C184" s="12">
        <v>20</v>
      </c>
      <c r="D184" s="12">
        <v>1</v>
      </c>
      <c r="E184" s="13">
        <v>19</v>
      </c>
    </row>
    <row r="185" spans="1:5" x14ac:dyDescent="0.25">
      <c r="A185" s="191"/>
      <c r="B185" s="11" t="s">
        <v>145</v>
      </c>
      <c r="C185" s="14"/>
      <c r="D185" s="14"/>
      <c r="E185" s="13">
        <v>0</v>
      </c>
    </row>
    <row r="186" spans="1:5" x14ac:dyDescent="0.25">
      <c r="A186" s="191"/>
      <c r="B186" s="11" t="s">
        <v>146</v>
      </c>
      <c r="C186" s="12">
        <v>58</v>
      </c>
      <c r="D186" s="12">
        <v>40</v>
      </c>
      <c r="E186" s="13">
        <v>0.45</v>
      </c>
    </row>
    <row r="187" spans="1:5" x14ac:dyDescent="0.25">
      <c r="A187" s="191"/>
      <c r="B187" s="11" t="s">
        <v>147</v>
      </c>
      <c r="C187" s="12">
        <v>405</v>
      </c>
      <c r="D187" s="14"/>
      <c r="E187" s="13">
        <v>0</v>
      </c>
    </row>
    <row r="188" spans="1:5" x14ac:dyDescent="0.25">
      <c r="A188" s="191"/>
      <c r="B188" s="11" t="s">
        <v>148</v>
      </c>
      <c r="C188" s="12">
        <v>35</v>
      </c>
      <c r="D188" s="14"/>
      <c r="E188" s="13">
        <v>0</v>
      </c>
    </row>
    <row r="189" spans="1:5" x14ac:dyDescent="0.25">
      <c r="A189" s="191"/>
      <c r="B189" s="11" t="s">
        <v>149</v>
      </c>
      <c r="C189" s="14"/>
      <c r="D189" s="14"/>
      <c r="E189" s="13">
        <v>0</v>
      </c>
    </row>
    <row r="190" spans="1:5" x14ac:dyDescent="0.25">
      <c r="A190" s="191"/>
      <c r="B190" s="11" t="s">
        <v>150</v>
      </c>
      <c r="C190" s="12">
        <v>51</v>
      </c>
      <c r="D190" s="12">
        <v>2</v>
      </c>
      <c r="E190" s="13">
        <v>24.5</v>
      </c>
    </row>
    <row r="191" spans="1:5" x14ac:dyDescent="0.25">
      <c r="A191" s="191"/>
      <c r="B191" s="11" t="s">
        <v>151</v>
      </c>
      <c r="C191" s="12">
        <v>203</v>
      </c>
      <c r="D191" s="14"/>
      <c r="E191" s="13">
        <v>0</v>
      </c>
    </row>
    <row r="192" spans="1:5" x14ac:dyDescent="0.25">
      <c r="A192" s="191"/>
      <c r="B192" s="11" t="s">
        <v>152</v>
      </c>
      <c r="C192" s="12">
        <v>10</v>
      </c>
      <c r="D192" s="14"/>
      <c r="E192" s="13">
        <v>0</v>
      </c>
    </row>
    <row r="193" spans="1:5" x14ac:dyDescent="0.25">
      <c r="A193" s="191"/>
      <c r="B193" s="11" t="s">
        <v>153</v>
      </c>
      <c r="C193" s="12">
        <v>10</v>
      </c>
      <c r="D193" s="12">
        <v>6</v>
      </c>
      <c r="E193" s="13">
        <v>0.66666666666666696</v>
      </c>
    </row>
    <row r="194" spans="1:5" x14ac:dyDescent="0.25">
      <c r="A194" s="191"/>
      <c r="B194" s="11" t="s">
        <v>154</v>
      </c>
      <c r="C194" s="12">
        <v>1005</v>
      </c>
      <c r="D194" s="14"/>
      <c r="E194" s="13">
        <v>0</v>
      </c>
    </row>
    <row r="195" spans="1:5" x14ac:dyDescent="0.25">
      <c r="A195" s="191"/>
      <c r="B195" s="11" t="s">
        <v>155</v>
      </c>
      <c r="C195" s="12">
        <v>107</v>
      </c>
      <c r="D195" s="12">
        <v>131</v>
      </c>
      <c r="E195" s="13">
        <v>-0.18320610687022901</v>
      </c>
    </row>
    <row r="196" spans="1:5" x14ac:dyDescent="0.25">
      <c r="A196" s="191"/>
      <c r="B196" s="11" t="s">
        <v>156</v>
      </c>
      <c r="C196" s="12">
        <v>56</v>
      </c>
      <c r="D196" s="12">
        <v>47</v>
      </c>
      <c r="E196" s="13">
        <v>0.19148936170212799</v>
      </c>
    </row>
    <row r="197" spans="1:5" x14ac:dyDescent="0.25">
      <c r="A197" s="191"/>
      <c r="B197" s="11" t="s">
        <v>157</v>
      </c>
      <c r="C197" s="12">
        <v>50</v>
      </c>
      <c r="D197" s="14"/>
      <c r="E197" s="13">
        <v>0</v>
      </c>
    </row>
    <row r="198" spans="1:5" x14ac:dyDescent="0.25">
      <c r="A198" s="191"/>
      <c r="B198" s="11" t="s">
        <v>158</v>
      </c>
      <c r="C198" s="12">
        <v>302</v>
      </c>
      <c r="D198" s="14"/>
      <c r="E198" s="13">
        <v>0</v>
      </c>
    </row>
    <row r="199" spans="1:5" x14ac:dyDescent="0.25">
      <c r="A199" s="191"/>
      <c r="B199" s="11" t="s">
        <v>159</v>
      </c>
      <c r="C199" s="14"/>
      <c r="D199" s="14"/>
      <c r="E199" s="13">
        <v>0</v>
      </c>
    </row>
    <row r="200" spans="1:5" x14ac:dyDescent="0.25">
      <c r="A200" s="192"/>
      <c r="B200" s="11" t="s">
        <v>160</v>
      </c>
      <c r="C200" s="14"/>
      <c r="D200" s="14"/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2901</v>
      </c>
      <c r="D201" s="12">
        <v>3249</v>
      </c>
      <c r="E201" s="13">
        <v>-0.10710987996306499</v>
      </c>
    </row>
    <row r="202" spans="1:5" x14ac:dyDescent="0.25">
      <c r="A202" s="191"/>
      <c r="B202" s="11" t="s">
        <v>120</v>
      </c>
      <c r="C202" s="12">
        <v>1716</v>
      </c>
      <c r="D202" s="12">
        <v>1167</v>
      </c>
      <c r="E202" s="13">
        <v>0.47043701799485899</v>
      </c>
    </row>
    <row r="203" spans="1:5" x14ac:dyDescent="0.25">
      <c r="A203" s="191"/>
      <c r="B203" s="11" t="s">
        <v>163</v>
      </c>
      <c r="C203" s="12">
        <v>203</v>
      </c>
      <c r="D203" s="12">
        <v>360</v>
      </c>
      <c r="E203" s="13">
        <v>-0.43611111111111101</v>
      </c>
    </row>
    <row r="204" spans="1:5" x14ac:dyDescent="0.25">
      <c r="A204" s="191"/>
      <c r="B204" s="11" t="s">
        <v>122</v>
      </c>
      <c r="C204" s="12">
        <v>583</v>
      </c>
      <c r="D204" s="12">
        <v>1065</v>
      </c>
      <c r="E204" s="13">
        <v>-0.45258215962441301</v>
      </c>
    </row>
    <row r="205" spans="1:5" x14ac:dyDescent="0.25">
      <c r="A205" s="191"/>
      <c r="B205" s="11" t="s">
        <v>123</v>
      </c>
      <c r="C205" s="12">
        <v>5</v>
      </c>
      <c r="D205" s="14"/>
      <c r="E205" s="13">
        <v>0</v>
      </c>
    </row>
    <row r="206" spans="1:5" x14ac:dyDescent="0.25">
      <c r="A206" s="191"/>
      <c r="B206" s="11" t="s">
        <v>124</v>
      </c>
      <c r="C206" s="12">
        <v>32</v>
      </c>
      <c r="D206" s="12">
        <v>41</v>
      </c>
      <c r="E206" s="13">
        <v>-0.219512195121951</v>
      </c>
    </row>
    <row r="207" spans="1:5" x14ac:dyDescent="0.25">
      <c r="A207" s="191"/>
      <c r="B207" s="11" t="s">
        <v>125</v>
      </c>
      <c r="C207" s="12">
        <v>3</v>
      </c>
      <c r="D207" s="14"/>
      <c r="E207" s="13">
        <v>0</v>
      </c>
    </row>
    <row r="208" spans="1:5" x14ac:dyDescent="0.25">
      <c r="A208" s="191"/>
      <c r="B208" s="11" t="s">
        <v>164</v>
      </c>
      <c r="C208" s="14"/>
      <c r="D208" s="12">
        <v>3</v>
      </c>
      <c r="E208" s="13">
        <v>0</v>
      </c>
    </row>
    <row r="209" spans="1:5" x14ac:dyDescent="0.25">
      <c r="A209" s="191"/>
      <c r="B209" s="11" t="s">
        <v>127</v>
      </c>
      <c r="C209" s="12">
        <v>453</v>
      </c>
      <c r="D209" s="12">
        <v>739</v>
      </c>
      <c r="E209" s="13">
        <v>-0.38700947225980997</v>
      </c>
    </row>
    <row r="210" spans="1:5" x14ac:dyDescent="0.25">
      <c r="A210" s="191"/>
      <c r="B210" s="11" t="s">
        <v>165</v>
      </c>
      <c r="C210" s="12">
        <v>582</v>
      </c>
      <c r="D210" s="12">
        <v>822</v>
      </c>
      <c r="E210" s="13">
        <v>-0.29197080291970801</v>
      </c>
    </row>
    <row r="211" spans="1:5" x14ac:dyDescent="0.25">
      <c r="A211" s="191"/>
      <c r="B211" s="11" t="s">
        <v>129</v>
      </c>
      <c r="C211" s="12">
        <v>40</v>
      </c>
      <c r="D211" s="12">
        <v>36</v>
      </c>
      <c r="E211" s="13">
        <v>0.11111111111111099</v>
      </c>
    </row>
    <row r="212" spans="1:5" x14ac:dyDescent="0.25">
      <c r="A212" s="191"/>
      <c r="B212" s="11" t="s">
        <v>130</v>
      </c>
      <c r="C212" s="12">
        <v>152</v>
      </c>
      <c r="D212" s="12">
        <v>858</v>
      </c>
      <c r="E212" s="13">
        <v>-0.82284382284382296</v>
      </c>
    </row>
    <row r="213" spans="1:5" x14ac:dyDescent="0.25">
      <c r="A213" s="191"/>
      <c r="B213" s="11" t="s">
        <v>131</v>
      </c>
      <c r="C213" s="12">
        <v>22</v>
      </c>
      <c r="D213" s="12">
        <v>19</v>
      </c>
      <c r="E213" s="13">
        <v>0.157894736842105</v>
      </c>
    </row>
    <row r="214" spans="1:5" x14ac:dyDescent="0.25">
      <c r="A214" s="191"/>
      <c r="B214" s="11" t="s">
        <v>132</v>
      </c>
      <c r="C214" s="14"/>
      <c r="D214" s="14"/>
      <c r="E214" s="13">
        <v>0</v>
      </c>
    </row>
    <row r="215" spans="1:5" x14ac:dyDescent="0.25">
      <c r="A215" s="191"/>
      <c r="B215" s="11" t="s">
        <v>133</v>
      </c>
      <c r="C215" s="12">
        <v>20</v>
      </c>
      <c r="D215" s="12">
        <v>24</v>
      </c>
      <c r="E215" s="13">
        <v>-0.16666666666666699</v>
      </c>
    </row>
    <row r="216" spans="1:5" x14ac:dyDescent="0.25">
      <c r="A216" s="191"/>
      <c r="B216" s="11" t="s">
        <v>134</v>
      </c>
      <c r="C216" s="14"/>
      <c r="D216" s="14"/>
      <c r="E216" s="13">
        <v>0</v>
      </c>
    </row>
    <row r="217" spans="1:5" x14ac:dyDescent="0.25">
      <c r="A217" s="191"/>
      <c r="B217" s="11" t="s">
        <v>135</v>
      </c>
      <c r="C217" s="12">
        <v>80</v>
      </c>
      <c r="D217" s="14"/>
      <c r="E217" s="13">
        <v>0</v>
      </c>
    </row>
    <row r="218" spans="1:5" x14ac:dyDescent="0.25">
      <c r="A218" s="191"/>
      <c r="B218" s="11" t="s">
        <v>136</v>
      </c>
      <c r="C218" s="12">
        <v>150</v>
      </c>
      <c r="D218" s="14"/>
      <c r="E218" s="13">
        <v>0</v>
      </c>
    </row>
    <row r="219" spans="1:5" x14ac:dyDescent="0.25">
      <c r="A219" s="191"/>
      <c r="B219" s="11" t="s">
        <v>137</v>
      </c>
      <c r="C219" s="12">
        <v>9</v>
      </c>
      <c r="D219" s="12">
        <v>5</v>
      </c>
      <c r="E219" s="13">
        <v>0.8</v>
      </c>
    </row>
    <row r="220" spans="1:5" x14ac:dyDescent="0.25">
      <c r="A220" s="191"/>
      <c r="B220" s="11" t="s">
        <v>138</v>
      </c>
      <c r="C220" s="12">
        <v>601</v>
      </c>
      <c r="D220" s="12">
        <v>10</v>
      </c>
      <c r="E220" s="13">
        <v>59.1</v>
      </c>
    </row>
    <row r="221" spans="1:5" x14ac:dyDescent="0.25">
      <c r="A221" s="191"/>
      <c r="B221" s="11" t="s">
        <v>139</v>
      </c>
      <c r="C221" s="12">
        <v>631</v>
      </c>
      <c r="D221" s="12">
        <v>5</v>
      </c>
      <c r="E221" s="13">
        <v>125.2</v>
      </c>
    </row>
    <row r="222" spans="1:5" x14ac:dyDescent="0.25">
      <c r="A222" s="191"/>
      <c r="B222" s="11" t="s">
        <v>166</v>
      </c>
      <c r="C222" s="12">
        <v>203</v>
      </c>
      <c r="D222" s="14"/>
      <c r="E222" s="13">
        <v>0</v>
      </c>
    </row>
    <row r="223" spans="1:5" x14ac:dyDescent="0.25">
      <c r="A223" s="191"/>
      <c r="B223" s="11" t="s">
        <v>141</v>
      </c>
      <c r="C223" s="12">
        <v>17</v>
      </c>
      <c r="D223" s="12">
        <v>6</v>
      </c>
      <c r="E223" s="13">
        <v>1.8333333333333299</v>
      </c>
    </row>
    <row r="224" spans="1:5" x14ac:dyDescent="0.25">
      <c r="A224" s="191"/>
      <c r="B224" s="11" t="s">
        <v>142</v>
      </c>
      <c r="C224" s="14"/>
      <c r="D224" s="14"/>
      <c r="E224" s="13">
        <v>0</v>
      </c>
    </row>
    <row r="225" spans="1:5" x14ac:dyDescent="0.25">
      <c r="A225" s="191"/>
      <c r="B225" s="11" t="s">
        <v>143</v>
      </c>
      <c r="C225" s="14"/>
      <c r="D225" s="14"/>
      <c r="E225" s="13">
        <v>0</v>
      </c>
    </row>
    <row r="226" spans="1:5" x14ac:dyDescent="0.25">
      <c r="A226" s="191"/>
      <c r="B226" s="11" t="s">
        <v>144</v>
      </c>
      <c r="C226" s="12">
        <v>2</v>
      </c>
      <c r="D226" s="12">
        <v>9</v>
      </c>
      <c r="E226" s="13">
        <v>-0.77777777777777801</v>
      </c>
    </row>
    <row r="227" spans="1:5" x14ac:dyDescent="0.25">
      <c r="A227" s="191"/>
      <c r="B227" s="11" t="s">
        <v>167</v>
      </c>
      <c r="C227" s="14"/>
      <c r="D227" s="14"/>
      <c r="E227" s="13">
        <v>0</v>
      </c>
    </row>
    <row r="228" spans="1:5" x14ac:dyDescent="0.25">
      <c r="A228" s="191"/>
      <c r="B228" s="11" t="s">
        <v>146</v>
      </c>
      <c r="C228" s="12">
        <v>51</v>
      </c>
      <c r="D228" s="12">
        <v>83</v>
      </c>
      <c r="E228" s="13">
        <v>-0.38554216867469898</v>
      </c>
    </row>
    <row r="229" spans="1:5" x14ac:dyDescent="0.25">
      <c r="A229" s="191"/>
      <c r="B229" s="11" t="s">
        <v>147</v>
      </c>
      <c r="C229" s="14"/>
      <c r="D229" s="14"/>
      <c r="E229" s="13">
        <v>0</v>
      </c>
    </row>
    <row r="230" spans="1:5" x14ac:dyDescent="0.25">
      <c r="A230" s="191"/>
      <c r="B230" s="11" t="s">
        <v>148</v>
      </c>
      <c r="C230" s="14"/>
      <c r="D230" s="14"/>
      <c r="E230" s="13">
        <v>0</v>
      </c>
    </row>
    <row r="231" spans="1:5" x14ac:dyDescent="0.25">
      <c r="A231" s="191"/>
      <c r="B231" s="11" t="s">
        <v>149</v>
      </c>
      <c r="C231" s="14"/>
      <c r="D231" s="14"/>
      <c r="E231" s="13">
        <v>0</v>
      </c>
    </row>
    <row r="232" spans="1:5" x14ac:dyDescent="0.25">
      <c r="A232" s="191"/>
      <c r="B232" s="11" t="s">
        <v>150</v>
      </c>
      <c r="C232" s="12">
        <v>4</v>
      </c>
      <c r="D232" s="12">
        <v>4</v>
      </c>
      <c r="E232" s="13">
        <v>0</v>
      </c>
    </row>
    <row r="233" spans="1:5" x14ac:dyDescent="0.25">
      <c r="A233" s="191"/>
      <c r="B233" s="11" t="s">
        <v>151</v>
      </c>
      <c r="C233" s="12">
        <v>203</v>
      </c>
      <c r="D233" s="14"/>
      <c r="E233" s="13">
        <v>0</v>
      </c>
    </row>
    <row r="234" spans="1:5" x14ac:dyDescent="0.25">
      <c r="A234" s="191"/>
      <c r="B234" s="11" t="s">
        <v>152</v>
      </c>
      <c r="C234" s="14"/>
      <c r="D234" s="14"/>
      <c r="E234" s="13">
        <v>0</v>
      </c>
    </row>
    <row r="235" spans="1:5" x14ac:dyDescent="0.25">
      <c r="A235" s="191"/>
      <c r="B235" s="11" t="s">
        <v>153</v>
      </c>
      <c r="C235" s="12">
        <v>13</v>
      </c>
      <c r="D235" s="12">
        <v>10</v>
      </c>
      <c r="E235" s="13">
        <v>0.3</v>
      </c>
    </row>
    <row r="236" spans="1:5" x14ac:dyDescent="0.25">
      <c r="A236" s="191"/>
      <c r="B236" s="11" t="s">
        <v>154</v>
      </c>
      <c r="C236" s="14"/>
      <c r="D236" s="14"/>
      <c r="E236" s="13">
        <v>0</v>
      </c>
    </row>
    <row r="237" spans="1:5" x14ac:dyDescent="0.25">
      <c r="A237" s="191"/>
      <c r="B237" s="11" t="s">
        <v>155</v>
      </c>
      <c r="C237" s="12">
        <v>207</v>
      </c>
      <c r="D237" s="12">
        <v>278</v>
      </c>
      <c r="E237" s="13">
        <v>-0.25539568345323699</v>
      </c>
    </row>
    <row r="238" spans="1:5" x14ac:dyDescent="0.25">
      <c r="A238" s="191"/>
      <c r="B238" s="11" t="s">
        <v>156</v>
      </c>
      <c r="C238" s="12">
        <v>149</v>
      </c>
      <c r="D238" s="12">
        <v>161</v>
      </c>
      <c r="E238" s="13">
        <v>-7.4534161490683204E-2</v>
      </c>
    </row>
    <row r="239" spans="1:5" x14ac:dyDescent="0.25">
      <c r="A239" s="191"/>
      <c r="B239" s="11" t="s">
        <v>157</v>
      </c>
      <c r="C239" s="14"/>
      <c r="D239" s="14"/>
      <c r="E239" s="13">
        <v>0</v>
      </c>
    </row>
    <row r="240" spans="1:5" x14ac:dyDescent="0.25">
      <c r="A240" s="191"/>
      <c r="B240" s="11" t="s">
        <v>158</v>
      </c>
      <c r="C240" s="12">
        <v>202</v>
      </c>
      <c r="D240" s="14"/>
      <c r="E240" s="13">
        <v>0</v>
      </c>
    </row>
    <row r="241" spans="1:5" x14ac:dyDescent="0.25">
      <c r="A241" s="191"/>
      <c r="B241" s="11" t="s">
        <v>159</v>
      </c>
      <c r="C241" s="14"/>
      <c r="D241" s="14"/>
      <c r="E241" s="13">
        <v>0</v>
      </c>
    </row>
    <row r="242" spans="1:5" x14ac:dyDescent="0.25">
      <c r="A242" s="192"/>
      <c r="B242" s="11" t="s">
        <v>160</v>
      </c>
      <c r="C242" s="14"/>
      <c r="D242" s="14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23</v>
      </c>
      <c r="E246" s="13">
        <v>-0.95652173913043503</v>
      </c>
    </row>
    <row r="247" spans="1:5" x14ac:dyDescent="0.25">
      <c r="A247" s="10" t="s">
        <v>170</v>
      </c>
      <c r="B247" s="15"/>
      <c r="C247" s="12">
        <v>5</v>
      </c>
      <c r="D247" s="12">
        <v>46</v>
      </c>
      <c r="E247" s="13">
        <v>-0.89130434782608703</v>
      </c>
    </row>
    <row r="248" spans="1:5" x14ac:dyDescent="0.25">
      <c r="A248" s="10" t="s">
        <v>171</v>
      </c>
      <c r="B248" s="15"/>
      <c r="C248" s="12">
        <v>23</v>
      </c>
      <c r="D248" s="12">
        <v>101</v>
      </c>
      <c r="E248" s="13">
        <v>-0.77227722772277196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214</v>
      </c>
      <c r="D252" s="12">
        <v>286</v>
      </c>
      <c r="E252" s="13">
        <v>-0.25174825174825199</v>
      </c>
    </row>
    <row r="253" spans="1:5" x14ac:dyDescent="0.25">
      <c r="A253" s="190" t="s">
        <v>174</v>
      </c>
      <c r="B253" s="11" t="s">
        <v>175</v>
      </c>
      <c r="C253" s="12">
        <v>8</v>
      </c>
      <c r="D253" s="12">
        <v>19</v>
      </c>
      <c r="E253" s="13">
        <v>-0.57894736842105299</v>
      </c>
    </row>
    <row r="254" spans="1:5" x14ac:dyDescent="0.25">
      <c r="A254" s="191"/>
      <c r="B254" s="11" t="s">
        <v>176</v>
      </c>
      <c r="C254" s="12">
        <v>13</v>
      </c>
      <c r="D254" s="12">
        <v>15</v>
      </c>
      <c r="E254" s="13">
        <v>-0.133333333333333</v>
      </c>
    </row>
    <row r="255" spans="1:5" x14ac:dyDescent="0.25">
      <c r="A255" s="192"/>
      <c r="B255" s="11" t="s">
        <v>177</v>
      </c>
      <c r="C255" s="12">
        <v>1</v>
      </c>
      <c r="D255" s="12">
        <v>8</v>
      </c>
      <c r="E255" s="13">
        <v>-0.875</v>
      </c>
    </row>
    <row r="256" spans="1:5" x14ac:dyDescent="0.25">
      <c r="A256" s="10" t="s">
        <v>178</v>
      </c>
      <c r="B256" s="15"/>
      <c r="C256" s="14"/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69</v>
      </c>
      <c r="D257" s="12">
        <v>114</v>
      </c>
      <c r="E257" s="13">
        <v>-0.394736842105263</v>
      </c>
    </row>
    <row r="258" spans="1:5" x14ac:dyDescent="0.25">
      <c r="A258" s="10" t="s">
        <v>111</v>
      </c>
      <c r="B258" s="15"/>
      <c r="C258" s="12">
        <v>614</v>
      </c>
      <c r="D258" s="12">
        <v>656</v>
      </c>
      <c r="E258" s="13">
        <v>-6.4024390243902399E-2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41</v>
      </c>
      <c r="D262" s="12">
        <v>134</v>
      </c>
      <c r="E262" s="13">
        <v>-0.69402985074626899</v>
      </c>
    </row>
    <row r="263" spans="1:5" x14ac:dyDescent="0.25">
      <c r="A263" s="190" t="s">
        <v>69</v>
      </c>
      <c r="B263" s="11" t="s">
        <v>182</v>
      </c>
      <c r="C263" s="12">
        <v>617</v>
      </c>
      <c r="D263" s="12">
        <v>860</v>
      </c>
      <c r="E263" s="13">
        <v>-0.28255813953488401</v>
      </c>
    </row>
    <row r="264" spans="1:5" x14ac:dyDescent="0.25">
      <c r="A264" s="192"/>
      <c r="B264" s="11" t="s">
        <v>111</v>
      </c>
      <c r="C264" s="12">
        <v>4</v>
      </c>
      <c r="D264" s="12">
        <v>4</v>
      </c>
      <c r="E264" s="13">
        <v>0</v>
      </c>
    </row>
    <row r="265" spans="1:5" x14ac:dyDescent="0.25">
      <c r="A265" s="10" t="s">
        <v>183</v>
      </c>
      <c r="B265" s="15"/>
      <c r="C265" s="12">
        <v>7</v>
      </c>
      <c r="D265" s="12">
        <v>18</v>
      </c>
      <c r="E265" s="13">
        <v>-0.61111111111111105</v>
      </c>
    </row>
    <row r="266" spans="1:5" x14ac:dyDescent="0.25">
      <c r="A266" s="10" t="s">
        <v>184</v>
      </c>
      <c r="B266" s="15"/>
      <c r="C266" s="12">
        <v>7</v>
      </c>
      <c r="D266" s="12">
        <v>10</v>
      </c>
      <c r="E266" s="13">
        <v>-0.3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4</v>
      </c>
      <c r="D271" s="12">
        <v>3</v>
      </c>
      <c r="E271" s="13">
        <v>0.33333333333333298</v>
      </c>
    </row>
    <row r="272" spans="1:5" x14ac:dyDescent="0.25">
      <c r="A272" s="192"/>
      <c r="B272" s="11" t="s">
        <v>189</v>
      </c>
      <c r="C272" s="12">
        <v>145</v>
      </c>
      <c r="D272" s="12">
        <v>123</v>
      </c>
      <c r="E272" s="13">
        <v>0.17886178861788599</v>
      </c>
    </row>
    <row r="273" spans="1:5" x14ac:dyDescent="0.25">
      <c r="A273" s="10" t="s">
        <v>190</v>
      </c>
      <c r="B273" s="15"/>
      <c r="C273" s="12">
        <v>32</v>
      </c>
      <c r="D273" s="12">
        <v>8</v>
      </c>
      <c r="E273" s="13">
        <v>3</v>
      </c>
    </row>
    <row r="274" spans="1:5" x14ac:dyDescent="0.25">
      <c r="A274" s="10" t="s">
        <v>191</v>
      </c>
      <c r="B274" s="15"/>
      <c r="C274" s="12">
        <v>0</v>
      </c>
      <c r="D274" s="12">
        <v>1</v>
      </c>
      <c r="E274" s="13">
        <v>-1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4"/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4"/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4"/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4"/>
      <c r="D283" s="12">
        <v>7681</v>
      </c>
      <c r="E283" s="19"/>
    </row>
    <row r="284" spans="1:5" x14ac:dyDescent="0.25">
      <c r="A284" s="188"/>
      <c r="B284" s="11" t="s">
        <v>200</v>
      </c>
      <c r="C284" s="12">
        <v>1858</v>
      </c>
      <c r="D284" s="12">
        <v>3283</v>
      </c>
      <c r="E284" s="20">
        <v>0</v>
      </c>
    </row>
    <row r="285" spans="1:5" x14ac:dyDescent="0.25">
      <c r="A285" s="189"/>
      <c r="B285" s="11" t="s">
        <v>201</v>
      </c>
      <c r="C285" s="12">
        <v>3</v>
      </c>
      <c r="D285" s="12">
        <v>5</v>
      </c>
      <c r="E285" s="20">
        <v>0</v>
      </c>
    </row>
    <row r="286" spans="1:5" x14ac:dyDescent="0.25">
      <c r="A286" s="187" t="s">
        <v>202</v>
      </c>
      <c r="B286" s="11" t="s">
        <v>203</v>
      </c>
      <c r="C286" s="14"/>
      <c r="D286" s="14"/>
      <c r="E286" s="19"/>
    </row>
    <row r="287" spans="1:5" x14ac:dyDescent="0.25">
      <c r="A287" s="188"/>
      <c r="B287" s="11" t="s">
        <v>204</v>
      </c>
      <c r="C287" s="14"/>
      <c r="D287" s="14"/>
      <c r="E287" s="19"/>
    </row>
    <row r="288" spans="1:5" x14ac:dyDescent="0.25">
      <c r="A288" s="189"/>
      <c r="B288" s="11" t="s">
        <v>205</v>
      </c>
      <c r="C288" s="14"/>
      <c r="D288" s="14"/>
      <c r="E288" s="19"/>
    </row>
    <row r="289" spans="1:5" x14ac:dyDescent="0.25">
      <c r="A289" s="18" t="s">
        <v>206</v>
      </c>
      <c r="B289" s="11" t="s">
        <v>207</v>
      </c>
      <c r="C289" s="12">
        <v>194</v>
      </c>
      <c r="D289" s="12">
        <v>332</v>
      </c>
      <c r="E289" s="20">
        <v>126</v>
      </c>
    </row>
    <row r="290" spans="1:5" x14ac:dyDescent="0.25">
      <c r="A290" s="187" t="s">
        <v>208</v>
      </c>
      <c r="B290" s="11" t="s">
        <v>209</v>
      </c>
      <c r="C290" s="12">
        <v>54</v>
      </c>
      <c r="D290" s="12">
        <v>95</v>
      </c>
      <c r="E290" s="20">
        <v>12</v>
      </c>
    </row>
    <row r="291" spans="1:5" x14ac:dyDescent="0.25">
      <c r="A291" s="188"/>
      <c r="B291" s="11" t="s">
        <v>210</v>
      </c>
      <c r="C291" s="14"/>
      <c r="D291" s="14"/>
      <c r="E291" s="19"/>
    </row>
    <row r="292" spans="1:5" x14ac:dyDescent="0.25">
      <c r="A292" s="189"/>
      <c r="B292" s="11" t="s">
        <v>211</v>
      </c>
      <c r="C292" s="12">
        <v>170</v>
      </c>
      <c r="D292" s="12">
        <v>35</v>
      </c>
      <c r="E292" s="20">
        <v>0</v>
      </c>
    </row>
    <row r="293" spans="1:5" x14ac:dyDescent="0.25">
      <c r="A293" s="18" t="s">
        <v>212</v>
      </c>
      <c r="B293" s="11" t="s">
        <v>213</v>
      </c>
      <c r="C293" s="14"/>
      <c r="D293" s="14"/>
      <c r="E293" s="19"/>
    </row>
    <row r="294" spans="1:5" x14ac:dyDescent="0.25">
      <c r="A294" s="187" t="s">
        <v>214</v>
      </c>
      <c r="B294" s="11" t="s">
        <v>205</v>
      </c>
      <c r="C294" s="12">
        <v>0</v>
      </c>
      <c r="D294" s="12">
        <v>3</v>
      </c>
      <c r="E294" s="20">
        <v>0</v>
      </c>
    </row>
    <row r="295" spans="1:5" x14ac:dyDescent="0.25">
      <c r="A295" s="188"/>
      <c r="B295" s="11" t="s">
        <v>215</v>
      </c>
      <c r="C295" s="12">
        <v>184</v>
      </c>
      <c r="D295" s="12">
        <v>374</v>
      </c>
      <c r="E295" s="20">
        <v>26</v>
      </c>
    </row>
    <row r="296" spans="1:5" x14ac:dyDescent="0.25">
      <c r="A296" s="189"/>
      <c r="B296" s="11" t="s">
        <v>216</v>
      </c>
      <c r="C296" s="12">
        <v>21</v>
      </c>
      <c r="D296" s="12">
        <v>64</v>
      </c>
      <c r="E296" s="20">
        <v>6</v>
      </c>
    </row>
    <row r="297" spans="1:5" x14ac:dyDescent="0.25">
      <c r="A297" s="187" t="s">
        <v>217</v>
      </c>
      <c r="B297" s="11" t="s">
        <v>218</v>
      </c>
      <c r="C297" s="12">
        <v>396</v>
      </c>
      <c r="D297" s="12">
        <v>752</v>
      </c>
      <c r="E297" s="20">
        <v>88</v>
      </c>
    </row>
    <row r="298" spans="1:5" x14ac:dyDescent="0.25">
      <c r="A298" s="188"/>
      <c r="B298" s="11" t="s">
        <v>219</v>
      </c>
      <c r="C298" s="14"/>
      <c r="D298" s="14"/>
      <c r="E298" s="19"/>
    </row>
    <row r="299" spans="1:5" x14ac:dyDescent="0.25">
      <c r="A299" s="188"/>
      <c r="B299" s="11" t="s">
        <v>220</v>
      </c>
      <c r="C299" s="12">
        <v>1603</v>
      </c>
      <c r="D299" s="12">
        <v>2740</v>
      </c>
      <c r="E299" s="20">
        <v>261</v>
      </c>
    </row>
    <row r="300" spans="1:5" x14ac:dyDescent="0.25">
      <c r="A300" s="188"/>
      <c r="B300" s="11" t="s">
        <v>221</v>
      </c>
      <c r="C300" s="12">
        <v>2167</v>
      </c>
      <c r="D300" s="12">
        <v>3159</v>
      </c>
      <c r="E300" s="20">
        <v>0</v>
      </c>
    </row>
    <row r="301" spans="1:5" x14ac:dyDescent="0.25">
      <c r="A301" s="188"/>
      <c r="B301" s="11" t="s">
        <v>222</v>
      </c>
      <c r="C301" s="12">
        <v>450</v>
      </c>
      <c r="D301" s="12">
        <v>179</v>
      </c>
      <c r="E301" s="20">
        <v>40</v>
      </c>
    </row>
    <row r="302" spans="1:5" x14ac:dyDescent="0.25">
      <c r="A302" s="188"/>
      <c r="B302" s="11" t="s">
        <v>223</v>
      </c>
      <c r="C302" s="12">
        <v>1803</v>
      </c>
      <c r="D302" s="12">
        <v>765</v>
      </c>
      <c r="E302" s="20">
        <v>391</v>
      </c>
    </row>
    <row r="303" spans="1:5" x14ac:dyDescent="0.25">
      <c r="A303" s="188"/>
      <c r="B303" s="11" t="s">
        <v>224</v>
      </c>
      <c r="C303" s="12">
        <v>570</v>
      </c>
      <c r="D303" s="12">
        <v>216</v>
      </c>
      <c r="E303" s="20">
        <v>0</v>
      </c>
    </row>
    <row r="304" spans="1:5" x14ac:dyDescent="0.25">
      <c r="A304" s="188"/>
      <c r="B304" s="11" t="s">
        <v>225</v>
      </c>
      <c r="C304" s="12">
        <v>9</v>
      </c>
      <c r="D304" s="12">
        <v>9</v>
      </c>
      <c r="E304" s="20">
        <v>1</v>
      </c>
    </row>
    <row r="305" spans="1:5" x14ac:dyDescent="0.25">
      <c r="A305" s="188"/>
      <c r="B305" s="11" t="s">
        <v>226</v>
      </c>
      <c r="C305" s="12">
        <v>1623</v>
      </c>
      <c r="D305" s="12">
        <v>1854</v>
      </c>
      <c r="E305" s="20">
        <v>299</v>
      </c>
    </row>
    <row r="306" spans="1:5" x14ac:dyDescent="0.25">
      <c r="A306" s="188"/>
      <c r="B306" s="11" t="s">
        <v>227</v>
      </c>
      <c r="C306" s="12">
        <v>2</v>
      </c>
      <c r="D306" s="12">
        <v>1</v>
      </c>
      <c r="E306" s="20">
        <v>0</v>
      </c>
    </row>
    <row r="307" spans="1:5" x14ac:dyDescent="0.25">
      <c r="A307" s="188"/>
      <c r="B307" s="11" t="s">
        <v>228</v>
      </c>
      <c r="C307" s="12">
        <v>8</v>
      </c>
      <c r="D307" s="12">
        <v>4</v>
      </c>
      <c r="E307" s="20">
        <v>0</v>
      </c>
    </row>
    <row r="308" spans="1:5" x14ac:dyDescent="0.25">
      <c r="A308" s="188"/>
      <c r="B308" s="11" t="s">
        <v>229</v>
      </c>
      <c r="C308" s="12">
        <v>1604</v>
      </c>
      <c r="D308" s="12">
        <v>1034</v>
      </c>
      <c r="E308" s="20">
        <v>313</v>
      </c>
    </row>
    <row r="309" spans="1:5" x14ac:dyDescent="0.25">
      <c r="A309" s="188"/>
      <c r="B309" s="11" t="s">
        <v>230</v>
      </c>
      <c r="C309" s="12">
        <v>1865</v>
      </c>
      <c r="D309" s="12">
        <v>426</v>
      </c>
      <c r="E309" s="20">
        <v>0</v>
      </c>
    </row>
    <row r="310" spans="1:5" x14ac:dyDescent="0.25">
      <c r="A310" s="188"/>
      <c r="B310" s="11" t="s">
        <v>231</v>
      </c>
      <c r="C310" s="12">
        <v>49</v>
      </c>
      <c r="D310" s="12">
        <v>63</v>
      </c>
      <c r="E310" s="20">
        <v>10</v>
      </c>
    </row>
    <row r="311" spans="1:5" x14ac:dyDescent="0.25">
      <c r="A311" s="189"/>
      <c r="B311" s="11" t="s">
        <v>232</v>
      </c>
      <c r="C311" s="12">
        <v>78</v>
      </c>
      <c r="D311" s="12">
        <v>121</v>
      </c>
      <c r="E311" s="20">
        <v>0</v>
      </c>
    </row>
    <row r="312" spans="1:5" x14ac:dyDescent="0.25">
      <c r="A312" s="187" t="s">
        <v>233</v>
      </c>
      <c r="B312" s="11" t="s">
        <v>234</v>
      </c>
      <c r="C312" s="14"/>
      <c r="D312" s="14"/>
      <c r="E312" s="19"/>
    </row>
    <row r="313" spans="1:5" x14ac:dyDescent="0.25">
      <c r="A313" s="188"/>
      <c r="B313" s="11" t="s">
        <v>235</v>
      </c>
      <c r="C313" s="14"/>
      <c r="D313" s="14"/>
      <c r="E313" s="19"/>
    </row>
    <row r="314" spans="1:5" x14ac:dyDescent="0.25">
      <c r="A314" s="188"/>
      <c r="B314" s="11" t="s">
        <v>236</v>
      </c>
      <c r="C314" s="14"/>
      <c r="D314" s="14"/>
      <c r="E314" s="19"/>
    </row>
    <row r="315" spans="1:5" x14ac:dyDescent="0.25">
      <c r="A315" s="188"/>
      <c r="B315" s="11" t="s">
        <v>237</v>
      </c>
      <c r="C315" s="14"/>
      <c r="D315" s="12">
        <v>1</v>
      </c>
      <c r="E315" s="19"/>
    </row>
    <row r="316" spans="1:5" x14ac:dyDescent="0.25">
      <c r="A316" s="188"/>
      <c r="B316" s="11" t="s">
        <v>238</v>
      </c>
      <c r="C316" s="12">
        <v>25</v>
      </c>
      <c r="D316" s="12">
        <v>47</v>
      </c>
      <c r="E316" s="20">
        <v>2</v>
      </c>
    </row>
    <row r="317" spans="1:5" x14ac:dyDescent="0.25">
      <c r="A317" s="188"/>
      <c r="B317" s="11" t="s">
        <v>239</v>
      </c>
      <c r="C317" s="14"/>
      <c r="D317" s="14"/>
      <c r="E317" s="19"/>
    </row>
    <row r="318" spans="1:5" x14ac:dyDescent="0.25">
      <c r="A318" s="188"/>
      <c r="B318" s="11" t="s">
        <v>240</v>
      </c>
      <c r="C318" s="14"/>
      <c r="D318" s="14"/>
      <c r="E318" s="19"/>
    </row>
    <row r="319" spans="1:5" x14ac:dyDescent="0.25">
      <c r="A319" s="188"/>
      <c r="B319" s="11" t="s">
        <v>241</v>
      </c>
      <c r="C319" s="12">
        <v>7</v>
      </c>
      <c r="D319" s="12">
        <v>10</v>
      </c>
      <c r="E319" s="20">
        <v>5</v>
      </c>
    </row>
    <row r="320" spans="1:5" x14ac:dyDescent="0.25">
      <c r="A320" s="188"/>
      <c r="B320" s="11" t="s">
        <v>242</v>
      </c>
      <c r="C320" s="12">
        <v>1</v>
      </c>
      <c r="D320" s="12">
        <v>2</v>
      </c>
      <c r="E320" s="19"/>
    </row>
    <row r="321" spans="1:5" x14ac:dyDescent="0.25">
      <c r="A321" s="188"/>
      <c r="B321" s="11" t="s">
        <v>243</v>
      </c>
      <c r="C321" s="12">
        <v>56</v>
      </c>
      <c r="D321" s="12">
        <v>20</v>
      </c>
      <c r="E321" s="20">
        <v>4</v>
      </c>
    </row>
    <row r="322" spans="1:5" x14ac:dyDescent="0.25">
      <c r="A322" s="188"/>
      <c r="B322" s="11" t="s">
        <v>244</v>
      </c>
      <c r="C322" s="12">
        <v>58</v>
      </c>
      <c r="D322" s="12">
        <v>79</v>
      </c>
      <c r="E322" s="20">
        <v>16</v>
      </c>
    </row>
    <row r="323" spans="1:5" x14ac:dyDescent="0.25">
      <c r="A323" s="188"/>
      <c r="B323" s="11" t="s">
        <v>245</v>
      </c>
      <c r="C323" s="14"/>
      <c r="D323" s="14"/>
      <c r="E323" s="19"/>
    </row>
    <row r="324" spans="1:5" x14ac:dyDescent="0.25">
      <c r="A324" s="188"/>
      <c r="B324" s="11" t="s">
        <v>246</v>
      </c>
      <c r="C324" s="14"/>
      <c r="D324" s="14"/>
      <c r="E324" s="19"/>
    </row>
    <row r="325" spans="1:5" x14ac:dyDescent="0.25">
      <c r="A325" s="188"/>
      <c r="B325" s="11" t="s">
        <v>247</v>
      </c>
      <c r="C325" s="14"/>
      <c r="D325" s="14"/>
      <c r="E325" s="19"/>
    </row>
    <row r="326" spans="1:5" x14ac:dyDescent="0.25">
      <c r="A326" s="188"/>
      <c r="B326" s="11" t="s">
        <v>248</v>
      </c>
      <c r="C326" s="14"/>
      <c r="D326" s="14"/>
      <c r="E326" s="19"/>
    </row>
    <row r="327" spans="1:5" x14ac:dyDescent="0.25">
      <c r="A327" s="188"/>
      <c r="B327" s="11" t="s">
        <v>249</v>
      </c>
      <c r="C327" s="14"/>
      <c r="D327" s="14"/>
      <c r="E327" s="19"/>
    </row>
    <row r="328" spans="1:5" x14ac:dyDescent="0.25">
      <c r="A328" s="188"/>
      <c r="B328" s="11" t="s">
        <v>250</v>
      </c>
      <c r="C328" s="14"/>
      <c r="D328" s="12">
        <v>1</v>
      </c>
      <c r="E328" s="19"/>
    </row>
    <row r="329" spans="1:5" x14ac:dyDescent="0.25">
      <c r="A329" s="188"/>
      <c r="B329" s="11" t="s">
        <v>251</v>
      </c>
      <c r="C329" s="14"/>
      <c r="D329" s="14"/>
      <c r="E329" s="19"/>
    </row>
    <row r="330" spans="1:5" x14ac:dyDescent="0.25">
      <c r="A330" s="188"/>
      <c r="B330" s="11" t="s">
        <v>252</v>
      </c>
      <c r="C330" s="12">
        <v>2</v>
      </c>
      <c r="D330" s="12">
        <v>4</v>
      </c>
      <c r="E330" s="20">
        <v>2</v>
      </c>
    </row>
    <row r="331" spans="1:5" x14ac:dyDescent="0.25">
      <c r="A331" s="188"/>
      <c r="B331" s="11" t="s">
        <v>253</v>
      </c>
      <c r="C331" s="14"/>
      <c r="D331" s="14"/>
      <c r="E331" s="19"/>
    </row>
    <row r="332" spans="1:5" x14ac:dyDescent="0.25">
      <c r="A332" s="188"/>
      <c r="B332" s="11" t="s">
        <v>254</v>
      </c>
      <c r="C332" s="14"/>
      <c r="D332" s="14"/>
      <c r="E332" s="19"/>
    </row>
    <row r="333" spans="1:5" x14ac:dyDescent="0.25">
      <c r="A333" s="188"/>
      <c r="B333" s="11" t="s">
        <v>255</v>
      </c>
      <c r="C333" s="12">
        <v>198</v>
      </c>
      <c r="D333" s="12">
        <v>736</v>
      </c>
      <c r="E333" s="20">
        <v>139</v>
      </c>
    </row>
    <row r="334" spans="1:5" x14ac:dyDescent="0.25">
      <c r="A334" s="188"/>
      <c r="B334" s="11" t="s">
        <v>256</v>
      </c>
      <c r="C334" s="14"/>
      <c r="D334" s="14"/>
      <c r="E334" s="19"/>
    </row>
    <row r="335" spans="1:5" x14ac:dyDescent="0.25">
      <c r="A335" s="188"/>
      <c r="B335" s="11" t="s">
        <v>257</v>
      </c>
      <c r="C335" s="12">
        <v>6</v>
      </c>
      <c r="D335" s="12">
        <v>14</v>
      </c>
      <c r="E335" s="20">
        <v>1</v>
      </c>
    </row>
    <row r="336" spans="1:5" x14ac:dyDescent="0.25">
      <c r="A336" s="188"/>
      <c r="B336" s="11" t="s">
        <v>258</v>
      </c>
      <c r="C336" s="12">
        <v>95</v>
      </c>
      <c r="D336" s="12">
        <v>120</v>
      </c>
      <c r="E336" s="20">
        <v>44</v>
      </c>
    </row>
    <row r="337" spans="1:5" x14ac:dyDescent="0.25">
      <c r="A337" s="188"/>
      <c r="B337" s="11" t="s">
        <v>259</v>
      </c>
      <c r="C337" s="14"/>
      <c r="D337" s="14"/>
      <c r="E337" s="19"/>
    </row>
    <row r="338" spans="1:5" x14ac:dyDescent="0.25">
      <c r="A338" s="188"/>
      <c r="B338" s="11" t="s">
        <v>260</v>
      </c>
      <c r="C338" s="12">
        <v>2</v>
      </c>
      <c r="D338" s="12">
        <v>2</v>
      </c>
      <c r="E338" s="20">
        <v>0</v>
      </c>
    </row>
    <row r="339" spans="1:5" x14ac:dyDescent="0.25">
      <c r="A339" s="188"/>
      <c r="B339" s="11" t="s">
        <v>261</v>
      </c>
      <c r="C339" s="14"/>
      <c r="D339" s="14"/>
      <c r="E339" s="19"/>
    </row>
    <row r="340" spans="1:5" x14ac:dyDescent="0.25">
      <c r="A340" s="188"/>
      <c r="B340" s="11" t="s">
        <v>262</v>
      </c>
      <c r="C340" s="14"/>
      <c r="D340" s="14"/>
      <c r="E340" s="19"/>
    </row>
    <row r="341" spans="1:5" x14ac:dyDescent="0.25">
      <c r="A341" s="188"/>
      <c r="B341" s="11" t="s">
        <v>263</v>
      </c>
      <c r="C341" s="14"/>
      <c r="D341" s="14"/>
      <c r="E341" s="19"/>
    </row>
    <row r="342" spans="1:5" x14ac:dyDescent="0.25">
      <c r="A342" s="188"/>
      <c r="B342" s="11" t="s">
        <v>264</v>
      </c>
      <c r="C342" s="14"/>
      <c r="D342" s="14"/>
      <c r="E342" s="19"/>
    </row>
    <row r="343" spans="1:5" x14ac:dyDescent="0.25">
      <c r="A343" s="188"/>
      <c r="B343" s="11" t="s">
        <v>265</v>
      </c>
      <c r="C343" s="14"/>
      <c r="D343" s="14"/>
      <c r="E343" s="19"/>
    </row>
    <row r="344" spans="1:5" x14ac:dyDescent="0.25">
      <c r="A344" s="189"/>
      <c r="B344" s="11" t="s">
        <v>266</v>
      </c>
      <c r="C344" s="14"/>
      <c r="D344" s="14"/>
      <c r="E344" s="19"/>
    </row>
    <row r="345" spans="1:5" x14ac:dyDescent="0.25">
      <c r="A345" s="187" t="s">
        <v>267</v>
      </c>
      <c r="B345" s="11" t="s">
        <v>268</v>
      </c>
      <c r="C345" s="12">
        <v>1</v>
      </c>
      <c r="D345" s="12">
        <v>1</v>
      </c>
      <c r="E345" s="19"/>
    </row>
    <row r="346" spans="1:5" x14ac:dyDescent="0.25">
      <c r="A346" s="188"/>
      <c r="B346" s="11" t="s">
        <v>269</v>
      </c>
      <c r="C346" s="12">
        <v>2</v>
      </c>
      <c r="D346" s="12">
        <v>3</v>
      </c>
      <c r="E346" s="20">
        <v>2</v>
      </c>
    </row>
    <row r="347" spans="1:5" x14ac:dyDescent="0.25">
      <c r="A347" s="188"/>
      <c r="B347" s="11" t="s">
        <v>270</v>
      </c>
      <c r="C347" s="12">
        <v>1</v>
      </c>
      <c r="D347" s="12">
        <v>1</v>
      </c>
      <c r="E347" s="19"/>
    </row>
    <row r="348" spans="1:5" x14ac:dyDescent="0.25">
      <c r="A348" s="188"/>
      <c r="B348" s="11" t="s">
        <v>271</v>
      </c>
      <c r="C348" s="14"/>
      <c r="D348" s="14"/>
      <c r="E348" s="19"/>
    </row>
    <row r="349" spans="1:5" x14ac:dyDescent="0.25">
      <c r="A349" s="188"/>
      <c r="B349" s="11" t="s">
        <v>272</v>
      </c>
      <c r="C349" s="14"/>
      <c r="D349" s="14"/>
      <c r="E349" s="19"/>
    </row>
    <row r="350" spans="1:5" x14ac:dyDescent="0.25">
      <c r="A350" s="188"/>
      <c r="B350" s="11" t="s">
        <v>273</v>
      </c>
      <c r="C350" s="12">
        <v>4</v>
      </c>
      <c r="D350" s="12">
        <v>4</v>
      </c>
      <c r="E350" s="20">
        <v>1</v>
      </c>
    </row>
    <row r="351" spans="1:5" x14ac:dyDescent="0.25">
      <c r="A351" s="188"/>
      <c r="B351" s="11" t="s">
        <v>274</v>
      </c>
      <c r="C351" s="14"/>
      <c r="D351" s="14"/>
      <c r="E351" s="19"/>
    </row>
    <row r="352" spans="1:5" x14ac:dyDescent="0.25">
      <c r="A352" s="188"/>
      <c r="B352" s="11" t="s">
        <v>275</v>
      </c>
      <c r="C352" s="14"/>
      <c r="D352" s="14"/>
      <c r="E352" s="19"/>
    </row>
    <row r="353" spans="1:5" x14ac:dyDescent="0.25">
      <c r="A353" s="188"/>
      <c r="B353" s="11" t="s">
        <v>276</v>
      </c>
      <c r="C353" s="12">
        <v>0</v>
      </c>
      <c r="D353" s="12">
        <v>1</v>
      </c>
      <c r="E353" s="20">
        <v>0</v>
      </c>
    </row>
    <row r="354" spans="1:5" x14ac:dyDescent="0.25">
      <c r="A354" s="188"/>
      <c r="B354" s="11" t="s">
        <v>277</v>
      </c>
      <c r="C354" s="14"/>
      <c r="D354" s="14"/>
      <c r="E354" s="19"/>
    </row>
    <row r="355" spans="1:5" x14ac:dyDescent="0.25">
      <c r="A355" s="189"/>
      <c r="B355" s="11" t="s">
        <v>278</v>
      </c>
      <c r="C355" s="14"/>
      <c r="D355" s="14"/>
      <c r="E355" s="19"/>
    </row>
    <row r="356" spans="1:5" x14ac:dyDescent="0.25">
      <c r="A356" s="187" t="s">
        <v>279</v>
      </c>
      <c r="B356" s="11" t="s">
        <v>280</v>
      </c>
      <c r="C356" s="12">
        <v>4</v>
      </c>
      <c r="D356" s="12">
        <v>8</v>
      </c>
      <c r="E356" s="20">
        <v>1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88"/>
      <c r="B358" s="11" t="s">
        <v>282</v>
      </c>
      <c r="C358" s="14"/>
      <c r="D358" s="14"/>
      <c r="E358" s="19"/>
    </row>
    <row r="359" spans="1:5" x14ac:dyDescent="0.25">
      <c r="A359" s="188"/>
      <c r="B359" s="11" t="s">
        <v>283</v>
      </c>
      <c r="C359" s="12">
        <v>6</v>
      </c>
      <c r="D359" s="12">
        <v>6</v>
      </c>
      <c r="E359" s="20">
        <v>1</v>
      </c>
    </row>
    <row r="360" spans="1:5" x14ac:dyDescent="0.25">
      <c r="A360" s="188"/>
      <c r="B360" s="11" t="s">
        <v>284</v>
      </c>
      <c r="C360" s="14"/>
      <c r="D360" s="14"/>
      <c r="E360" s="19"/>
    </row>
    <row r="361" spans="1:5" x14ac:dyDescent="0.25">
      <c r="A361" s="188"/>
      <c r="B361" s="11" t="s">
        <v>285</v>
      </c>
      <c r="C361" s="14"/>
      <c r="D361" s="14"/>
      <c r="E361" s="19"/>
    </row>
    <row r="362" spans="1:5" x14ac:dyDescent="0.25">
      <c r="A362" s="188"/>
      <c r="B362" s="11" t="s">
        <v>286</v>
      </c>
      <c r="C362" s="14"/>
      <c r="D362" s="14"/>
      <c r="E362" s="19"/>
    </row>
    <row r="363" spans="1:5" x14ac:dyDescent="0.25">
      <c r="A363" s="188"/>
      <c r="B363" s="11" t="s">
        <v>287</v>
      </c>
      <c r="C363" s="14"/>
      <c r="D363" s="14"/>
      <c r="E363" s="19"/>
    </row>
    <row r="364" spans="1:5" x14ac:dyDescent="0.25">
      <c r="A364" s="189"/>
      <c r="B364" s="11" t="s">
        <v>288</v>
      </c>
      <c r="C364" s="14"/>
      <c r="D364" s="14"/>
      <c r="E364" s="19"/>
    </row>
    <row r="365" spans="1:5" x14ac:dyDescent="0.25">
      <c r="A365" s="187" t="s">
        <v>289</v>
      </c>
      <c r="B365" s="11" t="s">
        <v>290</v>
      </c>
      <c r="C365" s="14"/>
      <c r="D365" s="14"/>
      <c r="E365" s="19"/>
    </row>
    <row r="366" spans="1:5" x14ac:dyDescent="0.25">
      <c r="A366" s="188"/>
      <c r="B366" s="11" t="s">
        <v>291</v>
      </c>
      <c r="C366" s="12">
        <v>7</v>
      </c>
      <c r="D366" s="12">
        <v>9</v>
      </c>
      <c r="E366" s="20">
        <v>0</v>
      </c>
    </row>
    <row r="367" spans="1:5" x14ac:dyDescent="0.25">
      <c r="A367" s="188"/>
      <c r="B367" s="11" t="s">
        <v>292</v>
      </c>
      <c r="C367" s="14"/>
      <c r="D367" s="14"/>
      <c r="E367" s="19"/>
    </row>
    <row r="368" spans="1:5" x14ac:dyDescent="0.25">
      <c r="A368" s="188"/>
      <c r="B368" s="11" t="s">
        <v>293</v>
      </c>
      <c r="C368" s="12">
        <v>10</v>
      </c>
      <c r="D368" s="12">
        <v>11</v>
      </c>
      <c r="E368" s="19"/>
    </row>
    <row r="369" spans="1:5" x14ac:dyDescent="0.25">
      <c r="A369" s="188"/>
      <c r="B369" s="11" t="s">
        <v>209</v>
      </c>
      <c r="C369" s="14"/>
      <c r="D369" s="14"/>
      <c r="E369" s="19"/>
    </row>
    <row r="370" spans="1:5" x14ac:dyDescent="0.25">
      <c r="A370" s="188"/>
      <c r="B370" s="11" t="s">
        <v>294</v>
      </c>
      <c r="C370" s="12">
        <v>4</v>
      </c>
      <c r="D370" s="12">
        <v>4</v>
      </c>
      <c r="E370" s="19"/>
    </row>
    <row r="371" spans="1:5" x14ac:dyDescent="0.25">
      <c r="A371" s="188"/>
      <c r="B371" s="11" t="s">
        <v>295</v>
      </c>
      <c r="C371" s="14"/>
      <c r="D371" s="14"/>
      <c r="E371" s="19"/>
    </row>
    <row r="372" spans="1:5" x14ac:dyDescent="0.25">
      <c r="A372" s="188"/>
      <c r="B372" s="11" t="s">
        <v>296</v>
      </c>
      <c r="C372" s="12">
        <v>4</v>
      </c>
      <c r="D372" s="12">
        <v>8</v>
      </c>
      <c r="E372" s="20">
        <v>0</v>
      </c>
    </row>
    <row r="373" spans="1:5" x14ac:dyDescent="0.25">
      <c r="A373" s="188"/>
      <c r="B373" s="11" t="s">
        <v>297</v>
      </c>
      <c r="C373" s="12">
        <v>3</v>
      </c>
      <c r="D373" s="12">
        <v>5</v>
      </c>
      <c r="E373" s="19"/>
    </row>
    <row r="374" spans="1:5" x14ac:dyDescent="0.25">
      <c r="A374" s="188"/>
      <c r="B374" s="11" t="s">
        <v>298</v>
      </c>
      <c r="C374" s="14"/>
      <c r="D374" s="14"/>
      <c r="E374" s="19"/>
    </row>
    <row r="375" spans="1:5" x14ac:dyDescent="0.25">
      <c r="A375" s="188"/>
      <c r="B375" s="11" t="s">
        <v>299</v>
      </c>
      <c r="C375" s="14"/>
      <c r="D375" s="14"/>
      <c r="E375" s="19"/>
    </row>
    <row r="376" spans="1:5" x14ac:dyDescent="0.25">
      <c r="A376" s="188"/>
      <c r="B376" s="11" t="s">
        <v>300</v>
      </c>
      <c r="C376" s="14"/>
      <c r="D376" s="14"/>
      <c r="E376" s="19"/>
    </row>
    <row r="377" spans="1:5" x14ac:dyDescent="0.25">
      <c r="A377" s="189"/>
      <c r="B377" s="11" t="s">
        <v>301</v>
      </c>
      <c r="C377" s="12">
        <v>11</v>
      </c>
      <c r="D377" s="12">
        <v>10</v>
      </c>
      <c r="E377" s="19"/>
    </row>
    <row r="378" spans="1:5" x14ac:dyDescent="0.25">
      <c r="A378" s="4"/>
    </row>
  </sheetData>
  <sheetProtection algorithmName="SHA-512" hashValue="lM6BaiheC+Fh/unesFS/YriVxF3mTX/3PoofHRW22BhyJpldgq7wXwhHZIKcEVLUPQlUiEu9Xph5xIpLJwdZDg==" saltValue="y7bH9B4gnf6tZ+Hi6jXAv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D312-5628-432A-8B38-6698932861EF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16384" width="11.42578125" style="101"/>
  </cols>
  <sheetData>
    <row r="1" spans="1:26" x14ac:dyDescent="0.2">
      <c r="A1" s="137"/>
      <c r="C1" s="182" t="s">
        <v>1828</v>
      </c>
      <c r="D1" s="182"/>
      <c r="E1" s="182"/>
      <c r="F1" s="137"/>
      <c r="H1" s="176"/>
      <c r="I1" s="176"/>
      <c r="J1" s="176"/>
      <c r="K1" s="137"/>
      <c r="P1" s="137"/>
      <c r="U1" s="137"/>
      <c r="Z1" s="137"/>
    </row>
    <row r="2" spans="1:26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26" ht="12.95" customHeight="1" x14ac:dyDescent="0.2">
      <c r="A3" s="129"/>
      <c r="B3" s="129"/>
      <c r="C3" s="129" t="s">
        <v>1829</v>
      </c>
      <c r="D3" s="129"/>
      <c r="E3" s="129"/>
      <c r="F3" s="129"/>
      <c r="G3" s="129"/>
      <c r="H3" s="129" t="s">
        <v>1830</v>
      </c>
      <c r="I3" s="129"/>
      <c r="J3" s="129"/>
      <c r="K3" s="129"/>
      <c r="L3" s="129"/>
      <c r="M3" s="129" t="s">
        <v>1818</v>
      </c>
      <c r="N3" s="129"/>
      <c r="O3" s="129"/>
      <c r="P3" s="129"/>
      <c r="Q3" s="129"/>
      <c r="R3" s="129" t="s">
        <v>1831</v>
      </c>
      <c r="S3" s="129"/>
      <c r="T3" s="129"/>
      <c r="U3" s="129"/>
      <c r="V3" s="129"/>
      <c r="W3" s="129" t="s">
        <v>1832</v>
      </c>
      <c r="X3" s="129"/>
      <c r="Y3" s="129"/>
      <c r="Z3" s="129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</row>
    <row r="23" spans="1:26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</row>
    <row r="25" spans="1:26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</row>
  </sheetData>
  <sheetProtection algorithmName="SHA-512" hashValue="uQJ0FAaYkefNW+NHzc5eUc3ZWvHwW6tr0uxGGSA+WwG3xUCBLppxpe2MuHyutP1Nu6xBHLT92gXgDE9/ED/dQQ==" saltValue="t1njpUPby4ORLckx8hZTS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C546-1F37-4A89-8E12-121D59296540}">
  <dimension ref="A1:BI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4" width="11.42578125" style="138"/>
    <col min="15" max="15" width="54.42578125" style="138" customWidth="1"/>
    <col min="16" max="16" width="2.5703125" style="138" customWidth="1"/>
    <col min="17" max="17" width="7.85546875" style="138" customWidth="1"/>
    <col min="18" max="19" width="11.42578125" style="138"/>
    <col min="20" max="20" width="54.42578125" style="138" customWidth="1"/>
    <col min="21" max="21" width="2.5703125" style="138" customWidth="1"/>
    <col min="22" max="22" width="7.85546875" style="138" customWidth="1"/>
    <col min="23" max="24" width="11.42578125" style="138"/>
    <col min="25" max="25" width="54.42578125" style="138" customWidth="1"/>
    <col min="26" max="26" width="2.5703125" style="138" customWidth="1"/>
    <col min="27" max="27" width="7.85546875" style="138" customWidth="1"/>
    <col min="28" max="29" width="11.42578125" style="138"/>
    <col min="30" max="30" width="54.42578125" style="138" customWidth="1"/>
    <col min="31" max="31" width="2.5703125" style="138" customWidth="1"/>
    <col min="32" max="32" width="7.85546875" style="138" customWidth="1"/>
    <col min="33" max="34" width="11.42578125" style="138"/>
    <col min="35" max="35" width="54.42578125" style="138" customWidth="1"/>
    <col min="36" max="36" width="2.5703125" style="138" customWidth="1"/>
    <col min="37" max="37" width="7.85546875" style="138" customWidth="1"/>
    <col min="38" max="39" width="11.42578125" style="138"/>
    <col min="40" max="40" width="54.42578125" style="138" customWidth="1"/>
    <col min="41" max="41" width="2.5703125" style="138" customWidth="1"/>
    <col min="42" max="42" width="7.85546875" style="138" customWidth="1"/>
    <col min="43" max="44" width="11.42578125" style="138"/>
    <col min="45" max="45" width="54.42578125" style="138" customWidth="1"/>
    <col min="46" max="46" width="2.5703125" style="138" customWidth="1"/>
    <col min="47" max="47" width="7.85546875" style="138" customWidth="1"/>
    <col min="48" max="49" width="11.42578125" style="138"/>
    <col min="50" max="50" width="54.42578125" style="138" customWidth="1"/>
    <col min="51" max="51" width="2.5703125" style="138" customWidth="1"/>
    <col min="52" max="52" width="7.85546875" style="138" customWidth="1"/>
    <col min="53" max="54" width="11.42578125" style="138"/>
    <col min="55" max="55" width="54.42578125" style="138" customWidth="1"/>
    <col min="56" max="56" width="2.5703125" style="138" customWidth="1"/>
    <col min="57" max="57" width="7.85546875" style="138" customWidth="1"/>
    <col min="58" max="59" width="11.42578125" style="138"/>
    <col min="60" max="60" width="54.42578125" style="138" customWidth="1"/>
    <col min="61" max="61" width="2.5703125" style="138" customWidth="1"/>
    <col min="62" max="16384" width="11.42578125" style="101"/>
  </cols>
  <sheetData>
    <row r="1" spans="1:61" x14ac:dyDescent="0.2">
      <c r="A1" s="137"/>
      <c r="C1" s="182" t="s">
        <v>1833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37"/>
      <c r="R1" s="176"/>
      <c r="S1" s="176"/>
      <c r="T1" s="176"/>
      <c r="U1" s="137"/>
      <c r="W1" s="176"/>
      <c r="X1" s="176"/>
      <c r="Y1" s="176"/>
      <c r="Z1" s="137"/>
      <c r="AB1" s="176"/>
      <c r="AC1" s="176"/>
      <c r="AD1" s="176"/>
      <c r="AE1" s="137"/>
      <c r="AG1" s="176"/>
      <c r="AH1" s="176"/>
      <c r="AI1" s="176"/>
      <c r="AJ1" s="137"/>
      <c r="AL1" s="176"/>
      <c r="AM1" s="176"/>
      <c r="AN1" s="176"/>
      <c r="AO1" s="137"/>
      <c r="AQ1" s="176"/>
      <c r="AR1" s="176"/>
      <c r="AS1" s="176"/>
      <c r="AT1" s="137"/>
      <c r="AV1" s="176"/>
      <c r="AW1" s="176"/>
      <c r="AX1" s="176"/>
      <c r="AY1" s="137"/>
      <c r="BA1" s="176"/>
      <c r="BB1" s="176"/>
      <c r="BC1" s="176"/>
      <c r="BD1" s="137"/>
      <c r="BF1" s="176"/>
      <c r="BG1" s="176"/>
      <c r="BH1" s="176"/>
      <c r="BI1" s="137"/>
    </row>
    <row r="2" spans="1:61" s="103" customFormat="1" ht="12" x14ac:dyDescent="0.2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138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138"/>
      <c r="BI2" s="138"/>
    </row>
    <row r="3" spans="1:61" ht="12.95" customHeight="1" x14ac:dyDescent="0.2">
      <c r="A3" s="129"/>
      <c r="B3" s="129"/>
      <c r="C3" s="129" t="s">
        <v>304</v>
      </c>
      <c r="D3" s="129"/>
      <c r="E3" s="129"/>
      <c r="F3" s="129"/>
      <c r="G3" s="129"/>
      <c r="H3" s="129" t="s">
        <v>1608</v>
      </c>
      <c r="I3" s="129"/>
      <c r="J3" s="129"/>
      <c r="K3" s="129"/>
      <c r="L3" s="129"/>
      <c r="M3" s="129" t="s">
        <v>1834</v>
      </c>
      <c r="N3" s="129"/>
      <c r="O3" s="129"/>
      <c r="P3" s="129"/>
      <c r="Q3" s="129"/>
      <c r="R3" s="129" t="s">
        <v>1835</v>
      </c>
      <c r="S3" s="129"/>
      <c r="T3" s="129"/>
      <c r="U3" s="129"/>
      <c r="V3" s="129"/>
      <c r="W3" s="129" t="s">
        <v>1836</v>
      </c>
      <c r="X3" s="129"/>
      <c r="Y3" s="129"/>
      <c r="Z3" s="129"/>
      <c r="AA3" s="129"/>
      <c r="AB3" s="129" t="s">
        <v>1612</v>
      </c>
      <c r="AC3" s="129"/>
      <c r="AD3" s="129"/>
      <c r="AE3" s="129"/>
      <c r="AF3" s="129"/>
      <c r="AG3" s="129" t="s">
        <v>1613</v>
      </c>
      <c r="AH3" s="129"/>
      <c r="AI3" s="129"/>
      <c r="AJ3" s="129"/>
      <c r="AK3" s="129"/>
      <c r="AL3" s="129" t="s">
        <v>1614</v>
      </c>
      <c r="AM3" s="129"/>
      <c r="AN3" s="129"/>
      <c r="AO3" s="129"/>
      <c r="AP3" s="129"/>
      <c r="AQ3" s="129" t="s">
        <v>1615</v>
      </c>
      <c r="AR3" s="129"/>
      <c r="AS3" s="129"/>
      <c r="AT3" s="129"/>
      <c r="AU3" s="129"/>
      <c r="AV3" s="129" t="s">
        <v>1818</v>
      </c>
      <c r="AW3" s="129"/>
      <c r="AX3" s="129"/>
      <c r="AY3" s="129"/>
      <c r="AZ3" s="129"/>
      <c r="BA3" s="129" t="s">
        <v>1616</v>
      </c>
      <c r="BB3" s="129"/>
      <c r="BC3" s="129"/>
      <c r="BD3" s="129"/>
      <c r="BE3" s="129"/>
      <c r="BF3" s="129" t="s">
        <v>317</v>
      </c>
      <c r="BG3" s="129"/>
      <c r="BH3" s="129"/>
      <c r="BI3" s="129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8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</row>
    <row r="23" spans="1:61" s="121" customFormat="1" ht="12" x14ac:dyDescent="0.2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  <c r="BI23" s="138"/>
    </row>
    <row r="25" spans="1:6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5" t="s">
        <v>1774</v>
      </c>
      <c r="N25" s="136">
        <v>0</v>
      </c>
      <c r="O25" s="140"/>
      <c r="P25" s="140"/>
      <c r="Q25" s="140"/>
      <c r="R25" s="135" t="s">
        <v>1774</v>
      </c>
      <c r="S25" s="136">
        <v>0</v>
      </c>
      <c r="T25" s="140"/>
      <c r="U25" s="140"/>
      <c r="V25" s="140"/>
      <c r="W25" s="135" t="s">
        <v>1774</v>
      </c>
      <c r="X25" s="136">
        <v>0</v>
      </c>
      <c r="Y25" s="140"/>
      <c r="Z25" s="140"/>
      <c r="AA25" s="140"/>
      <c r="AB25" s="135" t="s">
        <v>1774</v>
      </c>
      <c r="AC25" s="136">
        <v>0</v>
      </c>
      <c r="AD25" s="140"/>
      <c r="AE25" s="140"/>
      <c r="AF25" s="140"/>
      <c r="AG25" s="135" t="s">
        <v>1774</v>
      </c>
      <c r="AH25" s="136">
        <v>0</v>
      </c>
      <c r="AI25" s="140"/>
      <c r="AJ25" s="140"/>
      <c r="AK25" s="140"/>
      <c r="AL25" s="135" t="s">
        <v>1774</v>
      </c>
      <c r="AM25" s="136">
        <v>0</v>
      </c>
      <c r="AN25" s="140"/>
      <c r="AO25" s="140"/>
      <c r="AP25" s="140"/>
      <c r="AQ25" s="135" t="s">
        <v>1774</v>
      </c>
      <c r="AR25" s="136">
        <v>0</v>
      </c>
      <c r="AS25" s="140"/>
      <c r="AT25" s="140"/>
      <c r="AU25" s="140"/>
      <c r="AV25" s="135" t="s">
        <v>1774</v>
      </c>
      <c r="AW25" s="136">
        <v>0</v>
      </c>
      <c r="AX25" s="140"/>
      <c r="AY25" s="140"/>
      <c r="AZ25" s="140"/>
      <c r="BA25" s="135" t="s">
        <v>1774</v>
      </c>
      <c r="BB25" s="136">
        <v>0</v>
      </c>
      <c r="BC25" s="140"/>
      <c r="BD25" s="140"/>
      <c r="BE25" s="140"/>
      <c r="BF25" s="135" t="s">
        <v>1774</v>
      </c>
      <c r="BG25" s="136">
        <v>0</v>
      </c>
      <c r="BH25" s="140"/>
      <c r="BI25" s="140"/>
    </row>
  </sheetData>
  <sheetProtection algorithmName="SHA-512" hashValue="IqFrpCR/2tD7yg5eRe3Z/nDofyrl4zKMywzcK/4gEuCqJVyeMpwpYsZTAEu8Rx6NKEjvxOxDlgRLx+l4zweesA==" saltValue="sYclqpASjX9eYyF7F4zT0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4DEDF-3A06-4EC0-BFF5-A3132BC6D7C0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8" customWidth="1"/>
    <col min="2" max="2" width="4.42578125" style="138" customWidth="1"/>
    <col min="3" max="4" width="11.42578125" style="138"/>
    <col min="5" max="5" width="52.85546875" style="138" customWidth="1"/>
    <col min="6" max="6" width="2.5703125" style="138" customWidth="1"/>
    <col min="7" max="7" width="7.85546875" style="138" customWidth="1"/>
    <col min="8" max="9" width="11.42578125" style="138"/>
    <col min="10" max="10" width="54.42578125" style="138" customWidth="1"/>
    <col min="11" max="11" width="2.5703125" style="138" customWidth="1"/>
    <col min="12" max="12" width="7.85546875" style="138" customWidth="1"/>
    <col min="13" max="17" width="11.42578125" style="138"/>
    <col min="18" max="18" width="11.42578125" style="76"/>
    <col min="19" max="19" width="2.5703125" style="138" customWidth="1"/>
    <col min="20" max="20" width="7.85546875" style="138" customWidth="1"/>
    <col min="21" max="25" width="11.42578125" style="138"/>
    <col min="26" max="16384" width="11.42578125" style="76"/>
  </cols>
  <sheetData>
    <row r="1" spans="1:26" x14ac:dyDescent="0.2">
      <c r="A1" s="137"/>
      <c r="C1" s="182" t="s">
        <v>1837</v>
      </c>
      <c r="D1" s="182"/>
      <c r="E1" s="182"/>
      <c r="F1" s="137"/>
      <c r="H1" s="176"/>
      <c r="I1" s="176"/>
      <c r="J1" s="176"/>
      <c r="K1" s="137"/>
      <c r="M1" s="176"/>
      <c r="N1" s="176"/>
      <c r="O1" s="176"/>
      <c r="P1" s="176"/>
      <c r="Q1" s="176"/>
      <c r="S1" s="137"/>
      <c r="U1" s="176"/>
      <c r="V1" s="176"/>
      <c r="W1" s="176"/>
      <c r="X1" s="176"/>
      <c r="Y1" s="176"/>
    </row>
    <row r="3" spans="1:26" x14ac:dyDescent="0.2">
      <c r="A3" s="129"/>
      <c r="B3" s="129"/>
      <c r="C3" s="129" t="s">
        <v>1818</v>
      </c>
      <c r="D3" s="129"/>
      <c r="E3" s="129"/>
      <c r="F3" s="129"/>
      <c r="G3" s="129"/>
      <c r="H3" s="129" t="s">
        <v>1838</v>
      </c>
      <c r="I3" s="129"/>
      <c r="J3" s="129"/>
      <c r="K3" s="129"/>
      <c r="L3" s="129"/>
      <c r="M3" s="129" t="s">
        <v>1057</v>
      </c>
      <c r="N3" s="129"/>
      <c r="O3" s="129"/>
      <c r="P3" s="129"/>
      <c r="Q3" s="129"/>
      <c r="S3" s="129"/>
      <c r="T3" s="129"/>
      <c r="U3" s="129" t="s">
        <v>1058</v>
      </c>
      <c r="V3" s="129"/>
      <c r="W3" s="129"/>
      <c r="X3" s="129"/>
      <c r="Y3" s="129"/>
    </row>
    <row r="5" spans="1:26" ht="36" x14ac:dyDescent="0.2">
      <c r="M5" s="177" t="s">
        <v>1194</v>
      </c>
      <c r="N5" s="177" t="s">
        <v>1195</v>
      </c>
      <c r="O5" s="177" t="s">
        <v>1196</v>
      </c>
      <c r="P5" s="177" t="s">
        <v>1197</v>
      </c>
      <c r="Q5" s="177" t="s">
        <v>615</v>
      </c>
      <c r="R5" s="177" t="s">
        <v>1198</v>
      </c>
      <c r="S5" s="178"/>
      <c r="U5" s="179" t="s">
        <v>1194</v>
      </c>
      <c r="V5" s="179" t="s">
        <v>1195</v>
      </c>
      <c r="W5" s="179" t="s">
        <v>1196</v>
      </c>
      <c r="X5" s="179" t="s">
        <v>1197</v>
      </c>
      <c r="Y5" s="179" t="s">
        <v>615</v>
      </c>
      <c r="Z5" s="179" t="s">
        <v>1198</v>
      </c>
    </row>
    <row r="6" spans="1:26" x14ac:dyDescent="0.2">
      <c r="M6" s="180">
        <f>DatosMedioAmbiente!C53</f>
        <v>1</v>
      </c>
      <c r="N6" s="180">
        <f>DatosMedioAmbiente!C55</f>
        <v>15</v>
      </c>
      <c r="O6" s="180">
        <f>DatosMedioAmbiente!C57</f>
        <v>1</v>
      </c>
      <c r="P6" s="180">
        <f>DatosMedioAmbiente!C59</f>
        <v>9</v>
      </c>
      <c r="Q6" s="180">
        <f>DatosMedioAmbiente!C61</f>
        <v>3</v>
      </c>
      <c r="R6" s="180">
        <f>DatosMedioAmbiente!C63</f>
        <v>12</v>
      </c>
      <c r="S6" s="178"/>
      <c r="U6" s="181">
        <f>DatosMedioAmbiente!C54</f>
        <v>0</v>
      </c>
      <c r="V6" s="181">
        <f>DatosMedioAmbiente!C56</f>
        <v>2</v>
      </c>
      <c r="W6" s="181">
        <f>DatosMedioAmbiente!C58</f>
        <v>0</v>
      </c>
      <c r="X6" s="181">
        <f>DatosMedioAmbiente!C60</f>
        <v>0</v>
      </c>
      <c r="Y6" s="181">
        <f>DatosMedioAmbiente!C62</f>
        <v>0</v>
      </c>
      <c r="Z6" s="181">
        <f>DatosMedioAmbiente!C64</f>
        <v>0</v>
      </c>
    </row>
    <row r="25" spans="1:20" s="76" customFormat="1" ht="15.75" x14ac:dyDescent="0.25">
      <c r="A25" s="140"/>
      <c r="B25" s="140"/>
      <c r="C25" s="135" t="s">
        <v>1774</v>
      </c>
      <c r="D25" s="136">
        <v>0</v>
      </c>
      <c r="E25" s="140"/>
      <c r="F25" s="140"/>
      <c r="G25" s="140"/>
      <c r="H25" s="135" t="s">
        <v>1774</v>
      </c>
      <c r="I25" s="136">
        <v>0</v>
      </c>
      <c r="J25" s="140"/>
      <c r="K25" s="140"/>
      <c r="L25" s="140"/>
      <c r="M25" s="138"/>
      <c r="N25" s="138"/>
      <c r="O25" s="138"/>
      <c r="Q25" s="140"/>
      <c r="R25" s="138"/>
      <c r="S25" s="138"/>
      <c r="T25" s="138"/>
    </row>
  </sheetData>
  <sheetProtection algorithmName="SHA-512" hashValue="HZEPL7x3mYIUEZuqn9YmTk+2JY6Xozcfw7+kctlYhR0WMYvejTcarUMjVVG/skfbdw39KTau9IrxR7CIMIwV/Q==" saltValue="WpjcvMy9IKuOaWvn6zAtr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4B069-B5BE-45ED-83D2-4BDE2BF0DBA6}">
  <dimension ref="A1:BI19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1681</v>
      </c>
      <c r="B1" s="98" t="s">
        <v>1682</v>
      </c>
      <c r="C1" s="98" t="s">
        <v>1683</v>
      </c>
      <c r="D1" s="98" t="s">
        <v>1684</v>
      </c>
      <c r="E1" s="98" t="s">
        <v>1685</v>
      </c>
      <c r="F1" s="98" t="s">
        <v>1686</v>
      </c>
      <c r="G1" s="98" t="s">
        <v>1687</v>
      </c>
      <c r="H1" s="98" t="s">
        <v>1688</v>
      </c>
      <c r="I1" s="98" t="s">
        <v>1689</v>
      </c>
      <c r="J1" s="98" t="s">
        <v>1690</v>
      </c>
      <c r="K1" s="98" t="s">
        <v>1691</v>
      </c>
      <c r="L1" s="98" t="s">
        <v>1692</v>
      </c>
      <c r="M1" s="98" t="s">
        <v>1693</v>
      </c>
      <c r="N1" s="98" t="s">
        <v>1694</v>
      </c>
      <c r="O1" s="98" t="s">
        <v>1695</v>
      </c>
      <c r="P1" s="98" t="s">
        <v>1696</v>
      </c>
      <c r="Q1" s="98" t="s">
        <v>1697</v>
      </c>
      <c r="R1" s="98" t="s">
        <v>1698</v>
      </c>
      <c r="S1" s="98" t="s">
        <v>1699</v>
      </c>
      <c r="T1" s="98" t="s">
        <v>1700</v>
      </c>
      <c r="U1" s="98" t="s">
        <v>1701</v>
      </c>
      <c r="V1" s="98" t="s">
        <v>1702</v>
      </c>
      <c r="W1" s="98" t="s">
        <v>1703</v>
      </c>
      <c r="AA1" s="98" t="s">
        <v>1704</v>
      </c>
      <c r="AB1" s="98" t="s">
        <v>1705</v>
      </c>
      <c r="AC1" s="98" t="s">
        <v>1706</v>
      </c>
      <c r="AD1" s="98" t="s">
        <v>1707</v>
      </c>
      <c r="AE1" s="98" t="s">
        <v>1708</v>
      </c>
      <c r="AF1" s="98" t="s">
        <v>1709</v>
      </c>
      <c r="AI1" s="98" t="s">
        <v>1710</v>
      </c>
      <c r="AL1" s="98" t="s">
        <v>1711</v>
      </c>
      <c r="AM1" s="98" t="s">
        <v>1712</v>
      </c>
      <c r="AN1" s="98" t="s">
        <v>1713</v>
      </c>
      <c r="AO1" s="98" t="s">
        <v>1714</v>
      </c>
      <c r="AP1" s="98" t="s">
        <v>1715</v>
      </c>
      <c r="AQ1" s="98" t="s">
        <v>1716</v>
      </c>
      <c r="AR1" s="98" t="s">
        <v>1717</v>
      </c>
      <c r="AS1" s="98" t="s">
        <v>1718</v>
      </c>
      <c r="AT1" s="98" t="s">
        <v>1719</v>
      </c>
      <c r="AU1" s="98" t="s">
        <v>1720</v>
      </c>
      <c r="AV1" s="98" t="s">
        <v>1721</v>
      </c>
      <c r="AW1" s="98" t="s">
        <v>1722</v>
      </c>
      <c r="AX1" s="98" t="s">
        <v>1723</v>
      </c>
      <c r="AY1" s="98" t="s">
        <v>1724</v>
      </c>
      <c r="AZ1" s="98" t="s">
        <v>1725</v>
      </c>
      <c r="BA1" s="98" t="s">
        <v>1726</v>
      </c>
      <c r="BB1" s="98" t="s">
        <v>1727</v>
      </c>
      <c r="BC1" s="98" t="s">
        <v>1728</v>
      </c>
      <c r="BD1" s="98" t="s">
        <v>1729</v>
      </c>
      <c r="BE1" s="98" t="s">
        <v>1730</v>
      </c>
      <c r="BF1" s="98" t="s">
        <v>1731</v>
      </c>
      <c r="BG1" s="98" t="s">
        <v>1732</v>
      </c>
      <c r="BH1" s="98" t="s">
        <v>1733</v>
      </c>
      <c r="BI1" s="98" t="s">
        <v>1734</v>
      </c>
    </row>
    <row r="2" spans="1:61" x14ac:dyDescent="0.2">
      <c r="A2" s="76" t="s">
        <v>1257</v>
      </c>
      <c r="B2" s="76" t="s">
        <v>1752</v>
      </c>
      <c r="C2" s="76" t="s">
        <v>1741</v>
      </c>
      <c r="D2" s="76" t="s">
        <v>1618</v>
      </c>
      <c r="E2" s="76" t="s">
        <v>1618</v>
      </c>
      <c r="F2" s="76" t="s">
        <v>1618</v>
      </c>
      <c r="G2" s="76" t="s">
        <v>1647</v>
      </c>
      <c r="H2" s="76" t="s">
        <v>1646</v>
      </c>
      <c r="I2" s="76" t="s">
        <v>1618</v>
      </c>
      <c r="J2" s="76" t="s">
        <v>1618</v>
      </c>
      <c r="K2" s="76" t="s">
        <v>1618</v>
      </c>
      <c r="L2" s="76" t="s">
        <v>1618</v>
      </c>
      <c r="M2" s="76" t="s">
        <v>1618</v>
      </c>
      <c r="N2" s="76" t="s">
        <v>1618</v>
      </c>
      <c r="O2" s="76" t="s">
        <v>1618</v>
      </c>
      <c r="P2" s="76" t="s">
        <v>1671</v>
      </c>
      <c r="Q2" s="76" t="s">
        <v>1671</v>
      </c>
      <c r="R2" s="76" t="s">
        <v>1060</v>
      </c>
      <c r="S2" s="76" t="s">
        <v>1671</v>
      </c>
      <c r="T2" s="76" t="s">
        <v>1671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1194</v>
      </c>
      <c r="AF2" s="76" t="s">
        <v>1107</v>
      </c>
      <c r="AI2" s="76" t="s">
        <v>229</v>
      </c>
      <c r="AL2" s="76" t="s">
        <v>647</v>
      </c>
      <c r="AM2" s="76" t="s">
        <v>647</v>
      </c>
      <c r="AN2" s="76" t="s">
        <v>647</v>
      </c>
      <c r="AO2" s="76" t="s">
        <v>647</v>
      </c>
      <c r="AP2" s="76" t="s">
        <v>659</v>
      </c>
      <c r="AT2" s="76" t="s">
        <v>649</v>
      </c>
      <c r="AV2" s="76" t="s">
        <v>647</v>
      </c>
      <c r="AW2" s="76" t="s">
        <v>1194</v>
      </c>
      <c r="AX2" s="76" t="s">
        <v>1195</v>
      </c>
      <c r="BA2" s="76" t="s">
        <v>82</v>
      </c>
      <c r="BC2" s="76" t="s">
        <v>983</v>
      </c>
      <c r="BD2" s="76" t="s">
        <v>961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1759</v>
      </c>
      <c r="B3" s="76" t="s">
        <v>1753</v>
      </c>
      <c r="C3" s="76" t="s">
        <v>1742</v>
      </c>
      <c r="D3" s="76" t="s">
        <v>1619</v>
      </c>
      <c r="E3" s="76" t="s">
        <v>1619</v>
      </c>
      <c r="F3" s="76" t="s">
        <v>1652</v>
      </c>
      <c r="G3" s="76" t="s">
        <v>1619</v>
      </c>
      <c r="H3" s="76" t="s">
        <v>1647</v>
      </c>
      <c r="I3" s="76" t="s">
        <v>1619</v>
      </c>
      <c r="J3" s="76" t="s">
        <v>1619</v>
      </c>
      <c r="K3" s="76" t="s">
        <v>1619</v>
      </c>
      <c r="L3" s="76" t="s">
        <v>1619</v>
      </c>
      <c r="M3" s="76" t="s">
        <v>1624</v>
      </c>
      <c r="N3" s="76" t="s">
        <v>1619</v>
      </c>
      <c r="O3" s="76" t="s">
        <v>1619</v>
      </c>
      <c r="P3" s="76" t="s">
        <v>1620</v>
      </c>
      <c r="Q3" s="76" t="s">
        <v>1620</v>
      </c>
      <c r="R3" s="76" t="s">
        <v>1061</v>
      </c>
      <c r="S3" s="76" t="s">
        <v>1620</v>
      </c>
      <c r="T3" s="76" t="s">
        <v>1620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1159</v>
      </c>
      <c r="AD3" s="76" t="s">
        <v>649</v>
      </c>
      <c r="AE3" s="76" t="s">
        <v>1195</v>
      </c>
      <c r="AF3" s="76" t="s">
        <v>1204</v>
      </c>
      <c r="AI3" s="76" t="s">
        <v>230</v>
      </c>
      <c r="AL3" s="76" t="s">
        <v>649</v>
      </c>
      <c r="AM3" s="76" t="s">
        <v>649</v>
      </c>
      <c r="AN3" s="76" t="s">
        <v>649</v>
      </c>
      <c r="AO3" s="76" t="s">
        <v>649</v>
      </c>
      <c r="AT3" s="76" t="s">
        <v>657</v>
      </c>
      <c r="AV3" s="76" t="s">
        <v>649</v>
      </c>
      <c r="AW3" s="76" t="s">
        <v>1195</v>
      </c>
      <c r="BA3" s="76" t="s">
        <v>1802</v>
      </c>
      <c r="BC3" s="76" t="s">
        <v>1804</v>
      </c>
      <c r="BD3" s="76" t="s">
        <v>334</v>
      </c>
      <c r="BF3" s="76" t="s">
        <v>114</v>
      </c>
      <c r="BG3" s="76" t="s">
        <v>114</v>
      </c>
      <c r="BI3" s="76" t="s">
        <v>1169</v>
      </c>
    </row>
    <row r="4" spans="1:61" x14ac:dyDescent="0.2">
      <c r="A4" s="76" t="s">
        <v>1760</v>
      </c>
      <c r="B4" s="76" t="s">
        <v>1754</v>
      </c>
      <c r="C4" s="76" t="s">
        <v>1743</v>
      </c>
      <c r="D4" s="76" t="s">
        <v>1620</v>
      </c>
      <c r="E4" s="76" t="s">
        <v>1620</v>
      </c>
      <c r="F4" s="76" t="s">
        <v>1620</v>
      </c>
      <c r="G4" s="76" t="s">
        <v>1620</v>
      </c>
      <c r="H4" s="76" t="s">
        <v>1619</v>
      </c>
      <c r="I4" s="76" t="s">
        <v>1620</v>
      </c>
      <c r="J4" s="76" t="s">
        <v>1620</v>
      </c>
      <c r="K4" s="76" t="s">
        <v>1620</v>
      </c>
      <c r="L4" s="76" t="s">
        <v>1620</v>
      </c>
      <c r="M4" s="76" t="s">
        <v>978</v>
      </c>
      <c r="N4" s="76" t="s">
        <v>1620</v>
      </c>
      <c r="O4" s="76" t="s">
        <v>1620</v>
      </c>
      <c r="P4" s="76" t="s">
        <v>1676</v>
      </c>
      <c r="Q4" s="76" t="s">
        <v>1674</v>
      </c>
      <c r="R4" s="76" t="s">
        <v>1062</v>
      </c>
      <c r="S4" s="76" t="s">
        <v>1673</v>
      </c>
      <c r="T4" s="76" t="s">
        <v>1672</v>
      </c>
      <c r="V4" s="76" t="s">
        <v>31</v>
      </c>
      <c r="W4" s="76" t="s">
        <v>1767</v>
      </c>
      <c r="AA4" s="76" t="s">
        <v>1153</v>
      </c>
      <c r="AB4" s="76" t="s">
        <v>1157</v>
      </c>
      <c r="AD4" s="76" t="s">
        <v>651</v>
      </c>
      <c r="AE4" s="76" t="s">
        <v>1196</v>
      </c>
      <c r="AF4" s="76" t="s">
        <v>1147</v>
      </c>
      <c r="AI4" s="76" t="s">
        <v>231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W4" s="76" t="s">
        <v>1196</v>
      </c>
      <c r="BA4" s="76" t="s">
        <v>1803</v>
      </c>
      <c r="BC4" s="76" t="s">
        <v>989</v>
      </c>
      <c r="BD4" s="76" t="s">
        <v>962</v>
      </c>
      <c r="BF4" s="76" t="s">
        <v>1080</v>
      </c>
      <c r="BG4" s="76" t="s">
        <v>1080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1622</v>
      </c>
      <c r="E5" s="76" t="s">
        <v>1622</v>
      </c>
      <c r="F5" s="76" t="s">
        <v>1622</v>
      </c>
      <c r="G5" s="76" t="s">
        <v>978</v>
      </c>
      <c r="H5" s="76" t="s">
        <v>1620</v>
      </c>
      <c r="I5" s="76" t="s">
        <v>1622</v>
      </c>
      <c r="J5" s="76" t="s">
        <v>1622</v>
      </c>
      <c r="K5" s="76" t="s">
        <v>1622</v>
      </c>
      <c r="L5" s="76" t="s">
        <v>1622</v>
      </c>
      <c r="M5" s="76" t="s">
        <v>1642</v>
      </c>
      <c r="N5" s="76" t="s">
        <v>1622</v>
      </c>
      <c r="O5" s="76" t="s">
        <v>1622</v>
      </c>
      <c r="Q5" s="76" t="s">
        <v>1675</v>
      </c>
      <c r="R5" s="76" t="s">
        <v>1063</v>
      </c>
      <c r="S5" s="76" t="s">
        <v>1675</v>
      </c>
      <c r="T5" s="76" t="s">
        <v>1673</v>
      </c>
      <c r="V5" s="76" t="s">
        <v>32</v>
      </c>
      <c r="AB5" s="76" t="s">
        <v>1155</v>
      </c>
      <c r="AD5" s="76" t="s">
        <v>653</v>
      </c>
      <c r="AE5" s="76" t="s">
        <v>1197</v>
      </c>
      <c r="AF5" s="76" t="s">
        <v>1205</v>
      </c>
      <c r="AI5" s="76" t="s">
        <v>232</v>
      </c>
      <c r="AL5" s="76" t="s">
        <v>653</v>
      </c>
      <c r="AM5" s="76" t="s">
        <v>653</v>
      </c>
      <c r="AN5" s="76" t="s">
        <v>653</v>
      </c>
      <c r="AO5" s="76" t="s">
        <v>653</v>
      </c>
      <c r="AV5" s="76" t="s">
        <v>653</v>
      </c>
      <c r="AW5" s="76" t="s">
        <v>1197</v>
      </c>
      <c r="BC5" s="76" t="s">
        <v>990</v>
      </c>
      <c r="BD5" s="76" t="s">
        <v>963</v>
      </c>
    </row>
    <row r="6" spans="1:61" x14ac:dyDescent="0.2">
      <c r="A6" s="76" t="s">
        <v>1761</v>
      </c>
      <c r="B6" s="76" t="s">
        <v>110</v>
      </c>
      <c r="C6" s="76" t="s">
        <v>1744</v>
      </c>
      <c r="D6" s="76" t="s">
        <v>1624</v>
      </c>
      <c r="E6" s="76" t="s">
        <v>1624</v>
      </c>
      <c r="F6" s="76" t="s">
        <v>1648</v>
      </c>
      <c r="G6" s="76" t="s">
        <v>1632</v>
      </c>
      <c r="H6" s="76" t="s">
        <v>1622</v>
      </c>
      <c r="I6" s="76" t="s">
        <v>1626</v>
      </c>
      <c r="J6" s="76" t="s">
        <v>1626</v>
      </c>
      <c r="K6" s="76" t="s">
        <v>1625</v>
      </c>
      <c r="L6" s="76" t="s">
        <v>978</v>
      </c>
      <c r="N6" s="76" t="s">
        <v>1623</v>
      </c>
      <c r="O6" s="76" t="s">
        <v>1625</v>
      </c>
      <c r="Q6" s="76" t="s">
        <v>1676</v>
      </c>
      <c r="R6" s="76" t="s">
        <v>1064</v>
      </c>
      <c r="S6" s="76" t="s">
        <v>1676</v>
      </c>
      <c r="T6" s="76" t="s">
        <v>1674</v>
      </c>
      <c r="V6" s="76" t="s">
        <v>33</v>
      </c>
      <c r="AD6" s="76" t="s">
        <v>655</v>
      </c>
      <c r="AE6" s="76" t="s">
        <v>615</v>
      </c>
      <c r="AI6" s="76" t="s">
        <v>238</v>
      </c>
      <c r="AL6" s="76" t="s">
        <v>655</v>
      </c>
      <c r="AM6" s="76" t="s">
        <v>655</v>
      </c>
      <c r="AN6" s="76" t="s">
        <v>655</v>
      </c>
      <c r="AO6" s="76" t="s">
        <v>655</v>
      </c>
      <c r="AV6" s="76" t="s">
        <v>655</v>
      </c>
      <c r="AW6" s="76" t="s">
        <v>615</v>
      </c>
      <c r="BC6" s="76" t="s">
        <v>992</v>
      </c>
      <c r="BD6" s="76" t="s">
        <v>964</v>
      </c>
    </row>
    <row r="7" spans="1:61" x14ac:dyDescent="0.2">
      <c r="B7" s="76" t="s">
        <v>111</v>
      </c>
      <c r="C7" s="76" t="s">
        <v>1746</v>
      </c>
      <c r="D7" s="76" t="s">
        <v>1625</v>
      </c>
      <c r="E7" s="76" t="s">
        <v>978</v>
      </c>
      <c r="F7" s="76" t="s">
        <v>978</v>
      </c>
      <c r="G7" s="76" t="s">
        <v>1633</v>
      </c>
      <c r="H7" s="76" t="s">
        <v>1626</v>
      </c>
      <c r="I7" s="76" t="s">
        <v>978</v>
      </c>
      <c r="J7" s="76" t="s">
        <v>978</v>
      </c>
      <c r="K7" s="76" t="s">
        <v>978</v>
      </c>
      <c r="L7" s="76" t="s">
        <v>1631</v>
      </c>
      <c r="N7" s="76" t="s">
        <v>1624</v>
      </c>
      <c r="O7" s="76" t="s">
        <v>1626</v>
      </c>
      <c r="R7" s="76" t="s">
        <v>1065</v>
      </c>
      <c r="T7" s="76" t="s">
        <v>1675</v>
      </c>
      <c r="AD7" s="76" t="s">
        <v>657</v>
      </c>
      <c r="AE7" s="76" t="s">
        <v>1198</v>
      </c>
      <c r="AI7" s="76" t="s">
        <v>243</v>
      </c>
      <c r="AL7" s="76" t="s">
        <v>657</v>
      </c>
      <c r="AM7" s="76" t="s">
        <v>657</v>
      </c>
      <c r="AN7" s="76" t="s">
        <v>657</v>
      </c>
      <c r="AO7" s="76" t="s">
        <v>657</v>
      </c>
      <c r="AV7" s="76" t="s">
        <v>657</v>
      </c>
      <c r="AW7" s="76" t="s">
        <v>1198</v>
      </c>
      <c r="BC7" s="76" t="s">
        <v>993</v>
      </c>
      <c r="BD7" s="76" t="s">
        <v>965</v>
      </c>
    </row>
    <row r="8" spans="1:61" x14ac:dyDescent="0.2">
      <c r="C8" s="76" t="s">
        <v>209</v>
      </c>
      <c r="D8" s="76" t="s">
        <v>1626</v>
      </c>
      <c r="E8" s="76" t="s">
        <v>1631</v>
      </c>
      <c r="F8" s="76" t="s">
        <v>1649</v>
      </c>
      <c r="G8" s="76" t="s">
        <v>1634</v>
      </c>
      <c r="H8" s="76" t="s">
        <v>978</v>
      </c>
      <c r="I8" s="76" t="s">
        <v>1628</v>
      </c>
      <c r="J8" s="76" t="s">
        <v>1632</v>
      </c>
      <c r="K8" s="76" t="s">
        <v>1631</v>
      </c>
      <c r="L8" s="76" t="s">
        <v>1632</v>
      </c>
      <c r="N8" s="76" t="s">
        <v>978</v>
      </c>
      <c r="O8" s="76" t="s">
        <v>978</v>
      </c>
      <c r="R8" s="76" t="s">
        <v>1066</v>
      </c>
      <c r="T8" s="76" t="s">
        <v>1676</v>
      </c>
      <c r="AI8" s="76" t="s">
        <v>111</v>
      </c>
      <c r="AN8" s="76" t="s">
        <v>659</v>
      </c>
      <c r="AO8" s="76" t="s">
        <v>659</v>
      </c>
      <c r="BC8" s="76" t="s">
        <v>1805</v>
      </c>
      <c r="BD8" s="76" t="s">
        <v>966</v>
      </c>
    </row>
    <row r="9" spans="1:61" x14ac:dyDescent="0.2">
      <c r="C9" s="76" t="s">
        <v>1747</v>
      </c>
      <c r="D9" s="76" t="s">
        <v>978</v>
      </c>
      <c r="E9" s="76" t="s">
        <v>1632</v>
      </c>
      <c r="F9" s="76" t="s">
        <v>1653</v>
      </c>
      <c r="G9" s="76" t="s">
        <v>1636</v>
      </c>
      <c r="H9" s="76" t="s">
        <v>1632</v>
      </c>
      <c r="I9" s="76" t="s">
        <v>1630</v>
      </c>
      <c r="J9" s="76" t="s">
        <v>1633</v>
      </c>
      <c r="K9" s="76" t="s">
        <v>1632</v>
      </c>
      <c r="L9" s="76" t="s">
        <v>1636</v>
      </c>
      <c r="N9" s="76" t="s">
        <v>1635</v>
      </c>
      <c r="O9" s="76" t="s">
        <v>1632</v>
      </c>
      <c r="R9" s="76" t="s">
        <v>1067</v>
      </c>
      <c r="BC9" s="76" t="s">
        <v>995</v>
      </c>
      <c r="BD9" s="76" t="s">
        <v>518</v>
      </c>
    </row>
    <row r="10" spans="1:61" x14ac:dyDescent="0.2">
      <c r="C10" s="76" t="s">
        <v>289</v>
      </c>
      <c r="D10" s="76" t="s">
        <v>1630</v>
      </c>
      <c r="E10" s="76" t="s">
        <v>1636</v>
      </c>
      <c r="F10" s="76" t="s">
        <v>1196</v>
      </c>
      <c r="G10" s="76" t="s">
        <v>1638</v>
      </c>
      <c r="H10" s="76" t="s">
        <v>1633</v>
      </c>
      <c r="I10" s="76" t="s">
        <v>1632</v>
      </c>
      <c r="J10" s="76" t="s">
        <v>1634</v>
      </c>
      <c r="K10" s="76" t="s">
        <v>1633</v>
      </c>
      <c r="L10" s="76" t="s">
        <v>1638</v>
      </c>
      <c r="O10" s="76" t="s">
        <v>1633</v>
      </c>
      <c r="R10" s="76" t="s">
        <v>1068</v>
      </c>
      <c r="BC10" s="76" t="s">
        <v>980</v>
      </c>
      <c r="BD10" s="76" t="s">
        <v>967</v>
      </c>
    </row>
    <row r="11" spans="1:61" x14ac:dyDescent="0.2">
      <c r="D11" s="76" t="s">
        <v>1631</v>
      </c>
      <c r="E11" s="76" t="s">
        <v>1638</v>
      </c>
      <c r="F11" s="76" t="s">
        <v>1194</v>
      </c>
      <c r="G11" s="76" t="s">
        <v>111</v>
      </c>
      <c r="H11" s="76" t="s">
        <v>1634</v>
      </c>
      <c r="I11" s="76" t="s">
        <v>1633</v>
      </c>
      <c r="J11" s="76" t="s">
        <v>1636</v>
      </c>
      <c r="K11" s="76" t="s">
        <v>1634</v>
      </c>
      <c r="O11" s="76" t="s">
        <v>1634</v>
      </c>
      <c r="R11" s="76" t="s">
        <v>1069</v>
      </c>
      <c r="BD11" s="76" t="s">
        <v>651</v>
      </c>
    </row>
    <row r="12" spans="1:61" x14ac:dyDescent="0.2">
      <c r="D12" s="76" t="s">
        <v>1632</v>
      </c>
      <c r="E12" s="76" t="s">
        <v>1642</v>
      </c>
      <c r="F12" s="76" t="s">
        <v>1654</v>
      </c>
      <c r="H12" s="76" t="s">
        <v>1635</v>
      </c>
      <c r="I12" s="76" t="s">
        <v>1634</v>
      </c>
      <c r="J12" s="76" t="s">
        <v>1638</v>
      </c>
      <c r="K12" s="76" t="s">
        <v>1636</v>
      </c>
      <c r="O12" s="76" t="s">
        <v>1636</v>
      </c>
      <c r="BD12" s="76" t="s">
        <v>969</v>
      </c>
    </row>
    <row r="13" spans="1:61" x14ac:dyDescent="0.2">
      <c r="D13" s="76" t="s">
        <v>1633</v>
      </c>
      <c r="F13" s="76" t="s">
        <v>1632</v>
      </c>
      <c r="H13" s="76" t="s">
        <v>1636</v>
      </c>
      <c r="I13" s="76" t="s">
        <v>1636</v>
      </c>
      <c r="J13" s="76" t="s">
        <v>111</v>
      </c>
      <c r="K13" s="76" t="s">
        <v>1638</v>
      </c>
      <c r="O13" s="76" t="s">
        <v>1638</v>
      </c>
      <c r="BD13" s="76" t="s">
        <v>970</v>
      </c>
    </row>
    <row r="14" spans="1:61" x14ac:dyDescent="0.2">
      <c r="D14" s="76" t="s">
        <v>1634</v>
      </c>
      <c r="F14" s="76" t="s">
        <v>1633</v>
      </c>
      <c r="H14" s="76" t="s">
        <v>1638</v>
      </c>
      <c r="I14" s="76" t="s">
        <v>1638</v>
      </c>
      <c r="K14" s="76" t="s">
        <v>1642</v>
      </c>
      <c r="O14" s="76" t="s">
        <v>111</v>
      </c>
      <c r="BD14" s="76" t="s">
        <v>971</v>
      </c>
    </row>
    <row r="15" spans="1:61" x14ac:dyDescent="0.2">
      <c r="D15" s="76" t="s">
        <v>1636</v>
      </c>
      <c r="F15" s="76" t="s">
        <v>1634</v>
      </c>
      <c r="H15" s="76" t="s">
        <v>111</v>
      </c>
      <c r="I15" s="76" t="s">
        <v>1642</v>
      </c>
      <c r="BD15" s="76" t="s">
        <v>972</v>
      </c>
    </row>
    <row r="16" spans="1:61" x14ac:dyDescent="0.2">
      <c r="D16" s="76" t="s">
        <v>1638</v>
      </c>
      <c r="F16" s="76" t="s">
        <v>1635</v>
      </c>
      <c r="I16" s="76" t="s">
        <v>111</v>
      </c>
      <c r="BD16" s="76" t="s">
        <v>973</v>
      </c>
    </row>
    <row r="17" spans="4:56" x14ac:dyDescent="0.2">
      <c r="D17" s="76" t="s">
        <v>1642</v>
      </c>
      <c r="F17" s="76" t="s">
        <v>1637</v>
      </c>
      <c r="BD17" s="76" t="s">
        <v>975</v>
      </c>
    </row>
    <row r="18" spans="4:56" x14ac:dyDescent="0.2">
      <c r="D18" s="76" t="s">
        <v>111</v>
      </c>
      <c r="F18" s="76" t="s">
        <v>1642</v>
      </c>
      <c r="BD18" s="76" t="s">
        <v>976</v>
      </c>
    </row>
    <row r="19" spans="4:56" x14ac:dyDescent="0.2">
      <c r="F19" s="76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8ECC5-1EB2-436C-9BE0-9A86CD992723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SUM(DatosViolenciaGénero!C63:C69)</f>
        <v>3457</v>
      </c>
      <c r="D4" s="93">
        <f>SUM(DatosViolenciaGénero!D63:D69)</f>
        <v>1213</v>
      </c>
    </row>
    <row r="5" spans="2:4" x14ac:dyDescent="0.2">
      <c r="B5" s="92" t="s">
        <v>1620</v>
      </c>
      <c r="C5" s="93">
        <f>SUM(DatosViolenciaGénero!C70:C73)</f>
        <v>27</v>
      </c>
      <c r="D5" s="93">
        <f>SUM(DatosViolenciaGénero!D70:D73)</f>
        <v>61</v>
      </c>
    </row>
    <row r="6" spans="2:4" ht="12.75" customHeight="1" x14ac:dyDescent="0.2">
      <c r="B6" s="92" t="s">
        <v>1672</v>
      </c>
      <c r="C6" s="93">
        <f>DatosViolenciaGénero!C74</f>
        <v>0</v>
      </c>
      <c r="D6" s="93">
        <f>DatosViolenciaGénero!D74</f>
        <v>1</v>
      </c>
    </row>
    <row r="7" spans="2:4" ht="12.75" customHeight="1" x14ac:dyDescent="0.2">
      <c r="B7" s="92" t="s">
        <v>1673</v>
      </c>
      <c r="C7" s="93">
        <f>SUM(DatosViolenciaGénero!C75:C77)</f>
        <v>23</v>
      </c>
      <c r="D7" s="93">
        <f>SUM(DatosViolenciaGénero!D75:D77)</f>
        <v>20</v>
      </c>
    </row>
    <row r="8" spans="2:4" ht="12.75" customHeight="1" x14ac:dyDescent="0.2">
      <c r="B8" s="92" t="s">
        <v>1674</v>
      </c>
      <c r="C8" s="93">
        <f>DatosViolenciaGénero!C81</f>
        <v>0</v>
      </c>
      <c r="D8" s="93">
        <f>DatosViolenciaGénero!D81</f>
        <v>2</v>
      </c>
    </row>
    <row r="9" spans="2:4" ht="12.75" customHeight="1" x14ac:dyDescent="0.2">
      <c r="B9" s="92" t="s">
        <v>1675</v>
      </c>
      <c r="C9" s="93">
        <f>DatosViolenciaGénero!C78</f>
        <v>2</v>
      </c>
      <c r="D9" s="93">
        <f>DatosViolenciaGénero!D78</f>
        <v>4</v>
      </c>
    </row>
    <row r="10" spans="2:4" ht="12.75" customHeight="1" x14ac:dyDescent="0.2">
      <c r="B10" s="92" t="s">
        <v>1676</v>
      </c>
      <c r="C10" s="93">
        <f>SUM(DatosViolenciaGénero!C79:C80)</f>
        <v>953</v>
      </c>
      <c r="D10" s="93">
        <f>SUM(DatosViolenciaGénero!D79:D80)</f>
        <v>680</v>
      </c>
    </row>
    <row r="14" spans="2:4" ht="12.95" customHeight="1" thickTop="1" thickBot="1" x14ac:dyDescent="0.25">
      <c r="B14" s="236" t="s">
        <v>1680</v>
      </c>
      <c r="C14" s="236"/>
    </row>
    <row r="15" spans="2:4" ht="13.5" thickTop="1" x14ac:dyDescent="0.2">
      <c r="B15" s="94" t="s">
        <v>1678</v>
      </c>
      <c r="C15" s="95">
        <f>DatosViolenciaGénero!C38</f>
        <v>152</v>
      </c>
    </row>
    <row r="16" spans="2:4" ht="13.5" thickBot="1" x14ac:dyDescent="0.25">
      <c r="B16" s="96" t="s">
        <v>1679</v>
      </c>
      <c r="C16" s="97">
        <f>DatosViolenciaGénero!C39</f>
        <v>608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A984-7927-490A-928D-55022BB0B82D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1671</v>
      </c>
      <c r="C4" s="93">
        <f>SUM(DatosViolenciaDoméstica!C48:C54)</f>
        <v>533</v>
      </c>
      <c r="D4" s="93">
        <f>SUM(DatosViolenciaDoméstica!D48:D54)</f>
        <v>244</v>
      </c>
    </row>
    <row r="5" spans="2:4" x14ac:dyDescent="0.2">
      <c r="B5" s="92" t="s">
        <v>1620</v>
      </c>
      <c r="C5" s="93">
        <f>SUM(DatosViolenciaDoméstica!C55:C58)</f>
        <v>9</v>
      </c>
      <c r="D5" s="93">
        <f>SUM(DatosViolenciaDoméstica!D55:D58)</f>
        <v>19</v>
      </c>
    </row>
    <row r="6" spans="2:4" ht="12.75" customHeight="1" x14ac:dyDescent="0.2">
      <c r="B6" s="92" t="s">
        <v>1672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1673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2">
      <c r="B8" s="92" t="s">
        <v>1674</v>
      </c>
      <c r="C8" s="93">
        <f>DatosViolenciaDoméstica!C66</f>
        <v>0</v>
      </c>
      <c r="D8" s="93">
        <f>DatosViolenciaDoméstica!D66</f>
        <v>1</v>
      </c>
    </row>
    <row r="9" spans="2:4" ht="12.75" customHeight="1" x14ac:dyDescent="0.2">
      <c r="B9" s="92" t="s">
        <v>1675</v>
      </c>
      <c r="C9" s="93">
        <f>DatosViolenciaDoméstica!C63</f>
        <v>0</v>
      </c>
      <c r="D9" s="93">
        <f>DatosViolenciaDoméstica!D63</f>
        <v>4</v>
      </c>
    </row>
    <row r="10" spans="2:4" ht="12.75" customHeight="1" x14ac:dyDescent="0.2">
      <c r="B10" s="92" t="s">
        <v>1676</v>
      </c>
      <c r="C10" s="93">
        <f>SUM(DatosViolenciaDoméstica!C64:C65)</f>
        <v>59</v>
      </c>
      <c r="D10" s="93">
        <f>SUM(DatosViolenciaDoméstica!D64:D65)</f>
        <v>80</v>
      </c>
    </row>
    <row r="14" spans="2:4" ht="12.95" customHeight="1" thickTop="1" thickBot="1" x14ac:dyDescent="0.25">
      <c r="B14" s="236" t="s">
        <v>1677</v>
      </c>
      <c r="C14" s="236"/>
    </row>
    <row r="15" spans="2:4" ht="13.5" thickTop="1" x14ac:dyDescent="0.2">
      <c r="B15" s="94" t="s">
        <v>1678</v>
      </c>
      <c r="C15" s="95">
        <f>DatosViolenciaDoméstica!C33</f>
        <v>39</v>
      </c>
    </row>
    <row r="16" spans="2:4" ht="13.5" thickBot="1" x14ac:dyDescent="0.25">
      <c r="B16" s="96" t="s">
        <v>1679</v>
      </c>
      <c r="C16" s="97">
        <f>DatosViolenciaDoméstica!C34</f>
        <v>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FE33-E0C5-4A26-8318-8F489D4726A0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16</v>
      </c>
      <c r="E4" s="239" t="s">
        <v>1655</v>
      </c>
      <c r="F4" s="239"/>
    </row>
    <row r="5" spans="2:6" ht="12.75" customHeight="1" x14ac:dyDescent="0.2">
      <c r="B5" s="237" t="s">
        <v>1656</v>
      </c>
      <c r="C5" s="80" t="s">
        <v>1018</v>
      </c>
      <c r="D5" s="81">
        <f>DatosMenores!C86</f>
        <v>1282</v>
      </c>
      <c r="E5" s="82" t="s">
        <v>1657</v>
      </c>
      <c r="F5" s="83">
        <f>DatosMenores!C105+DatosMenores!C106</f>
        <v>129</v>
      </c>
    </row>
    <row r="6" spans="2:6" ht="33.75" x14ac:dyDescent="0.2">
      <c r="B6" s="238"/>
      <c r="C6" s="80" t="s">
        <v>1013</v>
      </c>
      <c r="D6" s="81">
        <f>DatosMenores!C87</f>
        <v>14323</v>
      </c>
      <c r="E6" s="84" t="s">
        <v>1658</v>
      </c>
      <c r="F6" s="83">
        <f>DatosMenores!C107</f>
        <v>128</v>
      </c>
    </row>
    <row r="7" spans="2:6" ht="33.75" x14ac:dyDescent="0.2">
      <c r="B7" s="237" t="s">
        <v>1659</v>
      </c>
      <c r="C7" s="80" t="s">
        <v>1018</v>
      </c>
      <c r="D7" s="81">
        <f>DatosMenores!C88</f>
        <v>113</v>
      </c>
      <c r="E7" s="84" t="s">
        <v>1660</v>
      </c>
      <c r="F7" s="83">
        <f>DatosMenores!C108</f>
        <v>0</v>
      </c>
    </row>
    <row r="8" spans="2:6" ht="33.75" x14ac:dyDescent="0.2">
      <c r="B8" s="238"/>
      <c r="C8" s="80" t="s">
        <v>1013</v>
      </c>
      <c r="D8" s="81">
        <f>DatosMenores!C89</f>
        <v>630</v>
      </c>
      <c r="E8" s="84" t="s">
        <v>1661</v>
      </c>
      <c r="F8" s="83">
        <f>DatosMenores!C109</f>
        <v>0</v>
      </c>
    </row>
    <row r="9" spans="2:6" ht="33.75" x14ac:dyDescent="0.2">
      <c r="B9" s="237" t="s">
        <v>266</v>
      </c>
      <c r="C9" s="80" t="s">
        <v>1018</v>
      </c>
      <c r="D9" s="81">
        <f>DatosMenores!C90</f>
        <v>238</v>
      </c>
      <c r="E9" s="84" t="s">
        <v>1662</v>
      </c>
      <c r="F9" s="83">
        <f>DatosMenores!C110</f>
        <v>16</v>
      </c>
    </row>
    <row r="10" spans="2:6" ht="22.5" x14ac:dyDescent="0.2">
      <c r="B10" s="238"/>
      <c r="C10" s="80" t="s">
        <v>1013</v>
      </c>
      <c r="D10" s="81">
        <f>DatosMenores!C91</f>
        <v>1738</v>
      </c>
      <c r="E10" s="84" t="s">
        <v>1663</v>
      </c>
      <c r="F10" s="83">
        <f>DatosMenores!C111</f>
        <v>0</v>
      </c>
    </row>
    <row r="11" spans="2:6" ht="45" x14ac:dyDescent="0.2">
      <c r="B11" s="237" t="s">
        <v>1664</v>
      </c>
      <c r="C11" s="80" t="s">
        <v>1018</v>
      </c>
      <c r="D11" s="81">
        <f>DatosMenores!C92</f>
        <v>11</v>
      </c>
      <c r="E11" s="84" t="s">
        <v>1665</v>
      </c>
      <c r="F11" s="83">
        <f>DatosMenores!C112</f>
        <v>64</v>
      </c>
    </row>
    <row r="12" spans="2:6" x14ac:dyDescent="0.2">
      <c r="B12" s="238"/>
      <c r="C12" s="80" t="s">
        <v>1013</v>
      </c>
      <c r="D12" s="81">
        <f>DatosMenores!C93</f>
        <v>8</v>
      </c>
    </row>
    <row r="13" spans="2:6" x14ac:dyDescent="0.2">
      <c r="B13" s="237" t="s">
        <v>1666</v>
      </c>
      <c r="C13" s="80" t="s">
        <v>1018</v>
      </c>
      <c r="D13" s="81">
        <f>DatosMenores!C94</f>
        <v>121</v>
      </c>
    </row>
    <row r="14" spans="2:6" x14ac:dyDescent="0.2">
      <c r="B14" s="238"/>
      <c r="C14" s="80" t="s">
        <v>1013</v>
      </c>
      <c r="D14" s="81">
        <f>DatosMenores!C95</f>
        <v>8</v>
      </c>
    </row>
    <row r="15" spans="2:6" x14ac:dyDescent="0.2">
      <c r="B15" s="237" t="s">
        <v>1667</v>
      </c>
      <c r="C15" s="80" t="s">
        <v>1018</v>
      </c>
      <c r="D15" s="81">
        <f>DatosMenores!C96</f>
        <v>94</v>
      </c>
    </row>
    <row r="16" spans="2:6" x14ac:dyDescent="0.2">
      <c r="B16" s="238"/>
      <c r="C16" s="80" t="s">
        <v>1013</v>
      </c>
      <c r="D16" s="81">
        <f>DatosMenores!C97</f>
        <v>0</v>
      </c>
    </row>
    <row r="17" spans="2:4" x14ac:dyDescent="0.2">
      <c r="B17" s="237" t="s">
        <v>1668</v>
      </c>
      <c r="C17" s="80" t="s">
        <v>1018</v>
      </c>
      <c r="D17" s="81">
        <f>DatosMenores!C98</f>
        <v>0</v>
      </c>
    </row>
    <row r="18" spans="2:4" x14ac:dyDescent="0.2">
      <c r="B18" s="238"/>
      <c r="C18" s="80" t="s">
        <v>1013</v>
      </c>
      <c r="D18" s="81">
        <f>DatosMenores!C99</f>
        <v>0</v>
      </c>
    </row>
    <row r="19" spans="2:4" ht="22.5" x14ac:dyDescent="0.2">
      <c r="B19" s="85" t="s">
        <v>1669</v>
      </c>
      <c r="C19" s="86"/>
      <c r="D19" s="81">
        <f>DatosMenores!C100</f>
        <v>79</v>
      </c>
    </row>
    <row r="20" spans="2:4" ht="22.5" x14ac:dyDescent="0.2">
      <c r="B20" s="85" t="s">
        <v>1670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AE1A-2B92-4C5D-BF36-D3418659E3BC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1607</v>
      </c>
    </row>
    <row r="4" spans="2:13" ht="39" thickBot="1" x14ac:dyDescent="0.25">
      <c r="B4" s="43" t="s">
        <v>304</v>
      </c>
      <c r="C4" s="44" t="s">
        <v>1608</v>
      </c>
      <c r="D4" s="44" t="s">
        <v>1609</v>
      </c>
      <c r="E4" s="44" t="s">
        <v>1610</v>
      </c>
      <c r="F4" s="44" t="s">
        <v>1611</v>
      </c>
      <c r="G4" s="44" t="s">
        <v>1612</v>
      </c>
      <c r="H4" s="44" t="s">
        <v>1613</v>
      </c>
      <c r="I4" s="44" t="s">
        <v>1614</v>
      </c>
      <c r="J4" s="44" t="s">
        <v>1615</v>
      </c>
      <c r="K4" s="44" t="s">
        <v>315</v>
      </c>
      <c r="L4" s="44" t="s">
        <v>1616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1617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1610</v>
      </c>
      <c r="F10" s="56" t="s">
        <v>1611</v>
      </c>
      <c r="G10" s="56" t="s">
        <v>1612</v>
      </c>
      <c r="H10" s="56" t="s">
        <v>1613</v>
      </c>
      <c r="I10" s="56" t="s">
        <v>1614</v>
      </c>
      <c r="J10" s="56" t="s">
        <v>1615</v>
      </c>
      <c r="K10" s="56" t="s">
        <v>1616</v>
      </c>
      <c r="L10" s="57" t="s">
        <v>317</v>
      </c>
      <c r="M10" s="58"/>
    </row>
    <row r="11" spans="2:13" ht="13.35" customHeight="1" x14ac:dyDescent="0.2">
      <c r="B11" s="240" t="s">
        <v>1618</v>
      </c>
      <c r="C11" s="240"/>
      <c r="D11" s="59">
        <f>DatosDelitos!C5+DatosDelitos!C13-DatosDelitos!C17</f>
        <v>22052</v>
      </c>
      <c r="E11" s="60">
        <f>DatosDelitos!H5+DatosDelitos!H13-DatosDelitos!H17</f>
        <v>865</v>
      </c>
      <c r="F11" s="60">
        <f>DatosDelitos!I5+DatosDelitos!I13-DatosDelitos!I17</f>
        <v>1063</v>
      </c>
      <c r="G11" s="60">
        <f>DatosDelitos!J5+DatosDelitos!J13-DatosDelitos!J17</f>
        <v>28</v>
      </c>
      <c r="H11" s="61">
        <f>DatosDelitos!K5+DatosDelitos!K13-DatosDelitos!K17</f>
        <v>44</v>
      </c>
      <c r="I11" s="61">
        <f>DatosDelitos!L5+DatosDelitos!L13-DatosDelitos!L17</f>
        <v>12</v>
      </c>
      <c r="J11" s="61">
        <f>DatosDelitos!M5+DatosDelitos!M13-DatosDelitos!M17</f>
        <v>12</v>
      </c>
      <c r="K11" s="61">
        <f>DatosDelitos!O5+DatosDelitos!O13-DatosDelitos!O17</f>
        <v>45</v>
      </c>
      <c r="L11" s="62">
        <f>DatosDelitos!P5+DatosDelitos!P13-DatosDelitos!P17</f>
        <v>1098</v>
      </c>
    </row>
    <row r="12" spans="2:13" ht="13.35" customHeight="1" x14ac:dyDescent="0.2">
      <c r="B12" s="241" t="s">
        <v>329</v>
      </c>
      <c r="C12" s="241"/>
      <c r="D12" s="63">
        <f>DatosDelitos!C10</f>
        <v>1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1" t="s">
        <v>347</v>
      </c>
      <c r="C13" s="241"/>
      <c r="D13" s="63">
        <f>DatosDelitos!C20</f>
        <v>6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4</v>
      </c>
    </row>
    <row r="14" spans="2:13" ht="13.35" customHeight="1" x14ac:dyDescent="0.2">
      <c r="B14" s="241" t="s">
        <v>352</v>
      </c>
      <c r="C14" s="241"/>
      <c r="D14" s="63">
        <f>DatosDelitos!C23</f>
        <v>3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1" t="s">
        <v>1619</v>
      </c>
      <c r="C15" s="241"/>
      <c r="D15" s="63">
        <f>DatosDelitos!C17+DatosDelitos!C44</f>
        <v>8918</v>
      </c>
      <c r="E15" s="64">
        <f>DatosDelitos!H17+DatosDelitos!H44</f>
        <v>1480</v>
      </c>
      <c r="F15" s="64">
        <f>DatosDelitos!I16+DatosDelitos!I44</f>
        <v>217</v>
      </c>
      <c r="G15" s="64">
        <f>DatosDelitos!J17+DatosDelitos!J44</f>
        <v>18</v>
      </c>
      <c r="H15" s="64">
        <f>DatosDelitos!K17+DatosDelitos!K44</f>
        <v>16</v>
      </c>
      <c r="I15" s="64">
        <f>DatosDelitos!L17+DatosDelitos!L44</f>
        <v>0</v>
      </c>
      <c r="J15" s="64">
        <f>DatosDelitos!M17+DatosDelitos!M44</f>
        <v>3</v>
      </c>
      <c r="K15" s="64">
        <f>DatosDelitos!O17+DatosDelitos!O44</f>
        <v>11</v>
      </c>
      <c r="L15" s="65">
        <f>DatosDelitos!P17+DatosDelitos!P44</f>
        <v>1425</v>
      </c>
    </row>
    <row r="16" spans="2:13" ht="13.35" customHeight="1" x14ac:dyDescent="0.2">
      <c r="B16" s="241" t="s">
        <v>1620</v>
      </c>
      <c r="C16" s="241"/>
      <c r="D16" s="63">
        <f>DatosDelitos!C30</f>
        <v>3536</v>
      </c>
      <c r="E16" s="64">
        <f>DatosDelitos!H30</f>
        <v>281</v>
      </c>
      <c r="F16" s="64">
        <f>DatosDelitos!I30</f>
        <v>504</v>
      </c>
      <c r="G16" s="64">
        <f>DatosDelitos!J30</f>
        <v>3</v>
      </c>
      <c r="H16" s="64">
        <f>DatosDelitos!K30</f>
        <v>13</v>
      </c>
      <c r="I16" s="64">
        <f>DatosDelitos!L30</f>
        <v>0</v>
      </c>
      <c r="J16" s="64">
        <f>DatosDelitos!M30</f>
        <v>7</v>
      </c>
      <c r="K16" s="64">
        <f>DatosDelitos!O30</f>
        <v>1</v>
      </c>
      <c r="L16" s="65">
        <f>DatosDelitos!P30</f>
        <v>896</v>
      </c>
    </row>
    <row r="17" spans="2:12" ht="13.35" customHeight="1" x14ac:dyDescent="0.2">
      <c r="B17" s="242" t="s">
        <v>1621</v>
      </c>
      <c r="C17" s="242"/>
      <c r="D17" s="63">
        <f>DatosDelitos!C42-DatosDelitos!C44</f>
        <v>80</v>
      </c>
      <c r="E17" s="64">
        <f>DatosDelitos!H42-DatosDelitos!H44</f>
        <v>2</v>
      </c>
      <c r="F17" s="64">
        <f>DatosDelitos!I42-DatosDelitos!I44</f>
        <v>7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1" t="s">
        <v>1622</v>
      </c>
      <c r="C18" s="241"/>
      <c r="D18" s="63">
        <f>DatosDelitos!C50</f>
        <v>2101</v>
      </c>
      <c r="E18" s="64">
        <f>DatosDelitos!H50</f>
        <v>263</v>
      </c>
      <c r="F18" s="64">
        <f>DatosDelitos!I50</f>
        <v>209</v>
      </c>
      <c r="G18" s="64">
        <f>DatosDelitos!J50</f>
        <v>133</v>
      </c>
      <c r="H18" s="64">
        <f>DatosDelitos!K50</f>
        <v>115</v>
      </c>
      <c r="I18" s="64">
        <f>DatosDelitos!L50</f>
        <v>0</v>
      </c>
      <c r="J18" s="64">
        <f>DatosDelitos!M50</f>
        <v>1</v>
      </c>
      <c r="K18" s="64">
        <f>DatosDelitos!O50</f>
        <v>22</v>
      </c>
      <c r="L18" s="65">
        <f>DatosDelitos!P50</f>
        <v>238</v>
      </c>
    </row>
    <row r="19" spans="2:12" ht="13.35" customHeight="1" x14ac:dyDescent="0.2">
      <c r="B19" s="241" t="s">
        <v>1623</v>
      </c>
      <c r="C19" s="241"/>
      <c r="D19" s="63">
        <f>DatosDelitos!C72</f>
        <v>15</v>
      </c>
      <c r="E19" s="64">
        <f>DatosDelitos!H72</f>
        <v>1</v>
      </c>
      <c r="F19" s="64">
        <f>DatosDelitos!I72</f>
        <v>11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1</v>
      </c>
      <c r="K19" s="64">
        <f>DatosDelitos!O72</f>
        <v>0</v>
      </c>
      <c r="L19" s="65">
        <f>DatosDelitos!P72</f>
        <v>13</v>
      </c>
    </row>
    <row r="20" spans="2:12" ht="27" customHeight="1" x14ac:dyDescent="0.2">
      <c r="B20" s="241" t="s">
        <v>1624</v>
      </c>
      <c r="C20" s="241"/>
      <c r="D20" s="63">
        <f>DatosDelitos!C74</f>
        <v>107</v>
      </c>
      <c r="E20" s="64">
        <f>DatosDelitos!H74</f>
        <v>33</v>
      </c>
      <c r="F20" s="64">
        <f>DatosDelitos!I74</f>
        <v>17</v>
      </c>
      <c r="G20" s="64">
        <f>DatosDelitos!J74</f>
        <v>0</v>
      </c>
      <c r="H20" s="64">
        <f>DatosDelitos!K74</f>
        <v>0</v>
      </c>
      <c r="I20" s="64">
        <f>DatosDelitos!L74</f>
        <v>4</v>
      </c>
      <c r="J20" s="64">
        <f>DatosDelitos!M74</f>
        <v>25</v>
      </c>
      <c r="K20" s="64">
        <f>DatosDelitos!O74</f>
        <v>2</v>
      </c>
      <c r="L20" s="65">
        <f>DatosDelitos!P74</f>
        <v>39</v>
      </c>
    </row>
    <row r="21" spans="2:12" ht="13.35" customHeight="1" x14ac:dyDescent="0.2">
      <c r="B21" s="242" t="s">
        <v>1625</v>
      </c>
      <c r="C21" s="242"/>
      <c r="D21" s="63">
        <f>DatosDelitos!C82</f>
        <v>158</v>
      </c>
      <c r="E21" s="64">
        <f>DatosDelitos!H82</f>
        <v>21</v>
      </c>
      <c r="F21" s="64">
        <f>DatosDelitos!I82</f>
        <v>25</v>
      </c>
      <c r="G21" s="64">
        <f>DatosDelitos!J82</f>
        <v>3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69</v>
      </c>
    </row>
    <row r="22" spans="2:12" ht="13.35" customHeight="1" x14ac:dyDescent="0.2">
      <c r="B22" s="241" t="s">
        <v>1626</v>
      </c>
      <c r="C22" s="241"/>
      <c r="D22" s="63">
        <f>DatosDelitos!C85</f>
        <v>1247</v>
      </c>
      <c r="E22" s="64">
        <f>DatosDelitos!H85</f>
        <v>627</v>
      </c>
      <c r="F22" s="64">
        <f>DatosDelitos!I85</f>
        <v>431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216</v>
      </c>
    </row>
    <row r="23" spans="2:12" ht="13.35" customHeight="1" x14ac:dyDescent="0.2">
      <c r="B23" s="241" t="s">
        <v>978</v>
      </c>
      <c r="C23" s="241"/>
      <c r="D23" s="63">
        <f>DatosDelitos!C97</f>
        <v>19057</v>
      </c>
      <c r="E23" s="64">
        <f>DatosDelitos!H97</f>
        <v>5186</v>
      </c>
      <c r="F23" s="64">
        <f>DatosDelitos!I97</f>
        <v>4089</v>
      </c>
      <c r="G23" s="64">
        <f>DatosDelitos!J97</f>
        <v>7</v>
      </c>
      <c r="H23" s="64">
        <f>DatosDelitos!K97</f>
        <v>13</v>
      </c>
      <c r="I23" s="64">
        <f>DatosDelitos!L97</f>
        <v>1</v>
      </c>
      <c r="J23" s="64">
        <f>DatosDelitos!M97</f>
        <v>11</v>
      </c>
      <c r="K23" s="64">
        <f>DatosDelitos!O97</f>
        <v>196</v>
      </c>
      <c r="L23" s="65">
        <f>DatosDelitos!P97</f>
        <v>2468</v>
      </c>
    </row>
    <row r="24" spans="2:12" ht="27" customHeight="1" x14ac:dyDescent="0.2">
      <c r="B24" s="241" t="s">
        <v>1627</v>
      </c>
      <c r="C24" s="241"/>
      <c r="D24" s="63">
        <f>DatosDelitos!C131</f>
        <v>30</v>
      </c>
      <c r="E24" s="64">
        <f>DatosDelitos!H131</f>
        <v>33</v>
      </c>
      <c r="F24" s="64">
        <f>DatosDelitos!I131</f>
        <v>32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27</v>
      </c>
    </row>
    <row r="25" spans="2:12" ht="13.35" customHeight="1" x14ac:dyDescent="0.2">
      <c r="B25" s="241" t="s">
        <v>1628</v>
      </c>
      <c r="C25" s="241"/>
      <c r="D25" s="63">
        <f>DatosDelitos!C137</f>
        <v>35</v>
      </c>
      <c r="E25" s="64">
        <f>DatosDelitos!H137</f>
        <v>52</v>
      </c>
      <c r="F25" s="64">
        <f>DatosDelitos!I137</f>
        <v>23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9</v>
      </c>
    </row>
    <row r="26" spans="2:12" ht="13.35" customHeight="1" x14ac:dyDescent="0.2">
      <c r="B26" s="242" t="s">
        <v>1629</v>
      </c>
      <c r="C26" s="242"/>
      <c r="D26" s="63">
        <f>DatosDelitos!C144</f>
        <v>11</v>
      </c>
      <c r="E26" s="64">
        <f>DatosDelitos!H144</f>
        <v>1</v>
      </c>
      <c r="F26" s="64">
        <f>DatosDelitos!I144</f>
        <v>9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1" t="s">
        <v>1630</v>
      </c>
      <c r="C27" s="241"/>
      <c r="D27" s="63">
        <f>DatosDelitos!C147</f>
        <v>129</v>
      </c>
      <c r="E27" s="64">
        <f>DatosDelitos!H147</f>
        <v>71</v>
      </c>
      <c r="F27" s="64">
        <f>DatosDelitos!I147</f>
        <v>44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50</v>
      </c>
    </row>
    <row r="28" spans="2:12" ht="13.35" customHeight="1" x14ac:dyDescent="0.2">
      <c r="B28" s="241" t="s">
        <v>1631</v>
      </c>
      <c r="C28" s="241"/>
      <c r="D28" s="63">
        <f>DatosDelitos!C156+SUM(DatosDelitos!C167:C172)</f>
        <v>286</v>
      </c>
      <c r="E28" s="64">
        <f>DatosDelitos!H156+SUM(DatosDelitos!H167:H172)</f>
        <v>16</v>
      </c>
      <c r="F28" s="64">
        <f>DatosDelitos!I156+SUM(DatosDelitos!I167:I172)</f>
        <v>28</v>
      </c>
      <c r="G28" s="64">
        <f>DatosDelitos!J156+SUM(DatosDelitos!J167:J172)</f>
        <v>1</v>
      </c>
      <c r="H28" s="64">
        <f>DatosDelitos!K156+SUM(DatosDelitos!K167:K172)</f>
        <v>4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7</v>
      </c>
      <c r="L28" s="64">
        <f>DatosDelitos!P156+SUM(DatosDelitos!P167:Q172)</f>
        <v>8</v>
      </c>
    </row>
    <row r="29" spans="2:12" ht="13.35" customHeight="1" x14ac:dyDescent="0.2">
      <c r="B29" s="241" t="s">
        <v>1632</v>
      </c>
      <c r="C29" s="241"/>
      <c r="D29" s="63">
        <f>SUM(DatosDelitos!C173:C177)</f>
        <v>1402</v>
      </c>
      <c r="E29" s="64">
        <f>SUM(DatosDelitos!H173:H177)</f>
        <v>764</v>
      </c>
      <c r="F29" s="64">
        <f>SUM(DatosDelitos!I173:I177)</f>
        <v>604</v>
      </c>
      <c r="G29" s="64">
        <f>SUM(DatosDelitos!J173:J177)</f>
        <v>1</v>
      </c>
      <c r="H29" s="64">
        <f>SUM(DatosDelitos!K173:K177)</f>
        <v>4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110</v>
      </c>
      <c r="L29" s="64">
        <f>SUM(DatosDelitos!P173:P177)</f>
        <v>433</v>
      </c>
    </row>
    <row r="30" spans="2:12" ht="13.35" customHeight="1" x14ac:dyDescent="0.2">
      <c r="B30" s="241" t="s">
        <v>1633</v>
      </c>
      <c r="C30" s="241"/>
      <c r="D30" s="63">
        <f>DatosDelitos!C178</f>
        <v>1404</v>
      </c>
      <c r="E30" s="64">
        <f>DatosDelitos!H178</f>
        <v>1345</v>
      </c>
      <c r="F30" s="64">
        <f>DatosDelitos!I178</f>
        <v>466</v>
      </c>
      <c r="G30" s="64">
        <f>DatosDelitos!J178</f>
        <v>1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2407</v>
      </c>
    </row>
    <row r="31" spans="2:12" ht="13.35" customHeight="1" x14ac:dyDescent="0.2">
      <c r="B31" s="241" t="s">
        <v>1634</v>
      </c>
      <c r="C31" s="241"/>
      <c r="D31" s="63">
        <f>DatosDelitos!C186</f>
        <v>384</v>
      </c>
      <c r="E31" s="64">
        <f>DatosDelitos!H186</f>
        <v>292</v>
      </c>
      <c r="F31" s="64">
        <f>DatosDelitos!I186</f>
        <v>272</v>
      </c>
      <c r="G31" s="64">
        <f>DatosDelitos!J186</f>
        <v>1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214</v>
      </c>
    </row>
    <row r="32" spans="2:12" ht="13.35" customHeight="1" x14ac:dyDescent="0.2">
      <c r="B32" s="241" t="s">
        <v>1635</v>
      </c>
      <c r="C32" s="241"/>
      <c r="D32" s="63">
        <f>DatosDelitos!C201</f>
        <v>21</v>
      </c>
      <c r="E32" s="64">
        <f>DatosDelitos!H201</f>
        <v>4</v>
      </c>
      <c r="F32" s="64">
        <f>DatosDelitos!I201</f>
        <v>6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3</v>
      </c>
      <c r="K32" s="64">
        <f>DatosDelitos!O201</f>
        <v>0</v>
      </c>
      <c r="L32" s="64">
        <f>DatosDelitos!P201</f>
        <v>6</v>
      </c>
    </row>
    <row r="33" spans="2:13" ht="13.35" customHeight="1" x14ac:dyDescent="0.2">
      <c r="B33" s="241" t="s">
        <v>1636</v>
      </c>
      <c r="C33" s="241"/>
      <c r="D33" s="63">
        <f>DatosDelitos!C223</f>
        <v>4447</v>
      </c>
      <c r="E33" s="64">
        <f>DatosDelitos!H223</f>
        <v>1106</v>
      </c>
      <c r="F33" s="64">
        <f>DatosDelitos!I223</f>
        <v>880</v>
      </c>
      <c r="G33" s="64">
        <f>DatosDelitos!J223</f>
        <v>1</v>
      </c>
      <c r="H33" s="64">
        <f>DatosDelitos!K223</f>
        <v>4</v>
      </c>
      <c r="I33" s="64">
        <f>DatosDelitos!L223</f>
        <v>0</v>
      </c>
      <c r="J33" s="64">
        <f>DatosDelitos!M223</f>
        <v>0</v>
      </c>
      <c r="K33" s="64">
        <f>DatosDelitos!O223</f>
        <v>39</v>
      </c>
      <c r="L33" s="64">
        <f>DatosDelitos!P223</f>
        <v>2035</v>
      </c>
    </row>
    <row r="34" spans="2:13" ht="13.35" customHeight="1" x14ac:dyDescent="0.2">
      <c r="B34" s="241" t="s">
        <v>1637</v>
      </c>
      <c r="C34" s="241"/>
      <c r="D34" s="63">
        <f>DatosDelitos!C244</f>
        <v>35</v>
      </c>
      <c r="E34" s="64">
        <f>DatosDelitos!H244</f>
        <v>15</v>
      </c>
      <c r="F34" s="64">
        <f>DatosDelitos!I244</f>
        <v>40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32</v>
      </c>
    </row>
    <row r="35" spans="2:13" ht="13.35" customHeight="1" x14ac:dyDescent="0.2">
      <c r="B35" s="241" t="s">
        <v>1638</v>
      </c>
      <c r="C35" s="241"/>
      <c r="D35" s="63">
        <f>DatosDelitos!C271</f>
        <v>910</v>
      </c>
      <c r="E35" s="64">
        <f>DatosDelitos!H271</f>
        <v>552</v>
      </c>
      <c r="F35" s="64">
        <f>DatosDelitos!I271</f>
        <v>653</v>
      </c>
      <c r="G35" s="64">
        <f>DatosDelitos!J271</f>
        <v>1</v>
      </c>
      <c r="H35" s="64">
        <f>DatosDelitos!K271</f>
        <v>5</v>
      </c>
      <c r="I35" s="64">
        <f>DatosDelitos!L271</f>
        <v>0</v>
      </c>
      <c r="J35" s="64">
        <f>DatosDelitos!M271</f>
        <v>0</v>
      </c>
      <c r="K35" s="64">
        <f>DatosDelitos!O271</f>
        <v>4</v>
      </c>
      <c r="L35" s="64">
        <f>DatosDelitos!P271</f>
        <v>605</v>
      </c>
    </row>
    <row r="36" spans="2:13" ht="38.25" customHeight="1" x14ac:dyDescent="0.2">
      <c r="B36" s="241" t="s">
        <v>1639</v>
      </c>
      <c r="C36" s="241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1" t="s">
        <v>1640</v>
      </c>
      <c r="C37" s="241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1" t="s">
        <v>1641</v>
      </c>
      <c r="C38" s="241"/>
      <c r="D38" s="63">
        <f>DatosDelitos!C312+DatosDelitos!C318+DatosDelitos!C320</f>
        <v>8</v>
      </c>
      <c r="E38" s="64">
        <f>DatosDelitos!H312+DatosDelitos!H318+DatosDelitos!H320</f>
        <v>3</v>
      </c>
      <c r="F38" s="64">
        <f>DatosDelitos!I312+DatosDelitos!I318+DatosDelitos!I320</f>
        <v>5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6</v>
      </c>
    </row>
    <row r="39" spans="2:13" ht="13.35" customHeight="1" x14ac:dyDescent="0.2">
      <c r="B39" s="241" t="s">
        <v>1642</v>
      </c>
      <c r="C39" s="241"/>
      <c r="D39" s="63">
        <f>DatosDelitos!C323</f>
        <v>5444</v>
      </c>
      <c r="E39" s="64">
        <f>DatosDelitos!H323</f>
        <v>400</v>
      </c>
      <c r="F39" s="64">
        <f>DatosDelitos!I323</f>
        <v>13</v>
      </c>
      <c r="G39" s="64">
        <f>DatosDelitos!J323</f>
        <v>27</v>
      </c>
      <c r="H39" s="64">
        <f>DatosDelitos!K323</f>
        <v>0</v>
      </c>
      <c r="I39" s="64">
        <f>DatosDelitos!L323</f>
        <v>2</v>
      </c>
      <c r="J39" s="64">
        <f>DatosDelitos!M323</f>
        <v>0</v>
      </c>
      <c r="K39" s="64">
        <f>DatosDelitos!O323</f>
        <v>5</v>
      </c>
      <c r="L39" s="64">
        <f>DatosDelitos!P323</f>
        <v>5</v>
      </c>
    </row>
    <row r="40" spans="2:13" ht="13.35" customHeight="1" x14ac:dyDescent="0.2">
      <c r="B40" s="241" t="s">
        <v>1643</v>
      </c>
      <c r="C40" s="241"/>
      <c r="D40" s="63">
        <f>DatosDelitos!C325</f>
        <v>10</v>
      </c>
      <c r="E40" s="63">
        <f>DatosDelitos!H325</f>
        <v>0</v>
      </c>
      <c r="F40" s="63">
        <f>DatosDelitos!I325</f>
        <v>5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3</v>
      </c>
    </row>
    <row r="41" spans="2:13" ht="13.35" customHeight="1" x14ac:dyDescent="0.2">
      <c r="B41" s="241" t="s">
        <v>952</v>
      </c>
      <c r="C41" s="241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1" t="s">
        <v>1644</v>
      </c>
      <c r="C42" s="241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4" t="s">
        <v>956</v>
      </c>
      <c r="C43" s="244"/>
      <c r="D43" s="66">
        <f>SUM(D11:D42)</f>
        <v>71837</v>
      </c>
      <c r="E43" s="66">
        <f t="shared" ref="E43:L43" si="0">SUM(E11:E42)</f>
        <v>13413</v>
      </c>
      <c r="F43" s="66">
        <f t="shared" si="0"/>
        <v>9653</v>
      </c>
      <c r="G43" s="66">
        <f t="shared" si="0"/>
        <v>225</v>
      </c>
      <c r="H43" s="66">
        <f t="shared" si="0"/>
        <v>218</v>
      </c>
      <c r="I43" s="66">
        <f t="shared" si="0"/>
        <v>19</v>
      </c>
      <c r="J43" s="66">
        <f t="shared" si="0"/>
        <v>63</v>
      </c>
      <c r="K43" s="66">
        <f t="shared" si="0"/>
        <v>442</v>
      </c>
      <c r="L43" s="66">
        <f t="shared" si="0"/>
        <v>12307</v>
      </c>
    </row>
    <row r="46" spans="2:13" ht="15.75" x14ac:dyDescent="0.25">
      <c r="B46" s="67" t="s">
        <v>1645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1608</v>
      </c>
      <c r="E48" s="45" t="s">
        <v>1609</v>
      </c>
    </row>
    <row r="49" spans="2:5" ht="13.35" customHeight="1" x14ac:dyDescent="0.25">
      <c r="B49" s="243" t="s">
        <v>1646</v>
      </c>
      <c r="C49" s="243"/>
      <c r="D49" s="69">
        <f>DatosDelitos!F5</f>
        <v>16</v>
      </c>
      <c r="E49" s="69">
        <f>DatosDelitos!G5</f>
        <v>16</v>
      </c>
    </row>
    <row r="50" spans="2:5" ht="13.35" customHeight="1" x14ac:dyDescent="0.25">
      <c r="B50" s="243" t="s">
        <v>1647</v>
      </c>
      <c r="C50" s="243"/>
      <c r="D50" s="69">
        <f>DatosDelitos!F13-DatosDelitos!F17</f>
        <v>19353</v>
      </c>
      <c r="E50" s="69">
        <f>DatosDelitos!G13-DatosDelitos!G17</f>
        <v>105</v>
      </c>
    </row>
    <row r="51" spans="2:5" ht="13.35" customHeight="1" x14ac:dyDescent="0.25">
      <c r="B51" s="243" t="s">
        <v>329</v>
      </c>
      <c r="C51" s="243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3" t="s">
        <v>347</v>
      </c>
      <c r="C52" s="243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3" t="s">
        <v>352</v>
      </c>
      <c r="C53" s="243"/>
      <c r="D53" s="69">
        <f>DatosDelitos!F23</f>
        <v>0</v>
      </c>
      <c r="E53" s="69">
        <f>DatosDelitos!G23</f>
        <v>1</v>
      </c>
    </row>
    <row r="54" spans="2:5" ht="13.35" customHeight="1" x14ac:dyDescent="0.25">
      <c r="B54" s="243" t="s">
        <v>1619</v>
      </c>
      <c r="C54" s="243"/>
      <c r="D54" s="69">
        <f>DatosDelitos!F17+DatosDelitos!F44</f>
        <v>7701</v>
      </c>
      <c r="E54" s="69">
        <f>DatosDelitos!G17+DatosDelitos!G44</f>
        <v>1734</v>
      </c>
    </row>
    <row r="55" spans="2:5" ht="13.35" customHeight="1" x14ac:dyDescent="0.25">
      <c r="B55" s="243" t="s">
        <v>1620</v>
      </c>
      <c r="C55" s="243"/>
      <c r="D55" s="69">
        <f>DatosDelitos!F30</f>
        <v>2245</v>
      </c>
      <c r="E55" s="69">
        <f>DatosDelitos!G30</f>
        <v>350</v>
      </c>
    </row>
    <row r="56" spans="2:5" ht="13.35" customHeight="1" x14ac:dyDescent="0.25">
      <c r="B56" s="243" t="s">
        <v>1621</v>
      </c>
      <c r="C56" s="243"/>
      <c r="D56" s="69">
        <f>DatosDelitos!F42-DatosDelitos!F44</f>
        <v>26</v>
      </c>
      <c r="E56" s="69">
        <f>DatosDelitos!G42-DatosDelitos!G44</f>
        <v>0</v>
      </c>
    </row>
    <row r="57" spans="2:5" ht="13.35" customHeight="1" x14ac:dyDescent="0.25">
      <c r="B57" s="243" t="s">
        <v>1622</v>
      </c>
      <c r="C57" s="243"/>
      <c r="D57" s="69">
        <f>DatosDelitos!F50</f>
        <v>27</v>
      </c>
      <c r="E57" s="69">
        <f>DatosDelitos!G50</f>
        <v>13</v>
      </c>
    </row>
    <row r="58" spans="2:5" ht="13.35" customHeight="1" x14ac:dyDescent="0.25">
      <c r="B58" s="243" t="s">
        <v>1623</v>
      </c>
      <c r="C58" s="243"/>
      <c r="D58" s="69">
        <f>DatosDelitos!F72</f>
        <v>1</v>
      </c>
      <c r="E58" s="69">
        <f>DatosDelitos!G72</f>
        <v>1</v>
      </c>
    </row>
    <row r="59" spans="2:5" ht="27" customHeight="1" x14ac:dyDescent="0.25">
      <c r="B59" s="243" t="s">
        <v>1648</v>
      </c>
      <c r="C59" s="243"/>
      <c r="D59" s="69">
        <f>DatosDelitos!F74</f>
        <v>11</v>
      </c>
      <c r="E59" s="69">
        <f>DatosDelitos!G74</f>
        <v>9</v>
      </c>
    </row>
    <row r="60" spans="2:5" ht="13.35" customHeight="1" x14ac:dyDescent="0.25">
      <c r="B60" s="243" t="s">
        <v>1625</v>
      </c>
      <c r="C60" s="243"/>
      <c r="D60" s="69">
        <f>DatosDelitos!F82</f>
        <v>18</v>
      </c>
      <c r="E60" s="69">
        <f>DatosDelitos!G82</f>
        <v>4</v>
      </c>
    </row>
    <row r="61" spans="2:5" ht="13.35" customHeight="1" x14ac:dyDescent="0.25">
      <c r="B61" s="243" t="s">
        <v>1626</v>
      </c>
      <c r="C61" s="243"/>
      <c r="D61" s="69">
        <f>DatosDelitos!F85</f>
        <v>8</v>
      </c>
      <c r="E61" s="69">
        <f>DatosDelitos!G85</f>
        <v>11</v>
      </c>
    </row>
    <row r="62" spans="2:5" ht="13.35" customHeight="1" x14ac:dyDescent="0.25">
      <c r="B62" s="243" t="s">
        <v>978</v>
      </c>
      <c r="C62" s="243"/>
      <c r="D62" s="69">
        <f>DatosDelitos!F97</f>
        <v>1299</v>
      </c>
      <c r="E62" s="69">
        <f>DatosDelitos!G97</f>
        <v>446</v>
      </c>
    </row>
    <row r="63" spans="2:5" ht="27" customHeight="1" x14ac:dyDescent="0.25">
      <c r="B63" s="243" t="s">
        <v>1649</v>
      </c>
      <c r="C63" s="243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3" t="s">
        <v>1628</v>
      </c>
      <c r="C64" s="243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3" t="s">
        <v>1629</v>
      </c>
      <c r="C65" s="243"/>
      <c r="D65" s="69">
        <f>DatosDelitos!F144</f>
        <v>0</v>
      </c>
      <c r="E65" s="69">
        <f>DatosDelitos!G144</f>
        <v>0</v>
      </c>
    </row>
    <row r="66" spans="2:5" ht="40.5" customHeight="1" x14ac:dyDescent="0.25">
      <c r="B66" s="243" t="s">
        <v>1630</v>
      </c>
      <c r="C66" s="243"/>
      <c r="D66" s="69">
        <f>DatosDelitos!F147</f>
        <v>7</v>
      </c>
      <c r="E66" s="69">
        <f>DatosDelitos!G147</f>
        <v>3</v>
      </c>
    </row>
    <row r="67" spans="2:5" ht="13.35" customHeight="1" x14ac:dyDescent="0.25">
      <c r="B67" s="243" t="s">
        <v>1631</v>
      </c>
      <c r="C67" s="243"/>
      <c r="D67" s="69">
        <f>DatosDelitos!F156+SUM(DatosDelitos!F167:G172)</f>
        <v>4</v>
      </c>
      <c r="E67" s="69">
        <f>DatosDelitos!G156+SUM(DatosDelitos!G167:H172)</f>
        <v>5</v>
      </c>
    </row>
    <row r="68" spans="2:5" ht="13.35" customHeight="1" x14ac:dyDescent="0.25">
      <c r="B68" s="243" t="s">
        <v>1632</v>
      </c>
      <c r="C68" s="243"/>
      <c r="D68" s="69">
        <f>SUM(DatosDelitos!F173:G177)</f>
        <v>77</v>
      </c>
      <c r="E68" s="69">
        <f>SUM(DatosDelitos!G173:H177)</f>
        <v>800</v>
      </c>
    </row>
    <row r="69" spans="2:5" ht="13.35" customHeight="1" x14ac:dyDescent="0.25">
      <c r="B69" s="243" t="s">
        <v>1633</v>
      </c>
      <c r="C69" s="243"/>
      <c r="D69" s="69">
        <f>DatosDelitos!F178</f>
        <v>3115</v>
      </c>
      <c r="E69" s="69">
        <f>DatosDelitos!G178</f>
        <v>1919</v>
      </c>
    </row>
    <row r="70" spans="2:5" ht="13.35" customHeight="1" x14ac:dyDescent="0.25">
      <c r="B70" s="243" t="s">
        <v>1634</v>
      </c>
      <c r="C70" s="243"/>
      <c r="D70" s="69">
        <f>DatosDelitos!F186</f>
        <v>53</v>
      </c>
      <c r="E70" s="69">
        <f>DatosDelitos!G186</f>
        <v>58</v>
      </c>
    </row>
    <row r="71" spans="2:5" ht="13.35" customHeight="1" x14ac:dyDescent="0.25">
      <c r="B71" s="243" t="s">
        <v>1635</v>
      </c>
      <c r="C71" s="243"/>
      <c r="D71" s="69">
        <f>DatosDelitos!F201</f>
        <v>21</v>
      </c>
      <c r="E71" s="69">
        <f>DatosDelitos!G201</f>
        <v>19</v>
      </c>
    </row>
    <row r="72" spans="2:5" ht="13.35" customHeight="1" x14ac:dyDescent="0.25">
      <c r="B72" s="243" t="s">
        <v>1636</v>
      </c>
      <c r="C72" s="243"/>
      <c r="D72" s="69">
        <f>DatosDelitos!F223</f>
        <v>962</v>
      </c>
      <c r="E72" s="69">
        <f>DatosDelitos!G223</f>
        <v>538</v>
      </c>
    </row>
    <row r="73" spans="2:5" ht="13.35" customHeight="1" x14ac:dyDescent="0.25">
      <c r="B73" s="243" t="s">
        <v>1637</v>
      </c>
      <c r="C73" s="243"/>
      <c r="D73" s="69">
        <f>DatosDelitos!F244</f>
        <v>0</v>
      </c>
      <c r="E73" s="69">
        <f>DatosDelitos!G244</f>
        <v>0</v>
      </c>
    </row>
    <row r="74" spans="2:5" ht="13.35" customHeight="1" x14ac:dyDescent="0.25">
      <c r="B74" s="243" t="s">
        <v>1638</v>
      </c>
      <c r="C74" s="243"/>
      <c r="D74" s="69">
        <f>DatosDelitos!F271</f>
        <v>239</v>
      </c>
      <c r="E74" s="69">
        <f>DatosDelitos!G271</f>
        <v>193</v>
      </c>
    </row>
    <row r="75" spans="2:5" ht="38.25" customHeight="1" x14ac:dyDescent="0.25">
      <c r="B75" s="243" t="s">
        <v>1639</v>
      </c>
      <c r="C75" s="243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3" t="s">
        <v>1640</v>
      </c>
      <c r="C76" s="243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3" t="s">
        <v>1641</v>
      </c>
      <c r="C77" s="243"/>
      <c r="D77" s="69">
        <f>DatosDelitos!F312+DatosDelitos!F318+DatosDelitos!F320</f>
        <v>2</v>
      </c>
      <c r="E77" s="69">
        <f>DatosDelitos!G312+DatosDelitos!G318+DatosDelitos!G320</f>
        <v>2</v>
      </c>
    </row>
    <row r="78" spans="2:5" ht="14.1" customHeight="1" x14ac:dyDescent="0.25">
      <c r="B78" s="243" t="s">
        <v>1642</v>
      </c>
      <c r="C78" s="243"/>
      <c r="D78" s="69">
        <f>DatosDelitos!F323</f>
        <v>24</v>
      </c>
      <c r="E78" s="69">
        <f>DatosDelitos!G323</f>
        <v>3</v>
      </c>
    </row>
    <row r="79" spans="2:5" ht="15" customHeight="1" x14ac:dyDescent="0.25">
      <c r="B79" s="245" t="s">
        <v>1643</v>
      </c>
      <c r="C79" s="245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5" t="s">
        <v>952</v>
      </c>
      <c r="C80" s="245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5" t="s">
        <v>1644</v>
      </c>
      <c r="C81" s="245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5" t="s">
        <v>1650</v>
      </c>
      <c r="C82" s="245"/>
      <c r="D82" s="69">
        <f>SUM(D49:D81)</f>
        <v>35209</v>
      </c>
      <c r="E82" s="69">
        <f>SUM(E49:E81)</f>
        <v>6230</v>
      </c>
    </row>
    <row r="84" spans="2:13" s="72" customFormat="1" ht="15.75" x14ac:dyDescent="0.25">
      <c r="B84" s="70" t="s">
        <v>1651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3" t="s">
        <v>1618</v>
      </c>
      <c r="C87" s="243"/>
      <c r="D87" s="69">
        <f>DatosDelitos!N5+DatosDelitos!N13-DatosDelitos!N17</f>
        <v>13</v>
      </c>
    </row>
    <row r="88" spans="2:13" ht="13.35" customHeight="1" x14ac:dyDescent="0.25">
      <c r="B88" s="243" t="s">
        <v>329</v>
      </c>
      <c r="C88" s="243"/>
      <c r="D88" s="69">
        <f>DatosDelitos!N10</f>
        <v>0</v>
      </c>
    </row>
    <row r="89" spans="2:13" ht="13.35" customHeight="1" x14ac:dyDescent="0.25">
      <c r="B89" s="243" t="s">
        <v>347</v>
      </c>
      <c r="C89" s="243"/>
      <c r="D89" s="69">
        <f>DatosDelitos!N20</f>
        <v>0</v>
      </c>
    </row>
    <row r="90" spans="2:13" ht="13.35" customHeight="1" x14ac:dyDescent="0.25">
      <c r="B90" s="243" t="s">
        <v>352</v>
      </c>
      <c r="C90" s="243"/>
      <c r="D90" s="69">
        <f>DatosDelitos!N23</f>
        <v>0</v>
      </c>
    </row>
    <row r="91" spans="2:13" ht="13.35" customHeight="1" x14ac:dyDescent="0.25">
      <c r="B91" s="243" t="s">
        <v>1652</v>
      </c>
      <c r="C91" s="243"/>
      <c r="D91" s="69">
        <f>SUM(DatosDelitos!N17,DatosDelitos!N44)</f>
        <v>37</v>
      </c>
    </row>
    <row r="92" spans="2:13" ht="13.35" customHeight="1" x14ac:dyDescent="0.25">
      <c r="B92" s="243" t="s">
        <v>1620</v>
      </c>
      <c r="C92" s="243"/>
      <c r="D92" s="69">
        <f>DatosDelitos!N30</f>
        <v>27</v>
      </c>
    </row>
    <row r="93" spans="2:13" ht="13.35" customHeight="1" x14ac:dyDescent="0.25">
      <c r="B93" s="243" t="s">
        <v>1621</v>
      </c>
      <c r="C93" s="243"/>
      <c r="D93" s="69">
        <f>DatosDelitos!N42-DatosDelitos!N44</f>
        <v>10</v>
      </c>
    </row>
    <row r="94" spans="2:13" ht="13.35" customHeight="1" x14ac:dyDescent="0.25">
      <c r="B94" s="243" t="s">
        <v>1622</v>
      </c>
      <c r="C94" s="243"/>
      <c r="D94" s="69">
        <f>DatosDelitos!N50</f>
        <v>20</v>
      </c>
    </row>
    <row r="95" spans="2:13" ht="13.35" customHeight="1" x14ac:dyDescent="0.25">
      <c r="B95" s="243" t="s">
        <v>1623</v>
      </c>
      <c r="C95" s="243"/>
      <c r="D95" s="69">
        <f>DatosDelitos!N72</f>
        <v>0</v>
      </c>
    </row>
    <row r="96" spans="2:13" ht="27" customHeight="1" x14ac:dyDescent="0.25">
      <c r="B96" s="243" t="s">
        <v>1648</v>
      </c>
      <c r="C96" s="243"/>
      <c r="D96" s="69">
        <f>DatosDelitos!N74</f>
        <v>12</v>
      </c>
    </row>
    <row r="97" spans="2:4" ht="13.35" customHeight="1" x14ac:dyDescent="0.25">
      <c r="B97" s="243" t="s">
        <v>1625</v>
      </c>
      <c r="C97" s="243"/>
      <c r="D97" s="69">
        <f>DatosDelitos!N82</f>
        <v>9</v>
      </c>
    </row>
    <row r="98" spans="2:4" ht="13.35" customHeight="1" x14ac:dyDescent="0.25">
      <c r="B98" s="243" t="s">
        <v>1626</v>
      </c>
      <c r="C98" s="243"/>
      <c r="D98" s="69">
        <f>DatosDelitos!N85</f>
        <v>5</v>
      </c>
    </row>
    <row r="99" spans="2:4" ht="13.35" customHeight="1" x14ac:dyDescent="0.25">
      <c r="B99" s="243" t="s">
        <v>978</v>
      </c>
      <c r="C99" s="243"/>
      <c r="D99" s="69">
        <f>DatosDelitos!N97</f>
        <v>76</v>
      </c>
    </row>
    <row r="100" spans="2:4" ht="27" customHeight="1" x14ac:dyDescent="0.25">
      <c r="B100" s="243" t="s">
        <v>1649</v>
      </c>
      <c r="C100" s="243"/>
      <c r="D100" s="69">
        <f>DatosDelitos!N131</f>
        <v>33</v>
      </c>
    </row>
    <row r="101" spans="2:4" ht="13.35" customHeight="1" x14ac:dyDescent="0.25">
      <c r="B101" s="243" t="s">
        <v>1628</v>
      </c>
      <c r="C101" s="243"/>
      <c r="D101" s="69">
        <f>DatosDelitos!N137</f>
        <v>8</v>
      </c>
    </row>
    <row r="102" spans="2:4" ht="13.35" customHeight="1" x14ac:dyDescent="0.25">
      <c r="B102" s="243" t="s">
        <v>1629</v>
      </c>
      <c r="C102" s="243"/>
      <c r="D102" s="69">
        <f>DatosDelitos!N144</f>
        <v>1</v>
      </c>
    </row>
    <row r="103" spans="2:4" ht="13.35" customHeight="1" x14ac:dyDescent="0.25">
      <c r="B103" s="243" t="s">
        <v>1653</v>
      </c>
      <c r="C103" s="243"/>
      <c r="D103" s="69">
        <f>DatosDelitos!N148</f>
        <v>59</v>
      </c>
    </row>
    <row r="104" spans="2:4" ht="13.35" customHeight="1" x14ac:dyDescent="0.25">
      <c r="B104" s="243" t="s">
        <v>1196</v>
      </c>
      <c r="C104" s="243"/>
      <c r="D104" s="69">
        <f>SUM(DatosDelitos!N149,DatosDelitos!N150)</f>
        <v>15</v>
      </c>
    </row>
    <row r="105" spans="2:4" ht="13.35" customHeight="1" x14ac:dyDescent="0.25">
      <c r="B105" s="243" t="s">
        <v>1194</v>
      </c>
      <c r="C105" s="243"/>
      <c r="D105" s="69">
        <f>SUM(DatosDelitos!N151:N155)</f>
        <v>123</v>
      </c>
    </row>
    <row r="106" spans="2:4" ht="13.35" customHeight="1" x14ac:dyDescent="0.25">
      <c r="B106" s="243" t="s">
        <v>1631</v>
      </c>
      <c r="C106" s="243"/>
      <c r="D106" s="69">
        <f>SUM(SUM(DatosDelitos!N157:N160),SUM(DatosDelitos!N167:N172))</f>
        <v>1</v>
      </c>
    </row>
    <row r="107" spans="2:4" ht="13.35" customHeight="1" x14ac:dyDescent="0.25">
      <c r="B107" s="243" t="s">
        <v>1654</v>
      </c>
      <c r="C107" s="243"/>
      <c r="D107" s="69">
        <f>SUM(DatosDelitos!N161:N165)</f>
        <v>83</v>
      </c>
    </row>
    <row r="108" spans="2:4" ht="13.35" customHeight="1" x14ac:dyDescent="0.25">
      <c r="B108" s="243" t="s">
        <v>1632</v>
      </c>
      <c r="C108" s="243"/>
      <c r="D108" s="69">
        <f>SUM(DatosDelitos!N173:N177)</f>
        <v>13</v>
      </c>
    </row>
    <row r="109" spans="2:4" ht="13.35" customHeight="1" x14ac:dyDescent="0.25">
      <c r="B109" s="243" t="s">
        <v>1633</v>
      </c>
      <c r="C109" s="243"/>
      <c r="D109" s="69">
        <f>DatosDelitos!N178</f>
        <v>15</v>
      </c>
    </row>
    <row r="110" spans="2:4" ht="13.35" customHeight="1" x14ac:dyDescent="0.25">
      <c r="B110" s="243" t="s">
        <v>1634</v>
      </c>
      <c r="C110" s="243"/>
      <c r="D110" s="69">
        <f>DatosDelitos!N186</f>
        <v>56</v>
      </c>
    </row>
    <row r="111" spans="2:4" ht="13.35" customHeight="1" x14ac:dyDescent="0.25">
      <c r="B111" s="243" t="s">
        <v>1635</v>
      </c>
      <c r="C111" s="243"/>
      <c r="D111" s="69">
        <f>DatosDelitos!N201</f>
        <v>30</v>
      </c>
    </row>
    <row r="112" spans="2:4" ht="13.35" customHeight="1" x14ac:dyDescent="0.25">
      <c r="B112" s="243" t="s">
        <v>1636</v>
      </c>
      <c r="C112" s="243"/>
      <c r="D112" s="69">
        <f>DatosDelitos!N223</f>
        <v>10</v>
      </c>
    </row>
    <row r="113" spans="2:4" ht="13.35" customHeight="1" x14ac:dyDescent="0.25">
      <c r="B113" s="243" t="s">
        <v>1637</v>
      </c>
      <c r="C113" s="243"/>
      <c r="D113" s="69">
        <f>DatosDelitos!N244</f>
        <v>92</v>
      </c>
    </row>
    <row r="114" spans="2:4" ht="13.35" customHeight="1" x14ac:dyDescent="0.25">
      <c r="B114" s="243" t="s">
        <v>1638</v>
      </c>
      <c r="C114" s="243"/>
      <c r="D114" s="69">
        <f>DatosDelitos!N271</f>
        <v>3</v>
      </c>
    </row>
    <row r="115" spans="2:4" ht="38.25" customHeight="1" x14ac:dyDescent="0.25">
      <c r="B115" s="243" t="s">
        <v>1639</v>
      </c>
      <c r="C115" s="243"/>
      <c r="D115" s="69">
        <f>DatosDelitos!N301</f>
        <v>0</v>
      </c>
    </row>
    <row r="116" spans="2:4" ht="13.35" customHeight="1" x14ac:dyDescent="0.25">
      <c r="B116" s="243" t="s">
        <v>1640</v>
      </c>
      <c r="C116" s="243"/>
      <c r="D116" s="69">
        <f>DatosDelitos!N305</f>
        <v>0</v>
      </c>
    </row>
    <row r="117" spans="2:4" ht="13.35" customHeight="1" x14ac:dyDescent="0.25">
      <c r="B117" s="243" t="s">
        <v>1641</v>
      </c>
      <c r="C117" s="243"/>
      <c r="D117" s="69">
        <f>DatosDelitos!N312+DatosDelitos!N320</f>
        <v>0</v>
      </c>
    </row>
    <row r="118" spans="2:4" ht="13.35" customHeight="1" x14ac:dyDescent="0.25">
      <c r="B118" s="243" t="s">
        <v>918</v>
      </c>
      <c r="C118" s="243"/>
      <c r="D118" s="69">
        <f>DatosDelitos!N318</f>
        <v>0</v>
      </c>
    </row>
    <row r="119" spans="2:4" ht="14.1" customHeight="1" x14ac:dyDescent="0.25">
      <c r="B119" s="243" t="s">
        <v>1642</v>
      </c>
      <c r="C119" s="243"/>
      <c r="D119" s="69">
        <f>DatosDelitos!N323</f>
        <v>68</v>
      </c>
    </row>
    <row r="120" spans="2:4" ht="12.75" customHeight="1" x14ac:dyDescent="0.25">
      <c r="B120" s="245" t="s">
        <v>1643</v>
      </c>
      <c r="C120" s="245"/>
      <c r="D120" s="69">
        <f>DatosDelitos!N325</f>
        <v>0</v>
      </c>
    </row>
    <row r="121" spans="2:4" ht="15" customHeight="1" x14ac:dyDescent="0.25">
      <c r="B121" s="245" t="s">
        <v>952</v>
      </c>
      <c r="C121" s="245"/>
      <c r="D121" s="69">
        <f>DatosDelitos!N337</f>
        <v>0</v>
      </c>
    </row>
    <row r="122" spans="2:4" ht="15" customHeight="1" x14ac:dyDescent="0.25">
      <c r="B122" s="245" t="s">
        <v>1644</v>
      </c>
      <c r="C122" s="245"/>
      <c r="D122" s="69">
        <f>DatosDelitos!N339</f>
        <v>0</v>
      </c>
    </row>
    <row r="123" spans="2:4" ht="15" customHeight="1" x14ac:dyDescent="0.25">
      <c r="B123" s="243" t="s">
        <v>1650</v>
      </c>
      <c r="C123" s="243"/>
      <c r="D123" s="69">
        <f>SUM(D87:D122)</f>
        <v>819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7" t="s">
        <v>318</v>
      </c>
      <c r="B5" s="198"/>
      <c r="C5" s="22">
        <v>67</v>
      </c>
      <c r="D5" s="22">
        <v>91</v>
      </c>
      <c r="E5" s="23">
        <v>-0.26373626373626402</v>
      </c>
      <c r="F5" s="22">
        <v>16</v>
      </c>
      <c r="G5" s="22">
        <v>16</v>
      </c>
      <c r="H5" s="22">
        <v>19</v>
      </c>
      <c r="I5" s="22">
        <v>28</v>
      </c>
      <c r="J5" s="22">
        <v>25</v>
      </c>
      <c r="K5" s="22">
        <v>17</v>
      </c>
      <c r="L5" s="22">
        <v>10</v>
      </c>
      <c r="M5" s="22">
        <v>11</v>
      </c>
      <c r="N5" s="22">
        <v>0</v>
      </c>
      <c r="O5" s="22">
        <v>24</v>
      </c>
      <c r="P5" s="24">
        <v>19</v>
      </c>
    </row>
    <row r="6" spans="1:16" x14ac:dyDescent="0.25">
      <c r="A6" s="25" t="s">
        <v>319</v>
      </c>
      <c r="B6" s="25" t="s">
        <v>320</v>
      </c>
      <c r="C6" s="12">
        <v>34</v>
      </c>
      <c r="D6" s="12">
        <v>67</v>
      </c>
      <c r="E6" s="26">
        <v>-0.49253731343283602</v>
      </c>
      <c r="F6" s="12">
        <v>0</v>
      </c>
      <c r="G6" s="12">
        <v>0</v>
      </c>
      <c r="H6" s="12">
        <v>16</v>
      </c>
      <c r="I6" s="12">
        <v>16</v>
      </c>
      <c r="J6" s="12">
        <v>7</v>
      </c>
      <c r="K6" s="12">
        <v>13</v>
      </c>
      <c r="L6" s="12">
        <v>4</v>
      </c>
      <c r="M6" s="12">
        <v>2</v>
      </c>
      <c r="N6" s="12">
        <v>0</v>
      </c>
      <c r="O6" s="12">
        <v>20</v>
      </c>
      <c r="P6" s="20">
        <v>10</v>
      </c>
    </row>
    <row r="7" spans="1:16" x14ac:dyDescent="0.25">
      <c r="A7" s="25" t="s">
        <v>321</v>
      </c>
      <c r="B7" s="25" t="s">
        <v>322</v>
      </c>
      <c r="C7" s="12">
        <v>10</v>
      </c>
      <c r="D7" s="12">
        <v>8</v>
      </c>
      <c r="E7" s="26">
        <v>0.25</v>
      </c>
      <c r="F7" s="12">
        <v>0</v>
      </c>
      <c r="G7" s="12">
        <v>0</v>
      </c>
      <c r="H7" s="12">
        <v>0</v>
      </c>
      <c r="I7" s="12">
        <v>0</v>
      </c>
      <c r="J7" s="12">
        <v>2</v>
      </c>
      <c r="K7" s="12">
        <v>4</v>
      </c>
      <c r="L7" s="12">
        <v>6</v>
      </c>
      <c r="M7" s="12">
        <v>9</v>
      </c>
      <c r="N7" s="12">
        <v>0</v>
      </c>
      <c r="O7" s="12">
        <v>4</v>
      </c>
      <c r="P7" s="20">
        <v>8</v>
      </c>
    </row>
    <row r="8" spans="1:16" x14ac:dyDescent="0.25">
      <c r="A8" s="25" t="s">
        <v>323</v>
      </c>
      <c r="B8" s="25" t="s">
        <v>324</v>
      </c>
      <c r="C8" s="12">
        <v>18</v>
      </c>
      <c r="D8" s="12">
        <v>16</v>
      </c>
      <c r="E8" s="26">
        <v>0.125</v>
      </c>
      <c r="F8" s="12">
        <v>16</v>
      </c>
      <c r="G8" s="12">
        <v>16</v>
      </c>
      <c r="H8" s="12">
        <v>3</v>
      </c>
      <c r="I8" s="12">
        <v>12</v>
      </c>
      <c r="J8" s="12">
        <v>16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x14ac:dyDescent="0.25">
      <c r="A9" s="25" t="s">
        <v>325</v>
      </c>
      <c r="B9" s="25" t="s">
        <v>326</v>
      </c>
      <c r="C9" s="12">
        <v>5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1</v>
      </c>
    </row>
    <row r="10" spans="1:16" x14ac:dyDescent="0.25">
      <c r="A10" s="197" t="s">
        <v>327</v>
      </c>
      <c r="B10" s="198"/>
      <c r="C10" s="22">
        <v>1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1</v>
      </c>
      <c r="D11" s="12">
        <v>0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7" t="s">
        <v>332</v>
      </c>
      <c r="B13" s="198"/>
      <c r="C13" s="22">
        <v>29117</v>
      </c>
      <c r="D13" s="22">
        <v>25103</v>
      </c>
      <c r="E13" s="23">
        <v>0.15990120702704799</v>
      </c>
      <c r="F13" s="22">
        <v>25209</v>
      </c>
      <c r="G13" s="22">
        <v>1273</v>
      </c>
      <c r="H13" s="22">
        <v>1978</v>
      </c>
      <c r="I13" s="22">
        <v>1731</v>
      </c>
      <c r="J13" s="22">
        <v>13</v>
      </c>
      <c r="K13" s="22">
        <v>37</v>
      </c>
      <c r="L13" s="22">
        <v>2</v>
      </c>
      <c r="M13" s="22">
        <v>4</v>
      </c>
      <c r="N13" s="22">
        <v>49</v>
      </c>
      <c r="O13" s="22">
        <v>31</v>
      </c>
      <c r="P13" s="24">
        <v>2206</v>
      </c>
    </row>
    <row r="14" spans="1:16" x14ac:dyDescent="0.25">
      <c r="A14" s="25" t="s">
        <v>333</v>
      </c>
      <c r="B14" s="25" t="s">
        <v>334</v>
      </c>
      <c r="C14" s="12">
        <v>20254</v>
      </c>
      <c r="D14" s="12">
        <v>17694</v>
      </c>
      <c r="E14" s="26">
        <v>0.14468181304396999</v>
      </c>
      <c r="F14" s="12">
        <v>17704</v>
      </c>
      <c r="G14" s="12">
        <v>100</v>
      </c>
      <c r="H14" s="12">
        <v>796</v>
      </c>
      <c r="I14" s="12">
        <v>966</v>
      </c>
      <c r="J14" s="12">
        <v>3</v>
      </c>
      <c r="K14" s="12">
        <v>25</v>
      </c>
      <c r="L14" s="12">
        <v>2</v>
      </c>
      <c r="M14" s="12">
        <v>1</v>
      </c>
      <c r="N14" s="12">
        <v>13</v>
      </c>
      <c r="O14" s="12">
        <v>21</v>
      </c>
      <c r="P14" s="20">
        <v>1024</v>
      </c>
    </row>
    <row r="15" spans="1:16" x14ac:dyDescent="0.25">
      <c r="A15" s="25" t="s">
        <v>335</v>
      </c>
      <c r="B15" s="25" t="s">
        <v>336</v>
      </c>
      <c r="C15" s="12">
        <v>2</v>
      </c>
      <c r="D15" s="12">
        <v>12</v>
      </c>
      <c r="E15" s="26">
        <v>-0.83333333333333304</v>
      </c>
      <c r="F15" s="12">
        <v>12</v>
      </c>
      <c r="G15" s="12">
        <v>0</v>
      </c>
      <c r="H15" s="12">
        <v>6</v>
      </c>
      <c r="I15" s="12">
        <v>5</v>
      </c>
      <c r="J15" s="12">
        <v>0</v>
      </c>
      <c r="K15" s="12">
        <v>2</v>
      </c>
      <c r="L15" s="12">
        <v>0</v>
      </c>
      <c r="M15" s="12">
        <v>0</v>
      </c>
      <c r="N15" s="12">
        <v>0</v>
      </c>
      <c r="O15" s="12">
        <v>0</v>
      </c>
      <c r="P15" s="20">
        <v>0</v>
      </c>
    </row>
    <row r="16" spans="1:16" x14ac:dyDescent="0.25">
      <c r="A16" s="25" t="s">
        <v>337</v>
      </c>
      <c r="B16" s="25" t="s">
        <v>338</v>
      </c>
      <c r="C16" s="12">
        <v>1726</v>
      </c>
      <c r="D16" s="12">
        <v>1627</v>
      </c>
      <c r="E16" s="26">
        <v>6.08481868469576E-2</v>
      </c>
      <c r="F16" s="12">
        <v>1627</v>
      </c>
      <c r="G16" s="12">
        <v>5</v>
      </c>
      <c r="H16" s="12">
        <v>39</v>
      </c>
      <c r="I16" s="12">
        <v>61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55</v>
      </c>
    </row>
    <row r="17" spans="1:16" ht="33.75" x14ac:dyDescent="0.25">
      <c r="A17" s="25" t="s">
        <v>339</v>
      </c>
      <c r="B17" s="25" t="s">
        <v>340</v>
      </c>
      <c r="C17" s="12">
        <v>7132</v>
      </c>
      <c r="D17" s="12">
        <v>5760</v>
      </c>
      <c r="E17" s="26">
        <v>0.23819444444444399</v>
      </c>
      <c r="F17" s="12">
        <v>5856</v>
      </c>
      <c r="G17" s="12">
        <v>1168</v>
      </c>
      <c r="H17" s="12">
        <v>1132</v>
      </c>
      <c r="I17" s="12">
        <v>696</v>
      </c>
      <c r="J17" s="12">
        <v>10</v>
      </c>
      <c r="K17" s="12">
        <v>10</v>
      </c>
      <c r="L17" s="12">
        <v>0</v>
      </c>
      <c r="M17" s="12">
        <v>3</v>
      </c>
      <c r="N17" s="12">
        <v>36</v>
      </c>
      <c r="O17" s="12">
        <v>10</v>
      </c>
      <c r="P17" s="20">
        <v>1127</v>
      </c>
    </row>
    <row r="18" spans="1:16" x14ac:dyDescent="0.25">
      <c r="A18" s="25" t="s">
        <v>341</v>
      </c>
      <c r="B18" s="25" t="s">
        <v>342</v>
      </c>
      <c r="C18" s="12">
        <v>3</v>
      </c>
      <c r="D18" s="12">
        <v>10</v>
      </c>
      <c r="E18" s="26">
        <v>-0.7</v>
      </c>
      <c r="F18" s="12">
        <v>10</v>
      </c>
      <c r="G18" s="12">
        <v>0</v>
      </c>
      <c r="H18" s="12">
        <v>5</v>
      </c>
      <c r="I18" s="12">
        <v>3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7" t="s">
        <v>345</v>
      </c>
      <c r="B20" s="198"/>
      <c r="C20" s="22">
        <v>6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4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6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4</v>
      </c>
    </row>
    <row r="23" spans="1:16" x14ac:dyDescent="0.25">
      <c r="A23" s="197" t="s">
        <v>350</v>
      </c>
      <c r="B23" s="198"/>
      <c r="C23" s="22">
        <v>3</v>
      </c>
      <c r="D23" s="22">
        <v>0</v>
      </c>
      <c r="E23" s="23">
        <v>0</v>
      </c>
      <c r="F23" s="22">
        <v>0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1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1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1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1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7" t="s">
        <v>363</v>
      </c>
      <c r="B30" s="198"/>
      <c r="C30" s="22">
        <v>3536</v>
      </c>
      <c r="D30" s="22">
        <v>2610</v>
      </c>
      <c r="E30" s="23">
        <v>0.35478927203065103</v>
      </c>
      <c r="F30" s="22">
        <v>2245</v>
      </c>
      <c r="G30" s="22">
        <v>350</v>
      </c>
      <c r="H30" s="22">
        <v>281</v>
      </c>
      <c r="I30" s="22">
        <v>504</v>
      </c>
      <c r="J30" s="22">
        <v>3</v>
      </c>
      <c r="K30" s="22">
        <v>13</v>
      </c>
      <c r="L30" s="22">
        <v>0</v>
      </c>
      <c r="M30" s="22">
        <v>7</v>
      </c>
      <c r="N30" s="22">
        <v>27</v>
      </c>
      <c r="O30" s="22">
        <v>1</v>
      </c>
      <c r="P30" s="24">
        <v>896</v>
      </c>
    </row>
    <row r="31" spans="1:16" x14ac:dyDescent="0.25">
      <c r="A31" s="25" t="s">
        <v>364</v>
      </c>
      <c r="B31" s="25" t="s">
        <v>365</v>
      </c>
      <c r="C31" s="12">
        <v>42</v>
      </c>
      <c r="D31" s="12">
        <v>45</v>
      </c>
      <c r="E31" s="26">
        <v>-6.6666666666666693E-2</v>
      </c>
      <c r="F31" s="12">
        <v>45</v>
      </c>
      <c r="G31" s="12">
        <v>1</v>
      </c>
      <c r="H31" s="12">
        <v>1</v>
      </c>
      <c r="I31" s="12">
        <v>14</v>
      </c>
      <c r="J31" s="12">
        <v>1</v>
      </c>
      <c r="K31" s="12">
        <v>2</v>
      </c>
      <c r="L31" s="12">
        <v>0</v>
      </c>
      <c r="M31" s="12">
        <v>0</v>
      </c>
      <c r="N31" s="12">
        <v>1</v>
      </c>
      <c r="O31" s="12">
        <v>0</v>
      </c>
      <c r="P31" s="20">
        <v>3</v>
      </c>
    </row>
    <row r="32" spans="1:16" x14ac:dyDescent="0.25">
      <c r="A32" s="25" t="s">
        <v>366</v>
      </c>
      <c r="B32" s="25" t="s">
        <v>367</v>
      </c>
      <c r="C32" s="12">
        <v>9</v>
      </c>
      <c r="D32" s="12">
        <v>8</v>
      </c>
      <c r="E32" s="26">
        <v>0.125</v>
      </c>
      <c r="F32" s="12">
        <v>8</v>
      </c>
      <c r="G32" s="12">
        <v>1</v>
      </c>
      <c r="H32" s="12">
        <v>0</v>
      </c>
      <c r="I32" s="12">
        <v>0</v>
      </c>
      <c r="J32" s="12">
        <v>1</v>
      </c>
      <c r="K32" s="12">
        <v>2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2014</v>
      </c>
      <c r="D33" s="12">
        <v>1399</v>
      </c>
      <c r="E33" s="26">
        <v>0.43959971408148701</v>
      </c>
      <c r="F33" s="12">
        <v>1403</v>
      </c>
      <c r="G33" s="12">
        <v>55</v>
      </c>
      <c r="H33" s="12">
        <v>116</v>
      </c>
      <c r="I33" s="12">
        <v>160</v>
      </c>
      <c r="J33" s="12">
        <v>1</v>
      </c>
      <c r="K33" s="12">
        <v>2</v>
      </c>
      <c r="L33" s="12">
        <v>0</v>
      </c>
      <c r="M33" s="12">
        <v>1</v>
      </c>
      <c r="N33" s="12">
        <v>15</v>
      </c>
      <c r="O33" s="12">
        <v>0</v>
      </c>
      <c r="P33" s="20">
        <v>227</v>
      </c>
    </row>
    <row r="34" spans="1:16" x14ac:dyDescent="0.25">
      <c r="A34" s="25" t="s">
        <v>370</v>
      </c>
      <c r="B34" s="25" t="s">
        <v>371</v>
      </c>
      <c r="C34" s="12">
        <v>30</v>
      </c>
      <c r="D34" s="12">
        <v>114</v>
      </c>
      <c r="E34" s="26">
        <v>-0.73684210526315796</v>
      </c>
      <c r="F34" s="12">
        <v>114</v>
      </c>
      <c r="G34" s="12">
        <v>2</v>
      </c>
      <c r="H34" s="12">
        <v>13</v>
      </c>
      <c r="I34" s="12">
        <v>5</v>
      </c>
      <c r="J34" s="12">
        <v>0</v>
      </c>
      <c r="K34" s="12">
        <v>1</v>
      </c>
      <c r="L34" s="12">
        <v>0</v>
      </c>
      <c r="M34" s="12">
        <v>0</v>
      </c>
      <c r="N34" s="12">
        <v>0</v>
      </c>
      <c r="O34" s="12">
        <v>0</v>
      </c>
      <c r="P34" s="20">
        <v>5</v>
      </c>
    </row>
    <row r="35" spans="1:16" x14ac:dyDescent="0.25">
      <c r="A35" s="25" t="s">
        <v>372</v>
      </c>
      <c r="B35" s="25" t="s">
        <v>373</v>
      </c>
      <c r="C35" s="12">
        <v>592</v>
      </c>
      <c r="D35" s="12">
        <v>391</v>
      </c>
      <c r="E35" s="26">
        <v>0.51406649616368305</v>
      </c>
      <c r="F35" s="12">
        <v>393</v>
      </c>
      <c r="G35" s="12">
        <v>21</v>
      </c>
      <c r="H35" s="12">
        <v>30</v>
      </c>
      <c r="I35" s="12">
        <v>28</v>
      </c>
      <c r="J35" s="12">
        <v>0</v>
      </c>
      <c r="K35" s="12">
        <v>0</v>
      </c>
      <c r="L35" s="12">
        <v>0</v>
      </c>
      <c r="M35" s="12">
        <v>4</v>
      </c>
      <c r="N35" s="12">
        <v>6</v>
      </c>
      <c r="O35" s="12">
        <v>0</v>
      </c>
      <c r="P35" s="20">
        <v>36</v>
      </c>
    </row>
    <row r="36" spans="1:16" ht="22.5" x14ac:dyDescent="0.25">
      <c r="A36" s="25" t="s">
        <v>374</v>
      </c>
      <c r="B36" s="25" t="s">
        <v>375</v>
      </c>
      <c r="C36" s="12">
        <v>282</v>
      </c>
      <c r="D36" s="12">
        <v>157</v>
      </c>
      <c r="E36" s="26">
        <v>0.79617834394904496</v>
      </c>
      <c r="F36" s="12">
        <v>209</v>
      </c>
      <c r="G36" s="12">
        <v>209</v>
      </c>
      <c r="H36" s="12">
        <v>49</v>
      </c>
      <c r="I36" s="12">
        <v>198</v>
      </c>
      <c r="J36" s="12">
        <v>0</v>
      </c>
      <c r="K36" s="12">
        <v>4</v>
      </c>
      <c r="L36" s="12">
        <v>0</v>
      </c>
      <c r="M36" s="12">
        <v>1</v>
      </c>
      <c r="N36" s="12">
        <v>1</v>
      </c>
      <c r="O36" s="12">
        <v>1</v>
      </c>
      <c r="P36" s="20">
        <v>463</v>
      </c>
    </row>
    <row r="37" spans="1:16" ht="22.5" x14ac:dyDescent="0.25">
      <c r="A37" s="25" t="s">
        <v>376</v>
      </c>
      <c r="B37" s="25" t="s">
        <v>377</v>
      </c>
      <c r="C37" s="12">
        <v>53</v>
      </c>
      <c r="D37" s="12">
        <v>15</v>
      </c>
      <c r="E37" s="26">
        <v>2.5333333333333301</v>
      </c>
      <c r="F37" s="12">
        <v>28</v>
      </c>
      <c r="G37" s="12">
        <v>37</v>
      </c>
      <c r="H37" s="12">
        <v>7</v>
      </c>
      <c r="I37" s="12">
        <v>49</v>
      </c>
      <c r="J37" s="12">
        <v>0</v>
      </c>
      <c r="K37" s="12">
        <v>2</v>
      </c>
      <c r="L37" s="12">
        <v>0</v>
      </c>
      <c r="M37" s="12">
        <v>1</v>
      </c>
      <c r="N37" s="12">
        <v>0</v>
      </c>
      <c r="O37" s="12">
        <v>0</v>
      </c>
      <c r="P37" s="20">
        <v>106</v>
      </c>
    </row>
    <row r="38" spans="1:16" ht="22.5" x14ac:dyDescent="0.25">
      <c r="A38" s="25" t="s">
        <v>378</v>
      </c>
      <c r="B38" s="25" t="s">
        <v>379</v>
      </c>
      <c r="C38" s="12">
        <v>81</v>
      </c>
      <c r="D38" s="12">
        <v>34</v>
      </c>
      <c r="E38" s="26">
        <v>1.3823529411764699</v>
      </c>
      <c r="F38" s="12">
        <v>36</v>
      </c>
      <c r="G38" s="12">
        <v>14</v>
      </c>
      <c r="H38" s="12">
        <v>9</v>
      </c>
      <c r="I38" s="12">
        <v>12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22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1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1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432</v>
      </c>
      <c r="D41" s="12">
        <v>447</v>
      </c>
      <c r="E41" s="26">
        <v>-3.35570469798658E-2</v>
      </c>
      <c r="F41" s="12">
        <v>9</v>
      </c>
      <c r="G41" s="12">
        <v>10</v>
      </c>
      <c r="H41" s="12">
        <v>56</v>
      </c>
      <c r="I41" s="12">
        <v>38</v>
      </c>
      <c r="J41" s="12">
        <v>0</v>
      </c>
      <c r="K41" s="12">
        <v>0</v>
      </c>
      <c r="L41" s="12">
        <v>0</v>
      </c>
      <c r="M41" s="12">
        <v>0</v>
      </c>
      <c r="N41" s="12">
        <v>3</v>
      </c>
      <c r="O41" s="12">
        <v>0</v>
      </c>
      <c r="P41" s="20">
        <v>34</v>
      </c>
    </row>
    <row r="42" spans="1:16" x14ac:dyDescent="0.25">
      <c r="A42" s="197" t="s">
        <v>386</v>
      </c>
      <c r="B42" s="198"/>
      <c r="C42" s="22">
        <v>1866</v>
      </c>
      <c r="D42" s="22">
        <v>1740</v>
      </c>
      <c r="E42" s="23">
        <v>7.2413793103448296E-2</v>
      </c>
      <c r="F42" s="22">
        <v>1871</v>
      </c>
      <c r="G42" s="22">
        <v>566</v>
      </c>
      <c r="H42" s="22">
        <v>350</v>
      </c>
      <c r="I42" s="22">
        <v>163</v>
      </c>
      <c r="J42" s="22">
        <v>8</v>
      </c>
      <c r="K42" s="22">
        <v>6</v>
      </c>
      <c r="L42" s="22">
        <v>0</v>
      </c>
      <c r="M42" s="22">
        <v>0</v>
      </c>
      <c r="N42" s="22">
        <v>11</v>
      </c>
      <c r="O42" s="22">
        <v>1</v>
      </c>
      <c r="P42" s="24">
        <v>299</v>
      </c>
    </row>
    <row r="43" spans="1:16" x14ac:dyDescent="0.25">
      <c r="A43" s="25" t="s">
        <v>387</v>
      </c>
      <c r="B43" s="25" t="s">
        <v>388</v>
      </c>
      <c r="C43" s="12">
        <v>34</v>
      </c>
      <c r="D43" s="12">
        <v>8</v>
      </c>
      <c r="E43" s="26">
        <v>3.25</v>
      </c>
      <c r="F43" s="12">
        <v>8</v>
      </c>
      <c r="G43" s="12">
        <v>0</v>
      </c>
      <c r="H43" s="12">
        <v>0</v>
      </c>
      <c r="I43" s="12">
        <v>5</v>
      </c>
      <c r="J43" s="12">
        <v>0</v>
      </c>
      <c r="K43" s="12">
        <v>0</v>
      </c>
      <c r="L43" s="12">
        <v>0</v>
      </c>
      <c r="M43" s="12">
        <v>0</v>
      </c>
      <c r="N43" s="12">
        <v>6</v>
      </c>
      <c r="O43" s="12">
        <v>0</v>
      </c>
      <c r="P43" s="20">
        <v>1</v>
      </c>
    </row>
    <row r="44" spans="1:16" ht="22.5" x14ac:dyDescent="0.25">
      <c r="A44" s="25" t="s">
        <v>389</v>
      </c>
      <c r="B44" s="25" t="s">
        <v>390</v>
      </c>
      <c r="C44" s="12">
        <v>1786</v>
      </c>
      <c r="D44" s="12">
        <v>1714</v>
      </c>
      <c r="E44" s="26">
        <v>4.2007001166861103E-2</v>
      </c>
      <c r="F44" s="12">
        <v>1845</v>
      </c>
      <c r="G44" s="12">
        <v>566</v>
      </c>
      <c r="H44" s="12">
        <v>348</v>
      </c>
      <c r="I44" s="12">
        <v>156</v>
      </c>
      <c r="J44" s="12">
        <v>8</v>
      </c>
      <c r="K44" s="12">
        <v>6</v>
      </c>
      <c r="L44" s="12">
        <v>0</v>
      </c>
      <c r="M44" s="12">
        <v>0</v>
      </c>
      <c r="N44" s="12">
        <v>1</v>
      </c>
      <c r="O44" s="12">
        <v>1</v>
      </c>
      <c r="P44" s="20">
        <v>298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1</v>
      </c>
      <c r="E45" s="26">
        <v>-1</v>
      </c>
      <c r="F45" s="12">
        <v>1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1</v>
      </c>
      <c r="D46" s="12">
        <v>5</v>
      </c>
      <c r="E46" s="26">
        <v>-0.8</v>
      </c>
      <c r="F46" s="12">
        <v>5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28</v>
      </c>
      <c r="D48" s="12">
        <v>12</v>
      </c>
      <c r="E48" s="26">
        <v>1.3333333333333299</v>
      </c>
      <c r="F48" s="12">
        <v>12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3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17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7" t="s">
        <v>401</v>
      </c>
      <c r="B50" s="198"/>
      <c r="C50" s="22">
        <v>2101</v>
      </c>
      <c r="D50" s="22">
        <v>1386</v>
      </c>
      <c r="E50" s="23">
        <v>0.51587301587301604</v>
      </c>
      <c r="F50" s="22">
        <v>27</v>
      </c>
      <c r="G50" s="22">
        <v>13</v>
      </c>
      <c r="H50" s="22">
        <v>263</v>
      </c>
      <c r="I50" s="22">
        <v>209</v>
      </c>
      <c r="J50" s="22">
        <v>133</v>
      </c>
      <c r="K50" s="22">
        <v>115</v>
      </c>
      <c r="L50" s="22">
        <v>0</v>
      </c>
      <c r="M50" s="22">
        <v>1</v>
      </c>
      <c r="N50" s="22">
        <v>20</v>
      </c>
      <c r="O50" s="22">
        <v>22</v>
      </c>
      <c r="P50" s="24">
        <v>238</v>
      </c>
    </row>
    <row r="51" spans="1:16" x14ac:dyDescent="0.25">
      <c r="A51" s="25" t="s">
        <v>402</v>
      </c>
      <c r="B51" s="25" t="s">
        <v>403</v>
      </c>
      <c r="C51" s="12">
        <v>1728</v>
      </c>
      <c r="D51" s="12">
        <v>1003</v>
      </c>
      <c r="E51" s="26">
        <v>0.72283150548354902</v>
      </c>
      <c r="F51" s="12">
        <v>21</v>
      </c>
      <c r="G51" s="12">
        <v>6</v>
      </c>
      <c r="H51" s="12">
        <v>171</v>
      </c>
      <c r="I51" s="12">
        <v>127</v>
      </c>
      <c r="J51" s="12">
        <v>64</v>
      </c>
      <c r="K51" s="12">
        <v>55</v>
      </c>
      <c r="L51" s="12">
        <v>0</v>
      </c>
      <c r="M51" s="12">
        <v>1</v>
      </c>
      <c r="N51" s="12">
        <v>15</v>
      </c>
      <c r="O51" s="12">
        <v>17</v>
      </c>
      <c r="P51" s="20">
        <v>109</v>
      </c>
    </row>
    <row r="52" spans="1:16" x14ac:dyDescent="0.25">
      <c r="A52" s="25" t="s">
        <v>404</v>
      </c>
      <c r="B52" s="25" t="s">
        <v>405</v>
      </c>
      <c r="C52" s="12">
        <v>15</v>
      </c>
      <c r="D52" s="12">
        <v>7</v>
      </c>
      <c r="E52" s="26">
        <v>1.1428571428571399</v>
      </c>
      <c r="F52" s="12">
        <v>0</v>
      </c>
      <c r="G52" s="12">
        <v>0</v>
      </c>
      <c r="H52" s="12">
        <v>0</v>
      </c>
      <c r="I52" s="12">
        <v>1</v>
      </c>
      <c r="J52" s="12">
        <v>14</v>
      </c>
      <c r="K52" s="12">
        <v>15</v>
      </c>
      <c r="L52" s="12">
        <v>0</v>
      </c>
      <c r="M52" s="12">
        <v>0</v>
      </c>
      <c r="N52" s="12">
        <v>0</v>
      </c>
      <c r="O52" s="12">
        <v>0</v>
      </c>
      <c r="P52" s="20">
        <v>3</v>
      </c>
    </row>
    <row r="53" spans="1:16" x14ac:dyDescent="0.25">
      <c r="A53" s="25" t="s">
        <v>406</v>
      </c>
      <c r="B53" s="25" t="s">
        <v>407</v>
      </c>
      <c r="C53" s="12">
        <v>43</v>
      </c>
      <c r="D53" s="12">
        <v>24</v>
      </c>
      <c r="E53" s="26">
        <v>0.79166666666666696</v>
      </c>
      <c r="F53" s="12">
        <v>0</v>
      </c>
      <c r="G53" s="12">
        <v>0</v>
      </c>
      <c r="H53" s="12">
        <v>19</v>
      </c>
      <c r="I53" s="12">
        <v>14</v>
      </c>
      <c r="J53" s="12">
        <v>14</v>
      </c>
      <c r="K53" s="12">
        <v>8</v>
      </c>
      <c r="L53" s="12">
        <v>0</v>
      </c>
      <c r="M53" s="12">
        <v>0</v>
      </c>
      <c r="N53" s="12">
        <v>0</v>
      </c>
      <c r="O53" s="12">
        <v>0</v>
      </c>
      <c r="P53" s="20">
        <v>33</v>
      </c>
    </row>
    <row r="54" spans="1:16" ht="22.5" x14ac:dyDescent="0.25">
      <c r="A54" s="25" t="s">
        <v>408</v>
      </c>
      <c r="B54" s="25" t="s">
        <v>409</v>
      </c>
      <c r="C54" s="12">
        <v>2</v>
      </c>
      <c r="D54" s="12">
        <v>6</v>
      </c>
      <c r="E54" s="26">
        <v>-0.66666666666666696</v>
      </c>
      <c r="F54" s="12">
        <v>0</v>
      </c>
      <c r="G54" s="12">
        <v>0</v>
      </c>
      <c r="H54" s="12">
        <v>0</v>
      </c>
      <c r="I54" s="12">
        <v>0</v>
      </c>
      <c r="J54" s="12">
        <v>9</v>
      </c>
      <c r="K54" s="12">
        <v>6</v>
      </c>
      <c r="L54" s="12">
        <v>0</v>
      </c>
      <c r="M54" s="12">
        <v>0</v>
      </c>
      <c r="N54" s="12">
        <v>0</v>
      </c>
      <c r="O54" s="12">
        <v>0</v>
      </c>
      <c r="P54" s="20">
        <v>7</v>
      </c>
    </row>
    <row r="55" spans="1:16" x14ac:dyDescent="0.25">
      <c r="A55" s="25" t="s">
        <v>410</v>
      </c>
      <c r="B55" s="25" t="s">
        <v>411</v>
      </c>
      <c r="C55" s="12">
        <v>1</v>
      </c>
      <c r="D55" s="12">
        <v>2</v>
      </c>
      <c r="E55" s="26">
        <v>-0.5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1</v>
      </c>
    </row>
    <row r="56" spans="1:16" x14ac:dyDescent="0.25">
      <c r="A56" s="25" t="s">
        <v>412</v>
      </c>
      <c r="B56" s="25" t="s">
        <v>413</v>
      </c>
      <c r="C56" s="12">
        <v>12</v>
      </c>
      <c r="D56" s="12">
        <v>35</v>
      </c>
      <c r="E56" s="26">
        <v>-0.65714285714285703</v>
      </c>
      <c r="F56" s="12">
        <v>0</v>
      </c>
      <c r="G56" s="12">
        <v>0</v>
      </c>
      <c r="H56" s="12">
        <v>10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0">
        <v>4</v>
      </c>
    </row>
    <row r="57" spans="1:16" ht="22.5" x14ac:dyDescent="0.25">
      <c r="A57" s="25" t="s">
        <v>414</v>
      </c>
      <c r="B57" s="25" t="s">
        <v>415</v>
      </c>
      <c r="C57" s="12">
        <v>30</v>
      </c>
      <c r="D57" s="12">
        <v>45</v>
      </c>
      <c r="E57" s="26">
        <v>-0.33333333333333298</v>
      </c>
      <c r="F57" s="12">
        <v>5</v>
      </c>
      <c r="G57" s="12">
        <v>5</v>
      </c>
      <c r="H57" s="12">
        <v>12</v>
      </c>
      <c r="I57" s="12">
        <v>21</v>
      </c>
      <c r="J57" s="12">
        <v>0</v>
      </c>
      <c r="K57" s="12">
        <v>2</v>
      </c>
      <c r="L57" s="12">
        <v>0</v>
      </c>
      <c r="M57" s="12">
        <v>0</v>
      </c>
      <c r="N57" s="12">
        <v>0</v>
      </c>
      <c r="O57" s="12">
        <v>0</v>
      </c>
      <c r="P57" s="20">
        <v>18</v>
      </c>
    </row>
    <row r="58" spans="1:16" ht="22.5" x14ac:dyDescent="0.25">
      <c r="A58" s="25" t="s">
        <v>416</v>
      </c>
      <c r="B58" s="25" t="s">
        <v>417</v>
      </c>
      <c r="C58" s="12">
        <v>3</v>
      </c>
      <c r="D58" s="12">
        <v>3</v>
      </c>
      <c r="E58" s="26">
        <v>0</v>
      </c>
      <c r="F58" s="12">
        <v>0</v>
      </c>
      <c r="G58" s="12">
        <v>0</v>
      </c>
      <c r="H58" s="12">
        <v>2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1</v>
      </c>
      <c r="D59" s="12">
        <v>6</v>
      </c>
      <c r="E59" s="26">
        <v>-0.83333333333333304</v>
      </c>
      <c r="F59" s="12">
        <v>0</v>
      </c>
      <c r="G59" s="12">
        <v>0</v>
      </c>
      <c r="H59" s="12">
        <v>0</v>
      </c>
      <c r="I59" s="12">
        <v>4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2</v>
      </c>
    </row>
    <row r="60" spans="1:16" ht="22.5" x14ac:dyDescent="0.25">
      <c r="A60" s="25" t="s">
        <v>420</v>
      </c>
      <c r="B60" s="25" t="s">
        <v>421</v>
      </c>
      <c r="C60" s="12">
        <v>5</v>
      </c>
      <c r="D60" s="12">
        <v>6</v>
      </c>
      <c r="E60" s="26">
        <v>-0.16666666666666699</v>
      </c>
      <c r="F60" s="12">
        <v>0</v>
      </c>
      <c r="G60" s="12">
        <v>0</v>
      </c>
      <c r="H60" s="12">
        <v>0</v>
      </c>
      <c r="I60" s="12">
        <v>1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0</v>
      </c>
    </row>
    <row r="61" spans="1:16" ht="33.75" x14ac:dyDescent="0.25">
      <c r="A61" s="25" t="s">
        <v>422</v>
      </c>
      <c r="B61" s="25" t="s">
        <v>423</v>
      </c>
      <c r="C61" s="12">
        <v>14</v>
      </c>
      <c r="D61" s="12">
        <v>28</v>
      </c>
      <c r="E61" s="26">
        <v>-0.5</v>
      </c>
      <c r="F61" s="12">
        <v>1</v>
      </c>
      <c r="G61" s="12">
        <v>2</v>
      </c>
      <c r="H61" s="12">
        <v>7</v>
      </c>
      <c r="I61" s="12">
        <v>3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1</v>
      </c>
      <c r="P61" s="20">
        <v>10</v>
      </c>
    </row>
    <row r="62" spans="1:16" x14ac:dyDescent="0.25">
      <c r="A62" s="25" t="s">
        <v>424</v>
      </c>
      <c r="B62" s="25" t="s">
        <v>425</v>
      </c>
      <c r="C62" s="12">
        <v>3</v>
      </c>
      <c r="D62" s="12">
        <v>7</v>
      </c>
      <c r="E62" s="26">
        <v>-0.57142857142857095</v>
      </c>
      <c r="F62" s="12">
        <v>0</v>
      </c>
      <c r="G62" s="12">
        <v>0</v>
      </c>
      <c r="H62" s="12">
        <v>1</v>
      </c>
      <c r="I62" s="12">
        <v>6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2</v>
      </c>
    </row>
    <row r="63" spans="1:16" ht="22.5" x14ac:dyDescent="0.25">
      <c r="A63" s="25" t="s">
        <v>426</v>
      </c>
      <c r="B63" s="25" t="s">
        <v>427</v>
      </c>
      <c r="C63" s="12">
        <v>33</v>
      </c>
      <c r="D63" s="12">
        <v>0</v>
      </c>
      <c r="E63" s="26">
        <v>0</v>
      </c>
      <c r="F63" s="12">
        <v>0</v>
      </c>
      <c r="G63" s="12">
        <v>0</v>
      </c>
      <c r="H63" s="12">
        <v>23</v>
      </c>
      <c r="I63" s="12">
        <v>12</v>
      </c>
      <c r="J63" s="12">
        <v>15</v>
      </c>
      <c r="K63" s="12">
        <v>8</v>
      </c>
      <c r="L63" s="12">
        <v>0</v>
      </c>
      <c r="M63" s="12">
        <v>0</v>
      </c>
      <c r="N63" s="12">
        <v>0</v>
      </c>
      <c r="O63" s="12">
        <v>0</v>
      </c>
      <c r="P63" s="20">
        <v>26</v>
      </c>
    </row>
    <row r="64" spans="1:16" ht="22.5" x14ac:dyDescent="0.25">
      <c r="A64" s="25" t="s">
        <v>428</v>
      </c>
      <c r="B64" s="25" t="s">
        <v>429</v>
      </c>
      <c r="C64" s="12">
        <v>204</v>
      </c>
      <c r="D64" s="12">
        <v>197</v>
      </c>
      <c r="E64" s="26">
        <v>3.5532994923857898E-2</v>
      </c>
      <c r="F64" s="12">
        <v>0</v>
      </c>
      <c r="G64" s="12">
        <v>0</v>
      </c>
      <c r="H64" s="12">
        <v>16</v>
      </c>
      <c r="I64" s="12">
        <v>16</v>
      </c>
      <c r="J64" s="12">
        <v>13</v>
      </c>
      <c r="K64" s="12">
        <v>14</v>
      </c>
      <c r="L64" s="12">
        <v>0</v>
      </c>
      <c r="M64" s="12">
        <v>0</v>
      </c>
      <c r="N64" s="12">
        <v>2</v>
      </c>
      <c r="O64" s="12">
        <v>4</v>
      </c>
      <c r="P64" s="20">
        <v>19</v>
      </c>
    </row>
    <row r="65" spans="1:16" ht="33.75" x14ac:dyDescent="0.25">
      <c r="A65" s="25" t="s">
        <v>430</v>
      </c>
      <c r="B65" s="25" t="s">
        <v>431</v>
      </c>
      <c r="C65" s="12">
        <v>3</v>
      </c>
      <c r="D65" s="12">
        <v>8</v>
      </c>
      <c r="E65" s="26">
        <v>-0.625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2</v>
      </c>
      <c r="D66" s="12">
        <v>0</v>
      </c>
      <c r="E66" s="26">
        <v>0</v>
      </c>
      <c r="F66" s="12">
        <v>0</v>
      </c>
      <c r="G66" s="12">
        <v>0</v>
      </c>
      <c r="H66" s="12">
        <v>1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1</v>
      </c>
    </row>
    <row r="67" spans="1:16" ht="33.75" x14ac:dyDescent="0.25">
      <c r="A67" s="25" t="s">
        <v>434</v>
      </c>
      <c r="B67" s="25" t="s">
        <v>435</v>
      </c>
      <c r="C67" s="12">
        <v>2</v>
      </c>
      <c r="D67" s="12">
        <v>8</v>
      </c>
      <c r="E67" s="26">
        <v>-0.75</v>
      </c>
      <c r="F67" s="12">
        <v>0</v>
      </c>
      <c r="G67" s="12">
        <v>0</v>
      </c>
      <c r="H67" s="12">
        <v>0</v>
      </c>
      <c r="I67" s="12">
        <v>0</v>
      </c>
      <c r="J67" s="12">
        <v>4</v>
      </c>
      <c r="K67" s="12">
        <v>5</v>
      </c>
      <c r="L67" s="12">
        <v>0</v>
      </c>
      <c r="M67" s="12">
        <v>0</v>
      </c>
      <c r="N67" s="12">
        <v>0</v>
      </c>
      <c r="O67" s="12">
        <v>0</v>
      </c>
      <c r="P67" s="20">
        <v>1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1</v>
      </c>
      <c r="E68" s="26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1</v>
      </c>
      <c r="L71" s="12">
        <v>0</v>
      </c>
      <c r="M71" s="12">
        <v>0</v>
      </c>
      <c r="N71" s="12">
        <v>0</v>
      </c>
      <c r="O71" s="12">
        <v>0</v>
      </c>
      <c r="P71" s="20">
        <v>2</v>
      </c>
    </row>
    <row r="72" spans="1:16" x14ac:dyDescent="0.25">
      <c r="A72" s="197" t="s">
        <v>444</v>
      </c>
      <c r="B72" s="198"/>
      <c r="C72" s="22">
        <v>15</v>
      </c>
      <c r="D72" s="22">
        <v>24</v>
      </c>
      <c r="E72" s="23">
        <v>-0.375</v>
      </c>
      <c r="F72" s="22">
        <v>1</v>
      </c>
      <c r="G72" s="22">
        <v>1</v>
      </c>
      <c r="H72" s="22">
        <v>1</v>
      </c>
      <c r="I72" s="22">
        <v>11</v>
      </c>
      <c r="J72" s="22">
        <v>0</v>
      </c>
      <c r="K72" s="22">
        <v>0</v>
      </c>
      <c r="L72" s="22">
        <v>0</v>
      </c>
      <c r="M72" s="22">
        <v>1</v>
      </c>
      <c r="N72" s="22">
        <v>0</v>
      </c>
      <c r="O72" s="22">
        <v>0</v>
      </c>
      <c r="P72" s="24">
        <v>13</v>
      </c>
    </row>
    <row r="73" spans="1:16" x14ac:dyDescent="0.25">
      <c r="A73" s="25" t="s">
        <v>445</v>
      </c>
      <c r="B73" s="25" t="s">
        <v>446</v>
      </c>
      <c r="C73" s="12">
        <v>15</v>
      </c>
      <c r="D73" s="12">
        <v>24</v>
      </c>
      <c r="E73" s="26">
        <v>-0.375</v>
      </c>
      <c r="F73" s="12">
        <v>1</v>
      </c>
      <c r="G73" s="12">
        <v>1</v>
      </c>
      <c r="H73" s="12">
        <v>1</v>
      </c>
      <c r="I73" s="12">
        <v>11</v>
      </c>
      <c r="J73" s="12">
        <v>0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  <c r="P73" s="20">
        <v>13</v>
      </c>
    </row>
    <row r="74" spans="1:16" x14ac:dyDescent="0.25">
      <c r="A74" s="197" t="s">
        <v>447</v>
      </c>
      <c r="B74" s="198"/>
      <c r="C74" s="22">
        <v>107</v>
      </c>
      <c r="D74" s="22">
        <v>251</v>
      </c>
      <c r="E74" s="23">
        <v>-0.57370517928286902</v>
      </c>
      <c r="F74" s="22">
        <v>11</v>
      </c>
      <c r="G74" s="22">
        <v>9</v>
      </c>
      <c r="H74" s="22">
        <v>33</v>
      </c>
      <c r="I74" s="22">
        <v>17</v>
      </c>
      <c r="J74" s="22">
        <v>0</v>
      </c>
      <c r="K74" s="22">
        <v>0</v>
      </c>
      <c r="L74" s="22">
        <v>4</v>
      </c>
      <c r="M74" s="22">
        <v>25</v>
      </c>
      <c r="N74" s="22">
        <v>12</v>
      </c>
      <c r="O74" s="22">
        <v>2</v>
      </c>
      <c r="P74" s="24">
        <v>39</v>
      </c>
    </row>
    <row r="75" spans="1:16" x14ac:dyDescent="0.25">
      <c r="A75" s="25" t="s">
        <v>448</v>
      </c>
      <c r="B75" s="25" t="s">
        <v>449</v>
      </c>
      <c r="C75" s="12">
        <v>16</v>
      </c>
      <c r="D75" s="12">
        <v>28</v>
      </c>
      <c r="E75" s="26">
        <v>-0.42857142857142799</v>
      </c>
      <c r="F75" s="12">
        <v>0</v>
      </c>
      <c r="G75" s="12">
        <v>0</v>
      </c>
      <c r="H75" s="12">
        <v>11</v>
      </c>
      <c r="I75" s="12">
        <v>12</v>
      </c>
      <c r="J75" s="12">
        <v>0</v>
      </c>
      <c r="K75" s="12">
        <v>0</v>
      </c>
      <c r="L75" s="12">
        <v>0</v>
      </c>
      <c r="M75" s="12">
        <v>0</v>
      </c>
      <c r="N75" s="12">
        <v>9</v>
      </c>
      <c r="O75" s="12">
        <v>0</v>
      </c>
      <c r="P75" s="20">
        <v>14</v>
      </c>
    </row>
    <row r="76" spans="1:16" ht="33.75" x14ac:dyDescent="0.25">
      <c r="A76" s="25" t="s">
        <v>450</v>
      </c>
      <c r="B76" s="25" t="s">
        <v>451</v>
      </c>
      <c r="C76" s="12">
        <v>0</v>
      </c>
      <c r="D76" s="12">
        <v>11</v>
      </c>
      <c r="E76" s="26">
        <v>-1</v>
      </c>
      <c r="F76" s="12">
        <v>0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0</v>
      </c>
      <c r="P76" s="20">
        <v>1</v>
      </c>
    </row>
    <row r="77" spans="1:16" x14ac:dyDescent="0.25">
      <c r="A77" s="25" t="s">
        <v>452</v>
      </c>
      <c r="B77" s="25" t="s">
        <v>453</v>
      </c>
      <c r="C77" s="12">
        <v>60</v>
      </c>
      <c r="D77" s="12">
        <v>149</v>
      </c>
      <c r="E77" s="26">
        <v>-0.59731543624161099</v>
      </c>
      <c r="F77" s="12">
        <v>11</v>
      </c>
      <c r="G77" s="12">
        <v>9</v>
      </c>
      <c r="H77" s="12">
        <v>11</v>
      </c>
      <c r="I77" s="12">
        <v>0</v>
      </c>
      <c r="J77" s="12">
        <v>0</v>
      </c>
      <c r="K77" s="12">
        <v>0</v>
      </c>
      <c r="L77" s="12">
        <v>4</v>
      </c>
      <c r="M77" s="12">
        <v>25</v>
      </c>
      <c r="N77" s="12">
        <v>0</v>
      </c>
      <c r="O77" s="12">
        <v>2</v>
      </c>
      <c r="P77" s="20">
        <v>16</v>
      </c>
    </row>
    <row r="78" spans="1:16" x14ac:dyDescent="0.25">
      <c r="A78" s="25" t="s">
        <v>454</v>
      </c>
      <c r="B78" s="25" t="s">
        <v>455</v>
      </c>
      <c r="C78" s="12">
        <v>4</v>
      </c>
      <c r="D78" s="12">
        <v>6</v>
      </c>
      <c r="E78" s="26">
        <v>-0.33333333333333298</v>
      </c>
      <c r="F78" s="12">
        <v>0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27</v>
      </c>
      <c r="D79" s="12">
        <v>56</v>
      </c>
      <c r="E79" s="26">
        <v>-0.51785714285714302</v>
      </c>
      <c r="F79" s="12">
        <v>0</v>
      </c>
      <c r="G79" s="12">
        <v>0</v>
      </c>
      <c r="H79" s="12">
        <v>9</v>
      </c>
      <c r="I79" s="12">
        <v>2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0">
        <v>7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1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3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1</v>
      </c>
    </row>
    <row r="82" spans="1:16" x14ac:dyDescent="0.25">
      <c r="A82" s="197" t="s">
        <v>462</v>
      </c>
      <c r="B82" s="198"/>
      <c r="C82" s="22">
        <v>158</v>
      </c>
      <c r="D82" s="22">
        <v>470</v>
      </c>
      <c r="E82" s="23">
        <v>-0.66382978723404296</v>
      </c>
      <c r="F82" s="22">
        <v>18</v>
      </c>
      <c r="G82" s="22">
        <v>4</v>
      </c>
      <c r="H82" s="22">
        <v>21</v>
      </c>
      <c r="I82" s="22">
        <v>25</v>
      </c>
      <c r="J82" s="22">
        <v>3</v>
      </c>
      <c r="K82" s="22">
        <v>0</v>
      </c>
      <c r="L82" s="22">
        <v>0</v>
      </c>
      <c r="M82" s="22">
        <v>0</v>
      </c>
      <c r="N82" s="22">
        <v>9</v>
      </c>
      <c r="O82" s="22">
        <v>0</v>
      </c>
      <c r="P82" s="24">
        <v>69</v>
      </c>
    </row>
    <row r="83" spans="1:16" x14ac:dyDescent="0.25">
      <c r="A83" s="25" t="s">
        <v>463</v>
      </c>
      <c r="B83" s="25" t="s">
        <v>464</v>
      </c>
      <c r="C83" s="12">
        <v>32</v>
      </c>
      <c r="D83" s="12">
        <v>71</v>
      </c>
      <c r="E83" s="26">
        <v>-0.54929577464788704</v>
      </c>
      <c r="F83" s="12">
        <v>0</v>
      </c>
      <c r="G83" s="12">
        <v>0</v>
      </c>
      <c r="H83" s="12">
        <v>9</v>
      </c>
      <c r="I83" s="12">
        <v>4</v>
      </c>
      <c r="J83" s="12">
        <v>0</v>
      </c>
      <c r="K83" s="12">
        <v>0</v>
      </c>
      <c r="L83" s="12">
        <v>0</v>
      </c>
      <c r="M83" s="12">
        <v>0</v>
      </c>
      <c r="N83" s="12">
        <v>5</v>
      </c>
      <c r="O83" s="12">
        <v>0</v>
      </c>
      <c r="P83" s="20">
        <v>1</v>
      </c>
    </row>
    <row r="84" spans="1:16" x14ac:dyDescent="0.25">
      <c r="A84" s="25" t="s">
        <v>465</v>
      </c>
      <c r="B84" s="25" t="s">
        <v>466</v>
      </c>
      <c r="C84" s="12">
        <v>126</v>
      </c>
      <c r="D84" s="12">
        <v>399</v>
      </c>
      <c r="E84" s="26">
        <v>-0.68421052631578905</v>
      </c>
      <c r="F84" s="12">
        <v>18</v>
      </c>
      <c r="G84" s="12">
        <v>4</v>
      </c>
      <c r="H84" s="12">
        <v>12</v>
      </c>
      <c r="I84" s="12">
        <v>21</v>
      </c>
      <c r="J84" s="12">
        <v>3</v>
      </c>
      <c r="K84" s="12">
        <v>0</v>
      </c>
      <c r="L84" s="12">
        <v>0</v>
      </c>
      <c r="M84" s="12">
        <v>0</v>
      </c>
      <c r="N84" s="12">
        <v>4</v>
      </c>
      <c r="O84" s="12">
        <v>0</v>
      </c>
      <c r="P84" s="20">
        <v>68</v>
      </c>
    </row>
    <row r="85" spans="1:16" x14ac:dyDescent="0.25">
      <c r="A85" s="197" t="s">
        <v>467</v>
      </c>
      <c r="B85" s="198"/>
      <c r="C85" s="22">
        <v>1247</v>
      </c>
      <c r="D85" s="22">
        <v>1240</v>
      </c>
      <c r="E85" s="23">
        <v>5.6451612903225803E-3</v>
      </c>
      <c r="F85" s="22">
        <v>8</v>
      </c>
      <c r="G85" s="22">
        <v>11</v>
      </c>
      <c r="H85" s="22">
        <v>627</v>
      </c>
      <c r="I85" s="22">
        <v>431</v>
      </c>
      <c r="J85" s="22">
        <v>0</v>
      </c>
      <c r="K85" s="22">
        <v>0</v>
      </c>
      <c r="L85" s="22">
        <v>0</v>
      </c>
      <c r="M85" s="22">
        <v>0</v>
      </c>
      <c r="N85" s="22">
        <v>5</v>
      </c>
      <c r="O85" s="22">
        <v>0</v>
      </c>
      <c r="P85" s="24">
        <v>216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102</v>
      </c>
      <c r="D89" s="12">
        <v>177</v>
      </c>
      <c r="E89" s="26">
        <v>-0.42372881355932202</v>
      </c>
      <c r="F89" s="12">
        <v>1</v>
      </c>
      <c r="G89" s="12">
        <v>4</v>
      </c>
      <c r="H89" s="12">
        <v>39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3</v>
      </c>
      <c r="D90" s="12">
        <v>0</v>
      </c>
      <c r="E90" s="26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11</v>
      </c>
      <c r="D91" s="12">
        <v>25</v>
      </c>
      <c r="E91" s="26">
        <v>-0.56000000000000005</v>
      </c>
      <c r="F91" s="12">
        <v>0</v>
      </c>
      <c r="G91" s="12">
        <v>0</v>
      </c>
      <c r="H91" s="12">
        <v>1</v>
      </c>
      <c r="I91" s="12">
        <v>5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0</v>
      </c>
      <c r="P91" s="20">
        <v>1</v>
      </c>
    </row>
    <row r="92" spans="1:16" x14ac:dyDescent="0.25">
      <c r="A92" s="25" t="s">
        <v>480</v>
      </c>
      <c r="B92" s="25" t="s">
        <v>481</v>
      </c>
      <c r="C92" s="12">
        <v>249</v>
      </c>
      <c r="D92" s="12">
        <v>439</v>
      </c>
      <c r="E92" s="26">
        <v>-0.43280182232346198</v>
      </c>
      <c r="F92" s="12">
        <v>3</v>
      </c>
      <c r="G92" s="12">
        <v>3</v>
      </c>
      <c r="H92" s="12">
        <v>124</v>
      </c>
      <c r="I92" s="12">
        <v>135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20">
        <v>87</v>
      </c>
    </row>
    <row r="93" spans="1:16" x14ac:dyDescent="0.25">
      <c r="A93" s="25" t="s">
        <v>482</v>
      </c>
      <c r="B93" s="25" t="s">
        <v>483</v>
      </c>
      <c r="C93" s="12">
        <v>34</v>
      </c>
      <c r="D93" s="12">
        <v>67</v>
      </c>
      <c r="E93" s="26">
        <v>-0.49253731343283602</v>
      </c>
      <c r="F93" s="12">
        <v>1</v>
      </c>
      <c r="G93" s="12">
        <v>1</v>
      </c>
      <c r="H93" s="12">
        <v>5</v>
      </c>
      <c r="I93" s="12">
        <v>16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0</v>
      </c>
      <c r="P93" s="20">
        <v>3</v>
      </c>
    </row>
    <row r="94" spans="1:16" x14ac:dyDescent="0.25">
      <c r="A94" s="25" t="s">
        <v>484</v>
      </c>
      <c r="B94" s="25" t="s">
        <v>485</v>
      </c>
      <c r="C94" s="12">
        <v>848</v>
      </c>
      <c r="D94" s="12">
        <v>532</v>
      </c>
      <c r="E94" s="26">
        <v>0.59398496240601495</v>
      </c>
      <c r="F94" s="12">
        <v>3</v>
      </c>
      <c r="G94" s="12">
        <v>3</v>
      </c>
      <c r="H94" s="12">
        <v>457</v>
      </c>
      <c r="I94" s="12">
        <v>274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125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0</v>
      </c>
      <c r="E96" s="26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7" t="s">
        <v>490</v>
      </c>
      <c r="B97" s="198"/>
      <c r="C97" s="22">
        <v>19057</v>
      </c>
      <c r="D97" s="22">
        <v>16525</v>
      </c>
      <c r="E97" s="23">
        <v>0.15322239031769999</v>
      </c>
      <c r="F97" s="22">
        <v>1299</v>
      </c>
      <c r="G97" s="22">
        <v>446</v>
      </c>
      <c r="H97" s="22">
        <v>5186</v>
      </c>
      <c r="I97" s="22">
        <v>4089</v>
      </c>
      <c r="J97" s="22">
        <v>7</v>
      </c>
      <c r="K97" s="22">
        <v>13</v>
      </c>
      <c r="L97" s="22">
        <v>1</v>
      </c>
      <c r="M97" s="22">
        <v>11</v>
      </c>
      <c r="N97" s="22">
        <v>76</v>
      </c>
      <c r="O97" s="22">
        <v>196</v>
      </c>
      <c r="P97" s="24">
        <v>2468</v>
      </c>
    </row>
    <row r="98" spans="1:16" x14ac:dyDescent="0.25">
      <c r="A98" s="25" t="s">
        <v>491</v>
      </c>
      <c r="B98" s="25" t="s">
        <v>492</v>
      </c>
      <c r="C98" s="12">
        <v>4390</v>
      </c>
      <c r="D98" s="12">
        <v>2989</v>
      </c>
      <c r="E98" s="26">
        <v>0.46871863499498101</v>
      </c>
      <c r="F98" s="12">
        <v>355</v>
      </c>
      <c r="G98" s="12">
        <v>101</v>
      </c>
      <c r="H98" s="12">
        <v>1003</v>
      </c>
      <c r="I98" s="12">
        <v>776</v>
      </c>
      <c r="J98" s="12">
        <v>0</v>
      </c>
      <c r="K98" s="12">
        <v>0</v>
      </c>
      <c r="L98" s="12">
        <v>0</v>
      </c>
      <c r="M98" s="12">
        <v>2</v>
      </c>
      <c r="N98" s="12">
        <v>2</v>
      </c>
      <c r="O98" s="12">
        <v>17</v>
      </c>
      <c r="P98" s="20">
        <v>615</v>
      </c>
    </row>
    <row r="99" spans="1:16" x14ac:dyDescent="0.25">
      <c r="A99" s="25" t="s">
        <v>493</v>
      </c>
      <c r="B99" s="25" t="s">
        <v>494</v>
      </c>
      <c r="C99" s="12">
        <v>2597</v>
      </c>
      <c r="D99" s="12">
        <v>1842</v>
      </c>
      <c r="E99" s="26">
        <v>0.40988056460369199</v>
      </c>
      <c r="F99" s="12">
        <v>136</v>
      </c>
      <c r="G99" s="12">
        <v>85</v>
      </c>
      <c r="H99" s="12">
        <v>1270</v>
      </c>
      <c r="I99" s="12">
        <v>609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29</v>
      </c>
      <c r="P99" s="20">
        <v>376</v>
      </c>
    </row>
    <row r="100" spans="1:16" ht="33.75" x14ac:dyDescent="0.25">
      <c r="A100" s="25" t="s">
        <v>495</v>
      </c>
      <c r="B100" s="25" t="s">
        <v>496</v>
      </c>
      <c r="C100" s="12">
        <v>253</v>
      </c>
      <c r="D100" s="12">
        <v>198</v>
      </c>
      <c r="E100" s="26">
        <v>0.27777777777777801</v>
      </c>
      <c r="F100" s="12">
        <v>41</v>
      </c>
      <c r="G100" s="12">
        <v>35</v>
      </c>
      <c r="H100" s="12">
        <v>163</v>
      </c>
      <c r="I100" s="12">
        <v>371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41</v>
      </c>
      <c r="P100" s="20">
        <v>213</v>
      </c>
    </row>
    <row r="101" spans="1:16" ht="22.5" x14ac:dyDescent="0.25">
      <c r="A101" s="25" t="s">
        <v>497</v>
      </c>
      <c r="B101" s="25" t="s">
        <v>498</v>
      </c>
      <c r="C101" s="12">
        <v>2690</v>
      </c>
      <c r="D101" s="12">
        <v>2050</v>
      </c>
      <c r="E101" s="26">
        <v>0.31219512195121901</v>
      </c>
      <c r="F101" s="12">
        <v>123</v>
      </c>
      <c r="G101" s="12">
        <v>83</v>
      </c>
      <c r="H101" s="12">
        <v>506</v>
      </c>
      <c r="I101" s="12">
        <v>450</v>
      </c>
      <c r="J101" s="12">
        <v>4</v>
      </c>
      <c r="K101" s="12">
        <v>9</v>
      </c>
      <c r="L101" s="12">
        <v>1</v>
      </c>
      <c r="M101" s="12">
        <v>2</v>
      </c>
      <c r="N101" s="12">
        <v>1</v>
      </c>
      <c r="O101" s="12">
        <v>97</v>
      </c>
      <c r="P101" s="20">
        <v>270</v>
      </c>
    </row>
    <row r="102" spans="1:16" x14ac:dyDescent="0.25">
      <c r="A102" s="25" t="s">
        <v>499</v>
      </c>
      <c r="B102" s="25" t="s">
        <v>500</v>
      </c>
      <c r="C102" s="12">
        <v>65</v>
      </c>
      <c r="D102" s="12">
        <v>151</v>
      </c>
      <c r="E102" s="26">
        <v>-0.56953642384105996</v>
      </c>
      <c r="F102" s="12">
        <v>1</v>
      </c>
      <c r="G102" s="12">
        <v>1</v>
      </c>
      <c r="H102" s="12">
        <v>32</v>
      </c>
      <c r="I102" s="12">
        <v>30</v>
      </c>
      <c r="J102" s="12">
        <v>0</v>
      </c>
      <c r="K102" s="12">
        <v>0</v>
      </c>
      <c r="L102" s="12">
        <v>0</v>
      </c>
      <c r="M102" s="12">
        <v>1</v>
      </c>
      <c r="N102" s="12">
        <v>3</v>
      </c>
      <c r="O102" s="12">
        <v>7</v>
      </c>
      <c r="P102" s="20">
        <v>8</v>
      </c>
    </row>
    <row r="103" spans="1:16" ht="22.5" x14ac:dyDescent="0.25">
      <c r="A103" s="25" t="s">
        <v>501</v>
      </c>
      <c r="B103" s="25" t="s">
        <v>502</v>
      </c>
      <c r="C103" s="12">
        <v>312</v>
      </c>
      <c r="D103" s="12">
        <v>203</v>
      </c>
      <c r="E103" s="26">
        <v>0.53694581280788201</v>
      </c>
      <c r="F103" s="12">
        <v>5</v>
      </c>
      <c r="G103" s="12">
        <v>6</v>
      </c>
      <c r="H103" s="12">
        <v>52</v>
      </c>
      <c r="I103" s="12">
        <v>38</v>
      </c>
      <c r="J103" s="12">
        <v>0</v>
      </c>
      <c r="K103" s="12">
        <v>1</v>
      </c>
      <c r="L103" s="12">
        <v>0</v>
      </c>
      <c r="M103" s="12">
        <v>0</v>
      </c>
      <c r="N103" s="12">
        <v>0</v>
      </c>
      <c r="O103" s="12">
        <v>1</v>
      </c>
      <c r="P103" s="20">
        <v>35</v>
      </c>
    </row>
    <row r="104" spans="1:16" x14ac:dyDescent="0.25">
      <c r="A104" s="25" t="s">
        <v>503</v>
      </c>
      <c r="B104" s="25" t="s">
        <v>504</v>
      </c>
      <c r="C104" s="12">
        <v>431</v>
      </c>
      <c r="D104" s="12">
        <v>617</v>
      </c>
      <c r="E104" s="26">
        <v>-0.30145867098865498</v>
      </c>
      <c r="F104" s="12">
        <v>6</v>
      </c>
      <c r="G104" s="12">
        <v>0</v>
      </c>
      <c r="H104" s="12">
        <v>30</v>
      </c>
      <c r="I104" s="12">
        <v>6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10</v>
      </c>
    </row>
    <row r="105" spans="1:16" x14ac:dyDescent="0.25">
      <c r="A105" s="25" t="s">
        <v>505</v>
      </c>
      <c r="B105" s="25" t="s">
        <v>506</v>
      </c>
      <c r="C105" s="12">
        <v>4248</v>
      </c>
      <c r="D105" s="12">
        <v>4088</v>
      </c>
      <c r="E105" s="26">
        <v>3.9138943248532301E-2</v>
      </c>
      <c r="F105" s="12">
        <v>558</v>
      </c>
      <c r="G105" s="12">
        <v>57</v>
      </c>
      <c r="H105" s="12">
        <v>1442</v>
      </c>
      <c r="I105" s="12">
        <v>1109</v>
      </c>
      <c r="J105" s="12">
        <v>0</v>
      </c>
      <c r="K105" s="12">
        <v>0</v>
      </c>
      <c r="L105" s="12">
        <v>0</v>
      </c>
      <c r="M105" s="12">
        <v>0</v>
      </c>
      <c r="N105" s="12">
        <v>30</v>
      </c>
      <c r="O105" s="12">
        <v>1</v>
      </c>
      <c r="P105" s="20">
        <v>426</v>
      </c>
    </row>
    <row r="106" spans="1:16" ht="22.5" x14ac:dyDescent="0.25">
      <c r="A106" s="25" t="s">
        <v>507</v>
      </c>
      <c r="B106" s="25" t="s">
        <v>508</v>
      </c>
      <c r="C106" s="12">
        <v>2029</v>
      </c>
      <c r="D106" s="12">
        <v>1697</v>
      </c>
      <c r="E106" s="26">
        <v>0.19563936358279299</v>
      </c>
      <c r="F106" s="12">
        <v>13</v>
      </c>
      <c r="G106" s="12">
        <v>5</v>
      </c>
      <c r="H106" s="12">
        <v>240</v>
      </c>
      <c r="I106" s="12">
        <v>146</v>
      </c>
      <c r="J106" s="12">
        <v>1</v>
      </c>
      <c r="K106" s="12">
        <v>0</v>
      </c>
      <c r="L106" s="12">
        <v>0</v>
      </c>
      <c r="M106" s="12">
        <v>2</v>
      </c>
      <c r="N106" s="12">
        <v>30</v>
      </c>
      <c r="O106" s="12">
        <v>0</v>
      </c>
      <c r="P106" s="20">
        <v>92</v>
      </c>
    </row>
    <row r="107" spans="1:16" ht="22.5" x14ac:dyDescent="0.25">
      <c r="A107" s="25" t="s">
        <v>509</v>
      </c>
      <c r="B107" s="25" t="s">
        <v>510</v>
      </c>
      <c r="C107" s="12">
        <v>39</v>
      </c>
      <c r="D107" s="12">
        <v>80</v>
      </c>
      <c r="E107" s="26">
        <v>-0.51249999999999996</v>
      </c>
      <c r="F107" s="12">
        <v>0</v>
      </c>
      <c r="G107" s="12">
        <v>1</v>
      </c>
      <c r="H107" s="12">
        <v>8</v>
      </c>
      <c r="I107" s="12">
        <v>22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27</v>
      </c>
    </row>
    <row r="108" spans="1:16" x14ac:dyDescent="0.25">
      <c r="A108" s="25" t="s">
        <v>511</v>
      </c>
      <c r="B108" s="25" t="s">
        <v>512</v>
      </c>
      <c r="C108" s="12">
        <v>8</v>
      </c>
      <c r="D108" s="12">
        <v>25</v>
      </c>
      <c r="E108" s="26">
        <v>-0.68</v>
      </c>
      <c r="F108" s="12">
        <v>0</v>
      </c>
      <c r="G108" s="12">
        <v>0</v>
      </c>
      <c r="H108" s="12">
        <v>6</v>
      </c>
      <c r="I108" s="12">
        <v>11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0">
        <v>13</v>
      </c>
    </row>
    <row r="109" spans="1:16" x14ac:dyDescent="0.25">
      <c r="A109" s="25" t="s">
        <v>513</v>
      </c>
      <c r="B109" s="25" t="s">
        <v>514</v>
      </c>
      <c r="C109" s="12">
        <v>2</v>
      </c>
      <c r="D109" s="12">
        <v>16</v>
      </c>
      <c r="E109" s="26">
        <v>-0.875</v>
      </c>
      <c r="F109" s="12">
        <v>0</v>
      </c>
      <c r="G109" s="12">
        <v>0</v>
      </c>
      <c r="H109" s="12">
        <v>19</v>
      </c>
      <c r="I109" s="12">
        <v>10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5</v>
      </c>
    </row>
    <row r="110" spans="1:16" ht="22.5" x14ac:dyDescent="0.25">
      <c r="A110" s="25" t="s">
        <v>515</v>
      </c>
      <c r="B110" s="25" t="s">
        <v>516</v>
      </c>
      <c r="C110" s="12">
        <v>3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3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1805</v>
      </c>
      <c r="D111" s="12">
        <v>2303</v>
      </c>
      <c r="E111" s="26">
        <v>-0.21623968736430699</v>
      </c>
      <c r="F111" s="12">
        <v>52</v>
      </c>
      <c r="G111" s="12">
        <v>59</v>
      </c>
      <c r="H111" s="12">
        <v>312</v>
      </c>
      <c r="I111" s="12">
        <v>296</v>
      </c>
      <c r="J111" s="12">
        <v>0</v>
      </c>
      <c r="K111" s="12">
        <v>0</v>
      </c>
      <c r="L111" s="12">
        <v>0</v>
      </c>
      <c r="M111" s="12">
        <v>4</v>
      </c>
      <c r="N111" s="12">
        <v>5</v>
      </c>
      <c r="O111" s="12">
        <v>1</v>
      </c>
      <c r="P111" s="20">
        <v>257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14</v>
      </c>
      <c r="J113" s="12">
        <v>0</v>
      </c>
      <c r="K113" s="12">
        <v>1</v>
      </c>
      <c r="L113" s="12">
        <v>0</v>
      </c>
      <c r="M113" s="12">
        <v>0</v>
      </c>
      <c r="N113" s="12">
        <v>0</v>
      </c>
      <c r="O113" s="12">
        <v>0</v>
      </c>
      <c r="P113" s="20">
        <v>3</v>
      </c>
    </row>
    <row r="114" spans="1:16" x14ac:dyDescent="0.25">
      <c r="A114" s="25" t="s">
        <v>523</v>
      </c>
      <c r="B114" s="25" t="s">
        <v>524</v>
      </c>
      <c r="C114" s="12">
        <v>3</v>
      </c>
      <c r="D114" s="12">
        <v>7</v>
      </c>
      <c r="E114" s="26">
        <v>-0.57142857142857095</v>
      </c>
      <c r="F114" s="12">
        <v>0</v>
      </c>
      <c r="G114" s="12">
        <v>0</v>
      </c>
      <c r="H114" s="12">
        <v>0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18</v>
      </c>
      <c r="D115" s="12">
        <v>23</v>
      </c>
      <c r="E115" s="26">
        <v>-0.217391304347826</v>
      </c>
      <c r="F115" s="12">
        <v>0</v>
      </c>
      <c r="G115" s="12">
        <v>0</v>
      </c>
      <c r="H115" s="12">
        <v>8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2</v>
      </c>
    </row>
    <row r="116" spans="1:16" ht="22.5" x14ac:dyDescent="0.25">
      <c r="A116" s="25" t="s">
        <v>527</v>
      </c>
      <c r="B116" s="25" t="s">
        <v>528</v>
      </c>
      <c r="C116" s="12">
        <v>18</v>
      </c>
      <c r="D116" s="12">
        <v>19</v>
      </c>
      <c r="E116" s="26">
        <v>-5.2631578947368397E-2</v>
      </c>
      <c r="F116" s="12">
        <v>3</v>
      </c>
      <c r="G116" s="12">
        <v>2</v>
      </c>
      <c r="H116" s="12">
        <v>17</v>
      </c>
      <c r="I116" s="12">
        <v>23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21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4</v>
      </c>
      <c r="D118" s="12">
        <v>4</v>
      </c>
      <c r="E118" s="26">
        <v>0</v>
      </c>
      <c r="F118" s="12">
        <v>0</v>
      </c>
      <c r="G118" s="12">
        <v>0</v>
      </c>
      <c r="H118" s="12">
        <v>1</v>
      </c>
      <c r="I118" s="12">
        <v>2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3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19</v>
      </c>
      <c r="D120" s="12">
        <v>12</v>
      </c>
      <c r="E120" s="26">
        <v>0.58333333333333304</v>
      </c>
      <c r="F120" s="12">
        <v>0</v>
      </c>
      <c r="G120" s="12">
        <v>0</v>
      </c>
      <c r="H120" s="12">
        <v>11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48</v>
      </c>
      <c r="D121" s="12">
        <v>126</v>
      </c>
      <c r="E121" s="26">
        <v>-0.61904761904761896</v>
      </c>
      <c r="F121" s="12">
        <v>5</v>
      </c>
      <c r="G121" s="12">
        <v>9</v>
      </c>
      <c r="H121" s="12">
        <v>30</v>
      </c>
      <c r="I121" s="12">
        <v>72</v>
      </c>
      <c r="J121" s="12">
        <v>1</v>
      </c>
      <c r="K121" s="12">
        <v>1</v>
      </c>
      <c r="L121" s="12">
        <v>0</v>
      </c>
      <c r="M121" s="12">
        <v>0</v>
      </c>
      <c r="N121" s="12">
        <v>0</v>
      </c>
      <c r="O121" s="12">
        <v>0</v>
      </c>
      <c r="P121" s="20">
        <v>63</v>
      </c>
    </row>
    <row r="122" spans="1:16" x14ac:dyDescent="0.25">
      <c r="A122" s="25" t="s">
        <v>539</v>
      </c>
      <c r="B122" s="25" t="s">
        <v>540</v>
      </c>
      <c r="C122" s="12">
        <v>48</v>
      </c>
      <c r="D122" s="12">
        <v>13</v>
      </c>
      <c r="E122" s="26">
        <v>2.6923076923076898</v>
      </c>
      <c r="F122" s="12">
        <v>0</v>
      </c>
      <c r="G122" s="12">
        <v>0</v>
      </c>
      <c r="H122" s="12">
        <v>16</v>
      </c>
      <c r="I122" s="12">
        <v>74</v>
      </c>
      <c r="J122" s="12">
        <v>1</v>
      </c>
      <c r="K122" s="12">
        <v>1</v>
      </c>
      <c r="L122" s="12">
        <v>0</v>
      </c>
      <c r="M122" s="12">
        <v>0</v>
      </c>
      <c r="N122" s="12">
        <v>2</v>
      </c>
      <c r="O122" s="12">
        <v>2</v>
      </c>
      <c r="P122" s="20">
        <v>23</v>
      </c>
    </row>
    <row r="123" spans="1:16" x14ac:dyDescent="0.25">
      <c r="A123" s="25" t="s">
        <v>541</v>
      </c>
      <c r="B123" s="25" t="s">
        <v>542</v>
      </c>
      <c r="C123" s="12">
        <v>8</v>
      </c>
      <c r="D123" s="12">
        <v>8</v>
      </c>
      <c r="E123" s="26">
        <v>0</v>
      </c>
      <c r="F123" s="12">
        <v>0</v>
      </c>
      <c r="G123" s="12">
        <v>0</v>
      </c>
      <c r="H123" s="12">
        <v>1</v>
      </c>
      <c r="I123" s="12">
        <v>3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2</v>
      </c>
      <c r="E124" s="26">
        <v>-1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13</v>
      </c>
      <c r="D126" s="12">
        <v>13</v>
      </c>
      <c r="E126" s="26">
        <v>0</v>
      </c>
      <c r="F126" s="12">
        <v>0</v>
      </c>
      <c r="G126" s="12">
        <v>0</v>
      </c>
      <c r="H126" s="12">
        <v>2</v>
      </c>
      <c r="I126" s="12">
        <v>9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4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2</v>
      </c>
      <c r="D128" s="12">
        <v>25</v>
      </c>
      <c r="E128" s="26">
        <v>-0.92</v>
      </c>
      <c r="F128" s="12">
        <v>1</v>
      </c>
      <c r="G128" s="12">
        <v>1</v>
      </c>
      <c r="H128" s="12">
        <v>14</v>
      </c>
      <c r="I128" s="12">
        <v>11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3</v>
      </c>
    </row>
    <row r="129" spans="1:16" ht="22.5" x14ac:dyDescent="0.25">
      <c r="A129" s="25" t="s">
        <v>553</v>
      </c>
      <c r="B129" s="25" t="s">
        <v>554</v>
      </c>
      <c r="C129" s="12">
        <v>1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14</v>
      </c>
      <c r="E130" s="26">
        <v>-1</v>
      </c>
      <c r="F130" s="12">
        <v>0</v>
      </c>
      <c r="G130" s="12">
        <v>1</v>
      </c>
      <c r="H130" s="12">
        <v>2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2</v>
      </c>
    </row>
    <row r="131" spans="1:16" x14ac:dyDescent="0.25">
      <c r="A131" s="197" t="s">
        <v>557</v>
      </c>
      <c r="B131" s="198"/>
      <c r="C131" s="22">
        <v>30</v>
      </c>
      <c r="D131" s="22">
        <v>34</v>
      </c>
      <c r="E131" s="23">
        <v>-0.11764705882352899</v>
      </c>
      <c r="F131" s="22">
        <v>0</v>
      </c>
      <c r="G131" s="22">
        <v>0</v>
      </c>
      <c r="H131" s="22">
        <v>33</v>
      </c>
      <c r="I131" s="22">
        <v>32</v>
      </c>
      <c r="J131" s="22">
        <v>0</v>
      </c>
      <c r="K131" s="22">
        <v>0</v>
      </c>
      <c r="L131" s="22">
        <v>0</v>
      </c>
      <c r="M131" s="22">
        <v>0</v>
      </c>
      <c r="N131" s="22">
        <v>33</v>
      </c>
      <c r="O131" s="22">
        <v>0</v>
      </c>
      <c r="P131" s="24">
        <v>27</v>
      </c>
    </row>
    <row r="132" spans="1:16" x14ac:dyDescent="0.25">
      <c r="A132" s="25" t="s">
        <v>558</v>
      </c>
      <c r="B132" s="25" t="s">
        <v>559</v>
      </c>
      <c r="C132" s="12">
        <v>8</v>
      </c>
      <c r="D132" s="12">
        <v>15</v>
      </c>
      <c r="E132" s="26">
        <v>-0.46666666666666701</v>
      </c>
      <c r="F132" s="12">
        <v>0</v>
      </c>
      <c r="G132" s="12">
        <v>0</v>
      </c>
      <c r="H132" s="12">
        <v>27</v>
      </c>
      <c r="I132" s="12">
        <v>24</v>
      </c>
      <c r="J132" s="12">
        <v>0</v>
      </c>
      <c r="K132" s="12">
        <v>0</v>
      </c>
      <c r="L132" s="12">
        <v>0</v>
      </c>
      <c r="M132" s="12">
        <v>0</v>
      </c>
      <c r="N132" s="12">
        <v>9</v>
      </c>
      <c r="O132" s="12">
        <v>0</v>
      </c>
      <c r="P132" s="20">
        <v>6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19</v>
      </c>
      <c r="D134" s="12">
        <v>13</v>
      </c>
      <c r="E134" s="26">
        <v>0.46153846153846101</v>
      </c>
      <c r="F134" s="12">
        <v>0</v>
      </c>
      <c r="G134" s="12">
        <v>0</v>
      </c>
      <c r="H134" s="12">
        <v>5</v>
      </c>
      <c r="I134" s="12">
        <v>5</v>
      </c>
      <c r="J134" s="12">
        <v>0</v>
      </c>
      <c r="K134" s="12">
        <v>0</v>
      </c>
      <c r="L134" s="12">
        <v>0</v>
      </c>
      <c r="M134" s="12">
        <v>0</v>
      </c>
      <c r="N134" s="12">
        <v>20</v>
      </c>
      <c r="O134" s="12">
        <v>0</v>
      </c>
      <c r="P134" s="20">
        <v>19</v>
      </c>
    </row>
    <row r="135" spans="1:16" x14ac:dyDescent="0.25">
      <c r="A135" s="25" t="s">
        <v>564</v>
      </c>
      <c r="B135" s="25" t="s">
        <v>565</v>
      </c>
      <c r="C135" s="12">
        <v>3</v>
      </c>
      <c r="D135" s="12">
        <v>3</v>
      </c>
      <c r="E135" s="26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4</v>
      </c>
      <c r="O135" s="12">
        <v>0</v>
      </c>
      <c r="P135" s="20">
        <v>2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3</v>
      </c>
      <c r="E136" s="26">
        <v>-1</v>
      </c>
      <c r="F136" s="12">
        <v>0</v>
      </c>
      <c r="G136" s="12">
        <v>0</v>
      </c>
      <c r="H136" s="12">
        <v>1</v>
      </c>
      <c r="I136" s="12">
        <v>3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0</v>
      </c>
    </row>
    <row r="137" spans="1:16" x14ac:dyDescent="0.25">
      <c r="A137" s="197" t="s">
        <v>568</v>
      </c>
      <c r="B137" s="198"/>
      <c r="C137" s="22">
        <v>35</v>
      </c>
      <c r="D137" s="22">
        <v>75</v>
      </c>
      <c r="E137" s="23">
        <v>-0.53333333333333299</v>
      </c>
      <c r="F137" s="22">
        <v>0</v>
      </c>
      <c r="G137" s="22">
        <v>0</v>
      </c>
      <c r="H137" s="22">
        <v>52</v>
      </c>
      <c r="I137" s="22">
        <v>23</v>
      </c>
      <c r="J137" s="22">
        <v>0</v>
      </c>
      <c r="K137" s="22">
        <v>0</v>
      </c>
      <c r="L137" s="22">
        <v>0</v>
      </c>
      <c r="M137" s="22">
        <v>0</v>
      </c>
      <c r="N137" s="22">
        <v>8</v>
      </c>
      <c r="O137" s="22">
        <v>0</v>
      </c>
      <c r="P137" s="24">
        <v>9</v>
      </c>
    </row>
    <row r="138" spans="1:16" ht="22.5" x14ac:dyDescent="0.25">
      <c r="A138" s="25" t="s">
        <v>569</v>
      </c>
      <c r="B138" s="25" t="s">
        <v>570</v>
      </c>
      <c r="C138" s="12">
        <v>0</v>
      </c>
      <c r="D138" s="12">
        <v>6</v>
      </c>
      <c r="E138" s="26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20">
        <v>2</v>
      </c>
    </row>
    <row r="139" spans="1:16" x14ac:dyDescent="0.25">
      <c r="A139" s="25" t="s">
        <v>571</v>
      </c>
      <c r="B139" s="25" t="s">
        <v>572</v>
      </c>
      <c r="C139" s="12">
        <v>0</v>
      </c>
      <c r="D139" s="12">
        <v>2</v>
      </c>
      <c r="E139" s="26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1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3</v>
      </c>
      <c r="E140" s="26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2</v>
      </c>
      <c r="E141" s="26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19</v>
      </c>
      <c r="D142" s="12">
        <v>55</v>
      </c>
      <c r="E142" s="26">
        <v>-0.65454545454545399</v>
      </c>
      <c r="F142" s="12">
        <v>0</v>
      </c>
      <c r="G142" s="12">
        <v>0</v>
      </c>
      <c r="H142" s="12">
        <v>36</v>
      </c>
      <c r="I142" s="12">
        <v>19</v>
      </c>
      <c r="J142" s="12">
        <v>0</v>
      </c>
      <c r="K142" s="12">
        <v>0</v>
      </c>
      <c r="L142" s="12">
        <v>0</v>
      </c>
      <c r="M142" s="12">
        <v>0</v>
      </c>
      <c r="N142" s="12">
        <v>7</v>
      </c>
      <c r="O142" s="12">
        <v>0</v>
      </c>
      <c r="P142" s="20">
        <v>5</v>
      </c>
    </row>
    <row r="143" spans="1:16" ht="22.5" x14ac:dyDescent="0.25">
      <c r="A143" s="25" t="s">
        <v>579</v>
      </c>
      <c r="B143" s="25" t="s">
        <v>580</v>
      </c>
      <c r="C143" s="12">
        <v>16</v>
      </c>
      <c r="D143" s="12">
        <v>7</v>
      </c>
      <c r="E143" s="26">
        <v>1.28571428571429</v>
      </c>
      <c r="F143" s="12">
        <v>0</v>
      </c>
      <c r="G143" s="12">
        <v>0</v>
      </c>
      <c r="H143" s="12">
        <v>16</v>
      </c>
      <c r="I143" s="12">
        <v>4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1</v>
      </c>
    </row>
    <row r="144" spans="1:16" x14ac:dyDescent="0.25">
      <c r="A144" s="197" t="s">
        <v>581</v>
      </c>
      <c r="B144" s="198"/>
      <c r="C144" s="22">
        <v>11</v>
      </c>
      <c r="D144" s="22">
        <v>12</v>
      </c>
      <c r="E144" s="23">
        <v>-8.3333333333333301E-2</v>
      </c>
      <c r="F144" s="22">
        <v>0</v>
      </c>
      <c r="G144" s="22">
        <v>0</v>
      </c>
      <c r="H144" s="22">
        <v>1</v>
      </c>
      <c r="I144" s="22">
        <v>9</v>
      </c>
      <c r="J144" s="22">
        <v>0</v>
      </c>
      <c r="K144" s="22">
        <v>0</v>
      </c>
      <c r="L144" s="22">
        <v>0</v>
      </c>
      <c r="M144" s="22">
        <v>0</v>
      </c>
      <c r="N144" s="22">
        <v>1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5</v>
      </c>
      <c r="D145" s="12">
        <v>12</v>
      </c>
      <c r="E145" s="26">
        <v>-0.58333333333333304</v>
      </c>
      <c r="F145" s="12">
        <v>0</v>
      </c>
      <c r="G145" s="12">
        <v>0</v>
      </c>
      <c r="H145" s="12">
        <v>1</v>
      </c>
      <c r="I145" s="12">
        <v>4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6</v>
      </c>
      <c r="D146" s="12">
        <v>0</v>
      </c>
      <c r="E146" s="26">
        <v>0</v>
      </c>
      <c r="F146" s="12">
        <v>0</v>
      </c>
      <c r="G146" s="12">
        <v>0</v>
      </c>
      <c r="H146" s="12">
        <v>0</v>
      </c>
      <c r="I146" s="12">
        <v>5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0</v>
      </c>
      <c r="P146" s="20">
        <v>0</v>
      </c>
    </row>
    <row r="147" spans="1:16" x14ac:dyDescent="0.25">
      <c r="A147" s="197" t="s">
        <v>586</v>
      </c>
      <c r="B147" s="198"/>
      <c r="C147" s="22">
        <v>129</v>
      </c>
      <c r="D147" s="22">
        <v>154</v>
      </c>
      <c r="E147" s="23">
        <v>-0.162337662337662</v>
      </c>
      <c r="F147" s="22">
        <v>7</v>
      </c>
      <c r="G147" s="22">
        <v>3</v>
      </c>
      <c r="H147" s="22">
        <v>71</v>
      </c>
      <c r="I147" s="22">
        <v>44</v>
      </c>
      <c r="J147" s="22">
        <v>0</v>
      </c>
      <c r="K147" s="22">
        <v>0</v>
      </c>
      <c r="L147" s="22">
        <v>0</v>
      </c>
      <c r="M147" s="22">
        <v>0</v>
      </c>
      <c r="N147" s="22">
        <v>197</v>
      </c>
      <c r="O147" s="22">
        <v>0</v>
      </c>
      <c r="P147" s="24">
        <v>50</v>
      </c>
    </row>
    <row r="148" spans="1:16" ht="22.5" x14ac:dyDescent="0.25">
      <c r="A148" s="25" t="s">
        <v>587</v>
      </c>
      <c r="B148" s="25" t="s">
        <v>588</v>
      </c>
      <c r="C148" s="12">
        <v>39</v>
      </c>
      <c r="D148" s="12">
        <v>7</v>
      </c>
      <c r="E148" s="26">
        <v>4.5714285714285703</v>
      </c>
      <c r="F148" s="12">
        <v>1</v>
      </c>
      <c r="G148" s="12">
        <v>0</v>
      </c>
      <c r="H148" s="12">
        <v>10</v>
      </c>
      <c r="I148" s="12">
        <v>7</v>
      </c>
      <c r="J148" s="12">
        <v>0</v>
      </c>
      <c r="K148" s="12">
        <v>0</v>
      </c>
      <c r="L148" s="12">
        <v>0</v>
      </c>
      <c r="M148" s="12">
        <v>0</v>
      </c>
      <c r="N148" s="12">
        <v>59</v>
      </c>
      <c r="O148" s="12">
        <v>0</v>
      </c>
      <c r="P148" s="20">
        <v>18</v>
      </c>
    </row>
    <row r="149" spans="1:16" x14ac:dyDescent="0.25">
      <c r="A149" s="25" t="s">
        <v>589</v>
      </c>
      <c r="B149" s="25" t="s">
        <v>590</v>
      </c>
      <c r="C149" s="12">
        <v>14</v>
      </c>
      <c r="D149" s="12">
        <v>41</v>
      </c>
      <c r="E149" s="26">
        <v>-0.65853658536585402</v>
      </c>
      <c r="F149" s="12">
        <v>0</v>
      </c>
      <c r="G149" s="12">
        <v>0</v>
      </c>
      <c r="H149" s="12">
        <v>17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15</v>
      </c>
      <c r="O149" s="12">
        <v>0</v>
      </c>
      <c r="P149" s="20">
        <v>1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2</v>
      </c>
      <c r="E150" s="26">
        <v>-1</v>
      </c>
      <c r="F150" s="12">
        <v>0</v>
      </c>
      <c r="G150" s="12">
        <v>0</v>
      </c>
      <c r="H150" s="12">
        <v>1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6</v>
      </c>
      <c r="D151" s="12">
        <v>4</v>
      </c>
      <c r="E151" s="26">
        <v>0.5</v>
      </c>
      <c r="F151" s="12">
        <v>0</v>
      </c>
      <c r="G151" s="12">
        <v>0</v>
      </c>
      <c r="H151" s="12">
        <v>2</v>
      </c>
      <c r="I151" s="12">
        <v>2</v>
      </c>
      <c r="J151" s="12">
        <v>0</v>
      </c>
      <c r="K151" s="12">
        <v>0</v>
      </c>
      <c r="L151" s="12">
        <v>0</v>
      </c>
      <c r="M151" s="12">
        <v>0</v>
      </c>
      <c r="N151" s="12">
        <v>19</v>
      </c>
      <c r="O151" s="12">
        <v>0</v>
      </c>
      <c r="P151" s="20">
        <v>1</v>
      </c>
    </row>
    <row r="152" spans="1:16" ht="33.75" x14ac:dyDescent="0.25">
      <c r="A152" s="25" t="s">
        <v>595</v>
      </c>
      <c r="B152" s="25" t="s">
        <v>596</v>
      </c>
      <c r="C152" s="12">
        <v>1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1</v>
      </c>
      <c r="E153" s="26">
        <v>-1</v>
      </c>
      <c r="F153" s="12">
        <v>0</v>
      </c>
      <c r="G153" s="12">
        <v>0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24</v>
      </c>
      <c r="D154" s="12">
        <v>24</v>
      </c>
      <c r="E154" s="26">
        <v>0</v>
      </c>
      <c r="F154" s="12">
        <v>1</v>
      </c>
      <c r="G154" s="12">
        <v>1</v>
      </c>
      <c r="H154" s="12">
        <v>10</v>
      </c>
      <c r="I154" s="12">
        <v>3</v>
      </c>
      <c r="J154" s="12">
        <v>0</v>
      </c>
      <c r="K154" s="12">
        <v>0</v>
      </c>
      <c r="L154" s="12">
        <v>0</v>
      </c>
      <c r="M154" s="12">
        <v>0</v>
      </c>
      <c r="N154" s="12">
        <v>37</v>
      </c>
      <c r="O154" s="12">
        <v>0</v>
      </c>
      <c r="P154" s="20">
        <v>9</v>
      </c>
    </row>
    <row r="155" spans="1:16" ht="22.5" x14ac:dyDescent="0.25">
      <c r="A155" s="25" t="s">
        <v>601</v>
      </c>
      <c r="B155" s="25" t="s">
        <v>602</v>
      </c>
      <c r="C155" s="12">
        <v>45</v>
      </c>
      <c r="D155" s="12">
        <v>75</v>
      </c>
      <c r="E155" s="26">
        <v>-0.4</v>
      </c>
      <c r="F155" s="12">
        <v>5</v>
      </c>
      <c r="G155" s="12">
        <v>2</v>
      </c>
      <c r="H155" s="12">
        <v>30</v>
      </c>
      <c r="I155" s="12">
        <v>32</v>
      </c>
      <c r="J155" s="12">
        <v>0</v>
      </c>
      <c r="K155" s="12">
        <v>0</v>
      </c>
      <c r="L155" s="12">
        <v>0</v>
      </c>
      <c r="M155" s="12">
        <v>0</v>
      </c>
      <c r="N155" s="12">
        <v>66</v>
      </c>
      <c r="O155" s="12">
        <v>0</v>
      </c>
      <c r="P155" s="20">
        <v>21</v>
      </c>
    </row>
    <row r="156" spans="1:16" x14ac:dyDescent="0.25">
      <c r="A156" s="197" t="s">
        <v>603</v>
      </c>
      <c r="B156" s="198"/>
      <c r="C156" s="22">
        <v>237</v>
      </c>
      <c r="D156" s="22">
        <v>418</v>
      </c>
      <c r="E156" s="23">
        <v>-0.43301435406698602</v>
      </c>
      <c r="F156" s="22">
        <v>1</v>
      </c>
      <c r="G156" s="22">
        <v>0</v>
      </c>
      <c r="H156" s="22">
        <v>11</v>
      </c>
      <c r="I156" s="22">
        <v>10</v>
      </c>
      <c r="J156" s="22">
        <v>1</v>
      </c>
      <c r="K156" s="22">
        <v>3</v>
      </c>
      <c r="L156" s="22">
        <v>0</v>
      </c>
      <c r="M156" s="22">
        <v>0</v>
      </c>
      <c r="N156" s="22">
        <v>83</v>
      </c>
      <c r="O156" s="22">
        <v>5</v>
      </c>
      <c r="P156" s="24">
        <v>4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87</v>
      </c>
      <c r="D161" s="12">
        <v>163</v>
      </c>
      <c r="E161" s="26">
        <v>-0.46625766871165603</v>
      </c>
      <c r="F161" s="12">
        <v>1</v>
      </c>
      <c r="G161" s="12">
        <v>0</v>
      </c>
      <c r="H161" s="12">
        <v>5</v>
      </c>
      <c r="I161" s="12">
        <v>0</v>
      </c>
      <c r="J161" s="12">
        <v>1</v>
      </c>
      <c r="K161" s="12">
        <v>3</v>
      </c>
      <c r="L161" s="12">
        <v>0</v>
      </c>
      <c r="M161" s="12">
        <v>0</v>
      </c>
      <c r="N161" s="12">
        <v>0</v>
      </c>
      <c r="O161" s="12">
        <v>5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76</v>
      </c>
      <c r="D162" s="12">
        <v>116</v>
      </c>
      <c r="E162" s="26">
        <v>-0.34482758620689602</v>
      </c>
      <c r="F162" s="12">
        <v>0</v>
      </c>
      <c r="G162" s="12">
        <v>0</v>
      </c>
      <c r="H162" s="12">
        <v>4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83</v>
      </c>
      <c r="O162" s="12">
        <v>0</v>
      </c>
      <c r="P162" s="20">
        <v>2</v>
      </c>
    </row>
    <row r="163" spans="1:16" ht="22.5" x14ac:dyDescent="0.25">
      <c r="A163" s="25" t="s">
        <v>616</v>
      </c>
      <c r="B163" s="25" t="s">
        <v>617</v>
      </c>
      <c r="C163" s="12">
        <v>6</v>
      </c>
      <c r="D163" s="12">
        <v>13</v>
      </c>
      <c r="E163" s="26">
        <v>-0.53846153846153799</v>
      </c>
      <c r="F163" s="12">
        <v>0</v>
      </c>
      <c r="G163" s="12">
        <v>0</v>
      </c>
      <c r="H163" s="12">
        <v>0</v>
      </c>
      <c r="I163" s="12">
        <v>1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31</v>
      </c>
      <c r="D164" s="12">
        <v>56</v>
      </c>
      <c r="E164" s="26">
        <v>-0.44642857142857101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37</v>
      </c>
      <c r="D165" s="12">
        <v>70</v>
      </c>
      <c r="E165" s="26">
        <v>-0.47142857142857097</v>
      </c>
      <c r="F165" s="12">
        <v>0</v>
      </c>
      <c r="G165" s="12">
        <v>0</v>
      </c>
      <c r="H165" s="12">
        <v>1</v>
      </c>
      <c r="I165" s="12">
        <v>5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2</v>
      </c>
    </row>
    <row r="166" spans="1:16" x14ac:dyDescent="0.25">
      <c r="A166" s="197" t="s">
        <v>622</v>
      </c>
      <c r="B166" s="198"/>
      <c r="C166" s="22">
        <v>1451</v>
      </c>
      <c r="D166" s="22">
        <v>1420</v>
      </c>
      <c r="E166" s="23">
        <v>2.1830985915493002E-2</v>
      </c>
      <c r="F166" s="22">
        <v>44</v>
      </c>
      <c r="G166" s="22">
        <v>36</v>
      </c>
      <c r="H166" s="22">
        <v>769</v>
      </c>
      <c r="I166" s="22">
        <v>622</v>
      </c>
      <c r="J166" s="22">
        <v>1</v>
      </c>
      <c r="K166" s="22">
        <v>5</v>
      </c>
      <c r="L166" s="22">
        <v>0</v>
      </c>
      <c r="M166" s="22">
        <v>0</v>
      </c>
      <c r="N166" s="22">
        <v>14</v>
      </c>
      <c r="O166" s="22">
        <v>112</v>
      </c>
      <c r="P166" s="24">
        <v>437</v>
      </c>
    </row>
    <row r="167" spans="1:16" ht="22.5" x14ac:dyDescent="0.25">
      <c r="A167" s="25" t="s">
        <v>623</v>
      </c>
      <c r="B167" s="25" t="s">
        <v>624</v>
      </c>
      <c r="C167" s="12">
        <v>47</v>
      </c>
      <c r="D167" s="12">
        <v>44</v>
      </c>
      <c r="E167" s="26">
        <v>6.8181818181818205E-2</v>
      </c>
      <c r="F167" s="12">
        <v>3</v>
      </c>
      <c r="G167" s="12">
        <v>0</v>
      </c>
      <c r="H167" s="12">
        <v>5</v>
      </c>
      <c r="I167" s="12">
        <v>14</v>
      </c>
      <c r="J167" s="12">
        <v>0</v>
      </c>
      <c r="K167" s="12">
        <v>1</v>
      </c>
      <c r="L167" s="12">
        <v>0</v>
      </c>
      <c r="M167" s="12">
        <v>0</v>
      </c>
      <c r="N167" s="12">
        <v>1</v>
      </c>
      <c r="O167" s="12">
        <v>2</v>
      </c>
      <c r="P167" s="20">
        <v>4</v>
      </c>
    </row>
    <row r="168" spans="1:16" ht="22.5" x14ac:dyDescent="0.25">
      <c r="A168" s="25" t="s">
        <v>625</v>
      </c>
      <c r="B168" s="25" t="s">
        <v>626</v>
      </c>
      <c r="C168" s="12">
        <v>2</v>
      </c>
      <c r="D168" s="12">
        <v>2</v>
      </c>
      <c r="E168" s="26">
        <v>0</v>
      </c>
      <c r="F168" s="12">
        <v>0</v>
      </c>
      <c r="G168" s="12">
        <v>0</v>
      </c>
      <c r="H168" s="12">
        <v>0</v>
      </c>
      <c r="I168" s="12">
        <v>3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590</v>
      </c>
      <c r="D173" s="12">
        <v>486</v>
      </c>
      <c r="E173" s="26">
        <v>0.21399176954732499</v>
      </c>
      <c r="F173" s="12">
        <v>3</v>
      </c>
      <c r="G173" s="12">
        <v>2</v>
      </c>
      <c r="H173" s="12">
        <v>228</v>
      </c>
      <c r="I173" s="12">
        <v>335</v>
      </c>
      <c r="J173" s="12">
        <v>1</v>
      </c>
      <c r="K173" s="12">
        <v>3</v>
      </c>
      <c r="L173" s="12">
        <v>0</v>
      </c>
      <c r="M173" s="12">
        <v>0</v>
      </c>
      <c r="N173" s="12">
        <v>11</v>
      </c>
      <c r="O173" s="12">
        <v>101</v>
      </c>
      <c r="P173" s="20">
        <v>220</v>
      </c>
    </row>
    <row r="174" spans="1:16" ht="22.5" x14ac:dyDescent="0.25">
      <c r="A174" s="25" t="s">
        <v>637</v>
      </c>
      <c r="B174" s="25" t="s">
        <v>638</v>
      </c>
      <c r="C174" s="12">
        <v>676</v>
      </c>
      <c r="D174" s="12">
        <v>776</v>
      </c>
      <c r="E174" s="26">
        <v>-0.12886597938144301</v>
      </c>
      <c r="F174" s="12">
        <v>36</v>
      </c>
      <c r="G174" s="12">
        <v>32</v>
      </c>
      <c r="H174" s="12">
        <v>447</v>
      </c>
      <c r="I174" s="12">
        <v>259</v>
      </c>
      <c r="J174" s="12">
        <v>0</v>
      </c>
      <c r="K174" s="12">
        <v>0</v>
      </c>
      <c r="L174" s="12">
        <v>0</v>
      </c>
      <c r="M174" s="12">
        <v>0</v>
      </c>
      <c r="N174" s="12">
        <v>1</v>
      </c>
      <c r="O174" s="12">
        <v>3</v>
      </c>
      <c r="P174" s="20">
        <v>180</v>
      </c>
    </row>
    <row r="175" spans="1:16" x14ac:dyDescent="0.25">
      <c r="A175" s="25" t="s">
        <v>639</v>
      </c>
      <c r="B175" s="25" t="s">
        <v>640</v>
      </c>
      <c r="C175" s="12">
        <v>129</v>
      </c>
      <c r="D175" s="12">
        <v>110</v>
      </c>
      <c r="E175" s="26">
        <v>0.17272727272727301</v>
      </c>
      <c r="F175" s="12">
        <v>2</v>
      </c>
      <c r="G175" s="12">
        <v>2</v>
      </c>
      <c r="H175" s="12">
        <v>84</v>
      </c>
      <c r="I175" s="12">
        <v>7</v>
      </c>
      <c r="J175" s="12">
        <v>0</v>
      </c>
      <c r="K175" s="12">
        <v>1</v>
      </c>
      <c r="L175" s="12">
        <v>0</v>
      </c>
      <c r="M175" s="12">
        <v>0</v>
      </c>
      <c r="N175" s="12">
        <v>1</v>
      </c>
      <c r="O175" s="12">
        <v>6</v>
      </c>
      <c r="P175" s="20">
        <v>30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7</v>
      </c>
      <c r="D177" s="12">
        <v>2</v>
      </c>
      <c r="E177" s="26">
        <v>2.5</v>
      </c>
      <c r="F177" s="12">
        <v>0</v>
      </c>
      <c r="G177" s="12">
        <v>0</v>
      </c>
      <c r="H177" s="12">
        <v>5</v>
      </c>
      <c r="I177" s="12">
        <v>3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3</v>
      </c>
    </row>
    <row r="178" spans="1:16" x14ac:dyDescent="0.25">
      <c r="A178" s="197" t="s">
        <v>645</v>
      </c>
      <c r="B178" s="198"/>
      <c r="C178" s="22">
        <v>1404</v>
      </c>
      <c r="D178" s="22">
        <v>1102</v>
      </c>
      <c r="E178" s="23">
        <v>0.27404718693284902</v>
      </c>
      <c r="F178" s="22">
        <v>3115</v>
      </c>
      <c r="G178" s="22">
        <v>1919</v>
      </c>
      <c r="H178" s="22">
        <v>1345</v>
      </c>
      <c r="I178" s="22">
        <v>466</v>
      </c>
      <c r="J178" s="22">
        <v>1</v>
      </c>
      <c r="K178" s="22">
        <v>0</v>
      </c>
      <c r="L178" s="22">
        <v>0</v>
      </c>
      <c r="M178" s="22">
        <v>0</v>
      </c>
      <c r="N178" s="22">
        <v>15</v>
      </c>
      <c r="O178" s="22">
        <v>0</v>
      </c>
      <c r="P178" s="24">
        <v>2407</v>
      </c>
    </row>
    <row r="179" spans="1:16" ht="22.5" x14ac:dyDescent="0.25">
      <c r="A179" s="25" t="s">
        <v>646</v>
      </c>
      <c r="B179" s="25" t="s">
        <v>647</v>
      </c>
      <c r="C179" s="12">
        <v>50</v>
      </c>
      <c r="D179" s="12">
        <v>49</v>
      </c>
      <c r="E179" s="26">
        <v>2.04081632653061E-2</v>
      </c>
      <c r="F179" s="12">
        <v>27</v>
      </c>
      <c r="G179" s="12">
        <v>16</v>
      </c>
      <c r="H179" s="12">
        <v>32</v>
      </c>
      <c r="I179" s="12">
        <v>15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30</v>
      </c>
    </row>
    <row r="180" spans="1:16" ht="22.5" x14ac:dyDescent="0.25">
      <c r="A180" s="25" t="s">
        <v>648</v>
      </c>
      <c r="B180" s="25" t="s">
        <v>649</v>
      </c>
      <c r="C180" s="12">
        <v>799</v>
      </c>
      <c r="D180" s="12">
        <v>433</v>
      </c>
      <c r="E180" s="26">
        <v>0.84526558891454995</v>
      </c>
      <c r="F180" s="12">
        <v>1937</v>
      </c>
      <c r="G180" s="12">
        <v>588</v>
      </c>
      <c r="H180" s="12">
        <v>753</v>
      </c>
      <c r="I180" s="12">
        <v>103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0">
        <v>715</v>
      </c>
    </row>
    <row r="181" spans="1:16" x14ac:dyDescent="0.25">
      <c r="A181" s="25" t="s">
        <v>650</v>
      </c>
      <c r="B181" s="25" t="s">
        <v>651</v>
      </c>
      <c r="C181" s="12">
        <v>86</v>
      </c>
      <c r="D181" s="12">
        <v>68</v>
      </c>
      <c r="E181" s="26">
        <v>0.26470588235294101</v>
      </c>
      <c r="F181" s="12">
        <v>25</v>
      </c>
      <c r="G181" s="12">
        <v>15</v>
      </c>
      <c r="H181" s="12">
        <v>75</v>
      </c>
      <c r="I181" s="12">
        <v>23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26</v>
      </c>
    </row>
    <row r="182" spans="1:16" ht="22.5" x14ac:dyDescent="0.25">
      <c r="A182" s="25" t="s">
        <v>652</v>
      </c>
      <c r="B182" s="25" t="s">
        <v>653</v>
      </c>
      <c r="C182" s="12">
        <v>4</v>
      </c>
      <c r="D182" s="12">
        <v>15</v>
      </c>
      <c r="E182" s="26">
        <v>-0.73333333333333295</v>
      </c>
      <c r="F182" s="12">
        <v>4</v>
      </c>
      <c r="G182" s="12">
        <v>7</v>
      </c>
      <c r="H182" s="12">
        <v>7</v>
      </c>
      <c r="I182" s="12">
        <v>4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3</v>
      </c>
    </row>
    <row r="183" spans="1:16" ht="22.5" x14ac:dyDescent="0.25">
      <c r="A183" s="25" t="s">
        <v>654</v>
      </c>
      <c r="B183" s="25" t="s">
        <v>655</v>
      </c>
      <c r="C183" s="12">
        <v>10</v>
      </c>
      <c r="D183" s="12">
        <v>22</v>
      </c>
      <c r="E183" s="26">
        <v>-0.54545454545454497</v>
      </c>
      <c r="F183" s="12">
        <v>14</v>
      </c>
      <c r="G183" s="12">
        <v>37</v>
      </c>
      <c r="H183" s="12">
        <v>21</v>
      </c>
      <c r="I183" s="12">
        <v>27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37</v>
      </c>
    </row>
    <row r="184" spans="1:16" ht="22.5" x14ac:dyDescent="0.25">
      <c r="A184" s="25" t="s">
        <v>656</v>
      </c>
      <c r="B184" s="25" t="s">
        <v>657</v>
      </c>
      <c r="C184" s="12">
        <v>455</v>
      </c>
      <c r="D184" s="12">
        <v>508</v>
      </c>
      <c r="E184" s="26">
        <v>-0.104330708661417</v>
      </c>
      <c r="F184" s="12">
        <v>1108</v>
      </c>
      <c r="G184" s="12">
        <v>1256</v>
      </c>
      <c r="H184" s="12">
        <v>455</v>
      </c>
      <c r="I184" s="12">
        <v>293</v>
      </c>
      <c r="J184" s="12">
        <v>0</v>
      </c>
      <c r="K184" s="12">
        <v>0</v>
      </c>
      <c r="L184" s="12">
        <v>0</v>
      </c>
      <c r="M184" s="12">
        <v>0</v>
      </c>
      <c r="N184" s="12">
        <v>14</v>
      </c>
      <c r="O184" s="12">
        <v>0</v>
      </c>
      <c r="P184" s="20">
        <v>1596</v>
      </c>
    </row>
    <row r="185" spans="1:16" ht="22.5" x14ac:dyDescent="0.25">
      <c r="A185" s="25" t="s">
        <v>658</v>
      </c>
      <c r="B185" s="25" t="s">
        <v>659</v>
      </c>
      <c r="C185" s="12">
        <v>0</v>
      </c>
      <c r="D185" s="12">
        <v>7</v>
      </c>
      <c r="E185" s="26">
        <v>-1</v>
      </c>
      <c r="F185" s="12">
        <v>0</v>
      </c>
      <c r="G185" s="12">
        <v>0</v>
      </c>
      <c r="H185" s="12">
        <v>2</v>
      </c>
      <c r="I185" s="12">
        <v>1</v>
      </c>
      <c r="J185" s="12">
        <v>1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7" t="s">
        <v>660</v>
      </c>
      <c r="B186" s="198"/>
      <c r="C186" s="22">
        <v>384</v>
      </c>
      <c r="D186" s="22">
        <v>867</v>
      </c>
      <c r="E186" s="23">
        <v>-0.55709342560553599</v>
      </c>
      <c r="F186" s="22">
        <v>53</v>
      </c>
      <c r="G186" s="22">
        <v>58</v>
      </c>
      <c r="H186" s="22">
        <v>292</v>
      </c>
      <c r="I186" s="22">
        <v>272</v>
      </c>
      <c r="J186" s="22">
        <v>1</v>
      </c>
      <c r="K186" s="22">
        <v>0</v>
      </c>
      <c r="L186" s="22">
        <v>0</v>
      </c>
      <c r="M186" s="22">
        <v>0</v>
      </c>
      <c r="N186" s="22">
        <v>56</v>
      </c>
      <c r="O186" s="22">
        <v>0</v>
      </c>
      <c r="P186" s="24">
        <v>214</v>
      </c>
    </row>
    <row r="187" spans="1:16" x14ac:dyDescent="0.25">
      <c r="A187" s="25" t="s">
        <v>661</v>
      </c>
      <c r="B187" s="25" t="s">
        <v>662</v>
      </c>
      <c r="C187" s="12">
        <v>7</v>
      </c>
      <c r="D187" s="12">
        <v>14</v>
      </c>
      <c r="E187" s="26">
        <v>-0.5</v>
      </c>
      <c r="F187" s="12">
        <v>0</v>
      </c>
      <c r="G187" s="12">
        <v>0</v>
      </c>
      <c r="H187" s="12">
        <v>4</v>
      </c>
      <c r="I187" s="12">
        <v>4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3</v>
      </c>
      <c r="E188" s="26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111</v>
      </c>
      <c r="D189" s="12">
        <v>265</v>
      </c>
      <c r="E189" s="26">
        <v>-0.58113207547169798</v>
      </c>
      <c r="F189" s="12">
        <v>24</v>
      </c>
      <c r="G189" s="12">
        <v>24</v>
      </c>
      <c r="H189" s="12">
        <v>104</v>
      </c>
      <c r="I189" s="12">
        <v>55</v>
      </c>
      <c r="J189" s="12">
        <v>0</v>
      </c>
      <c r="K189" s="12">
        <v>0</v>
      </c>
      <c r="L189" s="12">
        <v>0</v>
      </c>
      <c r="M189" s="12">
        <v>0</v>
      </c>
      <c r="N189" s="12">
        <v>41</v>
      </c>
      <c r="O189" s="12">
        <v>0</v>
      </c>
      <c r="P189" s="20">
        <v>77</v>
      </c>
    </row>
    <row r="190" spans="1:16" ht="22.5" x14ac:dyDescent="0.25">
      <c r="A190" s="25" t="s">
        <v>667</v>
      </c>
      <c r="B190" s="25" t="s">
        <v>668</v>
      </c>
      <c r="C190" s="12">
        <v>8</v>
      </c>
      <c r="D190" s="12">
        <v>13</v>
      </c>
      <c r="E190" s="26">
        <v>-0.38461538461538503</v>
      </c>
      <c r="F190" s="12">
        <v>0</v>
      </c>
      <c r="G190" s="12">
        <v>1</v>
      </c>
      <c r="H190" s="12">
        <v>4</v>
      </c>
      <c r="I190" s="12">
        <v>4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4</v>
      </c>
    </row>
    <row r="191" spans="1:16" ht="33.75" x14ac:dyDescent="0.25">
      <c r="A191" s="25" t="s">
        <v>669</v>
      </c>
      <c r="B191" s="25" t="s">
        <v>670</v>
      </c>
      <c r="C191" s="12">
        <v>41</v>
      </c>
      <c r="D191" s="12">
        <v>89</v>
      </c>
      <c r="E191" s="26">
        <v>-0.53932584269662898</v>
      </c>
      <c r="F191" s="12">
        <v>17</v>
      </c>
      <c r="G191" s="12">
        <v>25</v>
      </c>
      <c r="H191" s="12">
        <v>35</v>
      </c>
      <c r="I191" s="12">
        <v>175</v>
      </c>
      <c r="J191" s="12">
        <v>0</v>
      </c>
      <c r="K191" s="12">
        <v>0</v>
      </c>
      <c r="L191" s="12">
        <v>0</v>
      </c>
      <c r="M191" s="12">
        <v>0</v>
      </c>
      <c r="N191" s="12">
        <v>1</v>
      </c>
      <c r="O191" s="12">
        <v>0</v>
      </c>
      <c r="P191" s="20">
        <v>101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51</v>
      </c>
      <c r="D193" s="12">
        <v>90</v>
      </c>
      <c r="E193" s="26">
        <v>-0.43333333333333302</v>
      </c>
      <c r="F193" s="12">
        <v>5</v>
      </c>
      <c r="G193" s="12">
        <v>2</v>
      </c>
      <c r="H193" s="12">
        <v>34</v>
      </c>
      <c r="I193" s="12">
        <v>15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0">
        <v>13</v>
      </c>
    </row>
    <row r="194" spans="1:16" x14ac:dyDescent="0.25">
      <c r="A194" s="25" t="s">
        <v>675</v>
      </c>
      <c r="B194" s="25" t="s">
        <v>676</v>
      </c>
      <c r="C194" s="12">
        <v>7</v>
      </c>
      <c r="D194" s="12">
        <v>8</v>
      </c>
      <c r="E194" s="26">
        <v>-0.125</v>
      </c>
      <c r="F194" s="12">
        <v>0</v>
      </c>
      <c r="G194" s="12">
        <v>0</v>
      </c>
      <c r="H194" s="12">
        <v>4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1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1</v>
      </c>
      <c r="E195" s="26">
        <v>-1</v>
      </c>
      <c r="F195" s="12">
        <v>0</v>
      </c>
      <c r="G195" s="12">
        <v>0</v>
      </c>
      <c r="H195" s="12">
        <v>6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1</v>
      </c>
    </row>
    <row r="196" spans="1:16" ht="22.5" x14ac:dyDescent="0.25">
      <c r="A196" s="25" t="s">
        <v>679</v>
      </c>
      <c r="B196" s="25" t="s">
        <v>680</v>
      </c>
      <c r="C196" s="12">
        <v>1</v>
      </c>
      <c r="D196" s="12">
        <v>1</v>
      </c>
      <c r="E196" s="26">
        <v>0</v>
      </c>
      <c r="F196" s="12">
        <v>1</v>
      </c>
      <c r="G196" s="12">
        <v>1</v>
      </c>
      <c r="H196" s="12">
        <v>1</v>
      </c>
      <c r="I196" s="12">
        <v>5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6</v>
      </c>
    </row>
    <row r="197" spans="1:16" x14ac:dyDescent="0.25">
      <c r="A197" s="25" t="s">
        <v>681</v>
      </c>
      <c r="B197" s="25" t="s">
        <v>682</v>
      </c>
      <c r="C197" s="12">
        <v>148</v>
      </c>
      <c r="D197" s="12">
        <v>372</v>
      </c>
      <c r="E197" s="26">
        <v>-0.60215053763440896</v>
      </c>
      <c r="F197" s="12">
        <v>4</v>
      </c>
      <c r="G197" s="12">
        <v>3</v>
      </c>
      <c r="H197" s="12">
        <v>91</v>
      </c>
      <c r="I197" s="12">
        <v>8</v>
      </c>
      <c r="J197" s="12">
        <v>0</v>
      </c>
      <c r="K197" s="12">
        <v>0</v>
      </c>
      <c r="L197" s="12">
        <v>0</v>
      </c>
      <c r="M197" s="12">
        <v>0</v>
      </c>
      <c r="N197" s="12">
        <v>5</v>
      </c>
      <c r="O197" s="12">
        <v>0</v>
      </c>
      <c r="P197" s="20">
        <v>7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2</v>
      </c>
      <c r="E198" s="26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9</v>
      </c>
      <c r="D199" s="12">
        <v>8</v>
      </c>
      <c r="E199" s="26">
        <v>0.125</v>
      </c>
      <c r="F199" s="12">
        <v>2</v>
      </c>
      <c r="G199" s="12">
        <v>2</v>
      </c>
      <c r="H199" s="12">
        <v>9</v>
      </c>
      <c r="I199" s="12">
        <v>5</v>
      </c>
      <c r="J199" s="12">
        <v>0</v>
      </c>
      <c r="K199" s="12">
        <v>0</v>
      </c>
      <c r="L199" s="12">
        <v>0</v>
      </c>
      <c r="M199" s="12">
        <v>0</v>
      </c>
      <c r="N199" s="12">
        <v>8</v>
      </c>
      <c r="O199" s="12">
        <v>0</v>
      </c>
      <c r="P199" s="20">
        <v>4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1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7" t="s">
        <v>689</v>
      </c>
      <c r="B201" s="198"/>
      <c r="C201" s="22">
        <v>21</v>
      </c>
      <c r="D201" s="22">
        <v>46</v>
      </c>
      <c r="E201" s="23">
        <v>-0.54347826086956497</v>
      </c>
      <c r="F201" s="22">
        <v>21</v>
      </c>
      <c r="G201" s="22">
        <v>19</v>
      </c>
      <c r="H201" s="22">
        <v>4</v>
      </c>
      <c r="I201" s="22">
        <v>6</v>
      </c>
      <c r="J201" s="22">
        <v>0</v>
      </c>
      <c r="K201" s="22">
        <v>0</v>
      </c>
      <c r="L201" s="22">
        <v>0</v>
      </c>
      <c r="M201" s="22">
        <v>3</v>
      </c>
      <c r="N201" s="22">
        <v>30</v>
      </c>
      <c r="O201" s="22">
        <v>0</v>
      </c>
      <c r="P201" s="24">
        <v>6</v>
      </c>
    </row>
    <row r="202" spans="1:16" x14ac:dyDescent="0.25">
      <c r="A202" s="25" t="s">
        <v>690</v>
      </c>
      <c r="B202" s="25" t="s">
        <v>691</v>
      </c>
      <c r="C202" s="12">
        <v>11</v>
      </c>
      <c r="D202" s="12">
        <v>30</v>
      </c>
      <c r="E202" s="26">
        <v>-0.63333333333333297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26</v>
      </c>
      <c r="O202" s="12">
        <v>0</v>
      </c>
      <c r="P202" s="20">
        <v>2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1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1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20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0</v>
      </c>
      <c r="E206" s="26">
        <v>0</v>
      </c>
      <c r="F206" s="12">
        <v>20</v>
      </c>
      <c r="G206" s="12">
        <v>19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0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1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1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1</v>
      </c>
      <c r="N210" s="12">
        <v>0</v>
      </c>
      <c r="O210" s="12">
        <v>0</v>
      </c>
      <c r="P210" s="20">
        <v>0</v>
      </c>
    </row>
    <row r="211" spans="1:16" ht="22.5" x14ac:dyDescent="0.25">
      <c r="A211" s="25" t="s">
        <v>708</v>
      </c>
      <c r="B211" s="25" t="s">
        <v>709</v>
      </c>
      <c r="C211" s="12">
        <v>6</v>
      </c>
      <c r="D211" s="12">
        <v>3</v>
      </c>
      <c r="E211" s="26">
        <v>1</v>
      </c>
      <c r="F211" s="12">
        <v>0</v>
      </c>
      <c r="G211" s="12">
        <v>0</v>
      </c>
      <c r="H211" s="12">
        <v>1</v>
      </c>
      <c r="I211" s="12">
        <v>2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3</v>
      </c>
      <c r="E212" s="26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2</v>
      </c>
      <c r="N212" s="12">
        <v>0</v>
      </c>
      <c r="O212" s="12">
        <v>0</v>
      </c>
      <c r="P212" s="20">
        <v>0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0</v>
      </c>
    </row>
    <row r="214" spans="1:16" x14ac:dyDescent="0.25">
      <c r="A214" s="25" t="s">
        <v>714</v>
      </c>
      <c r="B214" s="25" t="s">
        <v>715</v>
      </c>
      <c r="C214" s="12">
        <v>2</v>
      </c>
      <c r="D214" s="12">
        <v>8</v>
      </c>
      <c r="E214" s="26">
        <v>-0.75</v>
      </c>
      <c r="F214" s="12">
        <v>0</v>
      </c>
      <c r="G214" s="12">
        <v>0</v>
      </c>
      <c r="H214" s="12">
        <v>1</v>
      </c>
      <c r="I214" s="12">
        <v>2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0</v>
      </c>
      <c r="P214" s="20">
        <v>2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2</v>
      </c>
      <c r="E215" s="26">
        <v>-1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1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1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0</v>
      </c>
      <c r="E218" s="26">
        <v>0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1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7" t="s">
        <v>732</v>
      </c>
      <c r="B223" s="198"/>
      <c r="C223" s="22">
        <v>4447</v>
      </c>
      <c r="D223" s="22">
        <v>2255</v>
      </c>
      <c r="E223" s="23">
        <v>0.97206208425720597</v>
      </c>
      <c r="F223" s="22">
        <v>962</v>
      </c>
      <c r="G223" s="22">
        <v>538</v>
      </c>
      <c r="H223" s="22">
        <v>1106</v>
      </c>
      <c r="I223" s="22">
        <v>880</v>
      </c>
      <c r="J223" s="22">
        <v>1</v>
      </c>
      <c r="K223" s="22">
        <v>4</v>
      </c>
      <c r="L223" s="22">
        <v>0</v>
      </c>
      <c r="M223" s="22">
        <v>0</v>
      </c>
      <c r="N223" s="22">
        <v>10</v>
      </c>
      <c r="O223" s="22">
        <v>39</v>
      </c>
      <c r="P223" s="24">
        <v>2035</v>
      </c>
    </row>
    <row r="224" spans="1:16" x14ac:dyDescent="0.25">
      <c r="A224" s="25" t="s">
        <v>733</v>
      </c>
      <c r="B224" s="25" t="s">
        <v>734</v>
      </c>
      <c r="C224" s="12">
        <v>5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2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1</v>
      </c>
    </row>
    <row r="227" spans="1:16" ht="22.5" x14ac:dyDescent="0.25">
      <c r="A227" s="25" t="s">
        <v>739</v>
      </c>
      <c r="B227" s="25" t="s">
        <v>740</v>
      </c>
      <c r="C227" s="12">
        <v>1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1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0</v>
      </c>
      <c r="D229" s="12">
        <v>2</v>
      </c>
      <c r="E229" s="26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6</v>
      </c>
      <c r="D230" s="12">
        <v>2</v>
      </c>
      <c r="E230" s="26">
        <v>2</v>
      </c>
      <c r="F230" s="12">
        <v>0</v>
      </c>
      <c r="G230" s="12">
        <v>0</v>
      </c>
      <c r="H230" s="12">
        <v>3</v>
      </c>
      <c r="I230" s="12">
        <v>4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3</v>
      </c>
    </row>
    <row r="231" spans="1:16" x14ac:dyDescent="0.25">
      <c r="A231" s="25" t="s">
        <v>747</v>
      </c>
      <c r="B231" s="25" t="s">
        <v>748</v>
      </c>
      <c r="C231" s="12">
        <v>103</v>
      </c>
      <c r="D231" s="12">
        <v>48</v>
      </c>
      <c r="E231" s="26">
        <v>1.1458333333333299</v>
      </c>
      <c r="F231" s="12">
        <v>2</v>
      </c>
      <c r="G231" s="12">
        <v>2</v>
      </c>
      <c r="H231" s="12">
        <v>11</v>
      </c>
      <c r="I231" s="12">
        <v>8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0</v>
      </c>
      <c r="P231" s="20">
        <v>8</v>
      </c>
    </row>
    <row r="232" spans="1:16" x14ac:dyDescent="0.25">
      <c r="A232" s="25" t="s">
        <v>749</v>
      </c>
      <c r="B232" s="25" t="s">
        <v>750</v>
      </c>
      <c r="C232" s="12">
        <v>180</v>
      </c>
      <c r="D232" s="12">
        <v>70</v>
      </c>
      <c r="E232" s="26">
        <v>1.5714285714285701</v>
      </c>
      <c r="F232" s="12">
        <v>7</v>
      </c>
      <c r="G232" s="12">
        <v>5</v>
      </c>
      <c r="H232" s="12">
        <v>17</v>
      </c>
      <c r="I232" s="12">
        <v>6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9</v>
      </c>
    </row>
    <row r="233" spans="1:16" x14ac:dyDescent="0.25">
      <c r="A233" s="25" t="s">
        <v>751</v>
      </c>
      <c r="B233" s="25" t="s">
        <v>752</v>
      </c>
      <c r="C233" s="12">
        <v>32</v>
      </c>
      <c r="D233" s="12">
        <v>69</v>
      </c>
      <c r="E233" s="26">
        <v>-0.53623188405797095</v>
      </c>
      <c r="F233" s="12">
        <v>1</v>
      </c>
      <c r="G233" s="12">
        <v>2</v>
      </c>
      <c r="H233" s="12">
        <v>19</v>
      </c>
      <c r="I233" s="12">
        <v>12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11</v>
      </c>
    </row>
    <row r="234" spans="1:16" ht="22.5" x14ac:dyDescent="0.25">
      <c r="A234" s="25" t="s">
        <v>753</v>
      </c>
      <c r="B234" s="25" t="s">
        <v>754</v>
      </c>
      <c r="C234" s="12">
        <v>9</v>
      </c>
      <c r="D234" s="12">
        <v>14</v>
      </c>
      <c r="E234" s="26">
        <v>-0.35714285714285698</v>
      </c>
      <c r="F234" s="12">
        <v>0</v>
      </c>
      <c r="G234" s="12">
        <v>1</v>
      </c>
      <c r="H234" s="12">
        <v>3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2</v>
      </c>
    </row>
    <row r="235" spans="1:16" ht="33.75" x14ac:dyDescent="0.25">
      <c r="A235" s="25" t="s">
        <v>755</v>
      </c>
      <c r="B235" s="25" t="s">
        <v>756</v>
      </c>
      <c r="C235" s="12">
        <v>4</v>
      </c>
      <c r="D235" s="12">
        <v>6</v>
      </c>
      <c r="E235" s="26">
        <v>-0.33333333333333298</v>
      </c>
      <c r="F235" s="12">
        <v>0</v>
      </c>
      <c r="G235" s="12">
        <v>0</v>
      </c>
      <c r="H235" s="12">
        <v>2</v>
      </c>
      <c r="I235" s="12">
        <v>5</v>
      </c>
      <c r="J235" s="12">
        <v>0</v>
      </c>
      <c r="K235" s="12">
        <v>2</v>
      </c>
      <c r="L235" s="12">
        <v>0</v>
      </c>
      <c r="M235" s="12">
        <v>0</v>
      </c>
      <c r="N235" s="12">
        <v>0</v>
      </c>
      <c r="O235" s="12">
        <v>0</v>
      </c>
      <c r="P235" s="20">
        <v>13</v>
      </c>
    </row>
    <row r="236" spans="1:16" x14ac:dyDescent="0.25">
      <c r="A236" s="25" t="s">
        <v>757</v>
      </c>
      <c r="B236" s="25" t="s">
        <v>758</v>
      </c>
      <c r="C236" s="12">
        <v>0</v>
      </c>
      <c r="D236" s="12">
        <v>6</v>
      </c>
      <c r="E236" s="26">
        <v>-1</v>
      </c>
      <c r="F236" s="12">
        <v>0</v>
      </c>
      <c r="G236" s="12">
        <v>0</v>
      </c>
      <c r="H236" s="12">
        <v>3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4105</v>
      </c>
      <c r="D238" s="12">
        <v>2038</v>
      </c>
      <c r="E238" s="26">
        <v>1.0142296368989201</v>
      </c>
      <c r="F238" s="12">
        <v>951</v>
      </c>
      <c r="G238" s="12">
        <v>528</v>
      </c>
      <c r="H238" s="12">
        <v>1044</v>
      </c>
      <c r="I238" s="12">
        <v>842</v>
      </c>
      <c r="J238" s="12">
        <v>1</v>
      </c>
      <c r="K238" s="12">
        <v>2</v>
      </c>
      <c r="L238" s="12">
        <v>0</v>
      </c>
      <c r="M238" s="12">
        <v>0</v>
      </c>
      <c r="N238" s="12">
        <v>3</v>
      </c>
      <c r="O238" s="12">
        <v>39</v>
      </c>
      <c r="P238" s="20">
        <v>1988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3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1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2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7" t="s">
        <v>773</v>
      </c>
      <c r="B244" s="198"/>
      <c r="C244" s="22">
        <v>35</v>
      </c>
      <c r="D244" s="22">
        <v>81</v>
      </c>
      <c r="E244" s="23">
        <v>-0.56790123456790098</v>
      </c>
      <c r="F244" s="22">
        <v>0</v>
      </c>
      <c r="G244" s="22">
        <v>0</v>
      </c>
      <c r="H244" s="22">
        <v>15</v>
      </c>
      <c r="I244" s="22">
        <v>40</v>
      </c>
      <c r="J244" s="22">
        <v>0</v>
      </c>
      <c r="K244" s="22">
        <v>0</v>
      </c>
      <c r="L244" s="22">
        <v>0</v>
      </c>
      <c r="M244" s="22">
        <v>0</v>
      </c>
      <c r="N244" s="22">
        <v>92</v>
      </c>
      <c r="O244" s="22">
        <v>0</v>
      </c>
      <c r="P244" s="24">
        <v>32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1</v>
      </c>
      <c r="E248" s="26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27</v>
      </c>
      <c r="D249" s="12">
        <v>75</v>
      </c>
      <c r="E249" s="26">
        <v>-0.64</v>
      </c>
      <c r="F249" s="12">
        <v>0</v>
      </c>
      <c r="G249" s="12">
        <v>0</v>
      </c>
      <c r="H249" s="12">
        <v>13</v>
      </c>
      <c r="I249" s="12">
        <v>34</v>
      </c>
      <c r="J249" s="12">
        <v>0</v>
      </c>
      <c r="K249" s="12">
        <v>0</v>
      </c>
      <c r="L249" s="12">
        <v>0</v>
      </c>
      <c r="M249" s="12">
        <v>0</v>
      </c>
      <c r="N249" s="12">
        <v>90</v>
      </c>
      <c r="O249" s="12">
        <v>0</v>
      </c>
      <c r="P249" s="20">
        <v>27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1</v>
      </c>
      <c r="E252" s="26">
        <v>-1</v>
      </c>
      <c r="F252" s="12">
        <v>0</v>
      </c>
      <c r="G252" s="12">
        <v>0</v>
      </c>
      <c r="H252" s="12">
        <v>0</v>
      </c>
      <c r="I252" s="12">
        <v>3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2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2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3</v>
      </c>
      <c r="E254" s="26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1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1</v>
      </c>
      <c r="O256" s="12">
        <v>0</v>
      </c>
      <c r="P256" s="20">
        <v>1</v>
      </c>
    </row>
    <row r="257" spans="1:16" ht="22.5" x14ac:dyDescent="0.25">
      <c r="A257" s="25" t="s">
        <v>798</v>
      </c>
      <c r="B257" s="25" t="s">
        <v>799</v>
      </c>
      <c r="C257" s="12">
        <v>6</v>
      </c>
      <c r="D257" s="12">
        <v>0</v>
      </c>
      <c r="E257" s="26">
        <v>0</v>
      </c>
      <c r="F257" s="12">
        <v>0</v>
      </c>
      <c r="G257" s="12">
        <v>0</v>
      </c>
      <c r="H257" s="12">
        <v>2</v>
      </c>
      <c r="I257" s="12">
        <v>2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1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1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1</v>
      </c>
      <c r="E268" s="26">
        <v>-1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7" t="s">
        <v>826</v>
      </c>
      <c r="B271" s="198"/>
      <c r="C271" s="22">
        <v>910</v>
      </c>
      <c r="D271" s="22">
        <v>903</v>
      </c>
      <c r="E271" s="23">
        <v>7.7519379844961196E-3</v>
      </c>
      <c r="F271" s="22">
        <v>239</v>
      </c>
      <c r="G271" s="22">
        <v>193</v>
      </c>
      <c r="H271" s="22">
        <v>552</v>
      </c>
      <c r="I271" s="22">
        <v>653</v>
      </c>
      <c r="J271" s="22">
        <v>1</v>
      </c>
      <c r="K271" s="22">
        <v>5</v>
      </c>
      <c r="L271" s="22">
        <v>0</v>
      </c>
      <c r="M271" s="22">
        <v>0</v>
      </c>
      <c r="N271" s="22">
        <v>3</v>
      </c>
      <c r="O271" s="22">
        <v>4</v>
      </c>
      <c r="P271" s="24">
        <v>605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485</v>
      </c>
      <c r="D273" s="12">
        <v>295</v>
      </c>
      <c r="E273" s="26">
        <v>0.644067796610169</v>
      </c>
      <c r="F273" s="12">
        <v>82</v>
      </c>
      <c r="G273" s="12">
        <v>76</v>
      </c>
      <c r="H273" s="12">
        <v>260</v>
      </c>
      <c r="I273" s="12">
        <v>369</v>
      </c>
      <c r="J273" s="12">
        <v>0</v>
      </c>
      <c r="K273" s="12">
        <v>1</v>
      </c>
      <c r="L273" s="12">
        <v>0</v>
      </c>
      <c r="M273" s="12">
        <v>0</v>
      </c>
      <c r="N273" s="12">
        <v>0</v>
      </c>
      <c r="O273" s="12">
        <v>4</v>
      </c>
      <c r="P273" s="20">
        <v>235</v>
      </c>
    </row>
    <row r="274" spans="1:16" ht="33.75" x14ac:dyDescent="0.25">
      <c r="A274" s="25" t="s">
        <v>831</v>
      </c>
      <c r="B274" s="25" t="s">
        <v>832</v>
      </c>
      <c r="C274" s="12">
        <v>385</v>
      </c>
      <c r="D274" s="12">
        <v>547</v>
      </c>
      <c r="E274" s="26">
        <v>-0.29616087751371101</v>
      </c>
      <c r="F274" s="12">
        <v>150</v>
      </c>
      <c r="G274" s="12">
        <v>103</v>
      </c>
      <c r="H274" s="12">
        <v>273</v>
      </c>
      <c r="I274" s="12">
        <v>223</v>
      </c>
      <c r="J274" s="12">
        <v>0</v>
      </c>
      <c r="K274" s="12">
        <v>0</v>
      </c>
      <c r="L274" s="12">
        <v>0</v>
      </c>
      <c r="M274" s="12">
        <v>0</v>
      </c>
      <c r="N274" s="12">
        <v>3</v>
      </c>
      <c r="O274" s="12">
        <v>0</v>
      </c>
      <c r="P274" s="20">
        <v>320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0</v>
      </c>
      <c r="E275" s="26">
        <v>0</v>
      </c>
      <c r="F275" s="12">
        <v>0</v>
      </c>
      <c r="G275" s="12">
        <v>0</v>
      </c>
      <c r="H275" s="12">
        <v>0</v>
      </c>
      <c r="I275" s="12">
        <v>5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5</v>
      </c>
    </row>
    <row r="276" spans="1:16" x14ac:dyDescent="0.25">
      <c r="A276" s="25" t="s">
        <v>835</v>
      </c>
      <c r="B276" s="25" t="s">
        <v>836</v>
      </c>
      <c r="C276" s="12">
        <v>17</v>
      </c>
      <c r="D276" s="12">
        <v>13</v>
      </c>
      <c r="E276" s="26">
        <v>0.30769230769230799</v>
      </c>
      <c r="F276" s="12">
        <v>1</v>
      </c>
      <c r="G276" s="12">
        <v>2</v>
      </c>
      <c r="H276" s="12">
        <v>3</v>
      </c>
      <c r="I276" s="12">
        <v>2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3</v>
      </c>
    </row>
    <row r="277" spans="1:16" x14ac:dyDescent="0.25">
      <c r="A277" s="25" t="s">
        <v>837</v>
      </c>
      <c r="B277" s="25" t="s">
        <v>838</v>
      </c>
      <c r="C277" s="12">
        <v>11</v>
      </c>
      <c r="D277" s="12">
        <v>26</v>
      </c>
      <c r="E277" s="26">
        <v>-0.57692307692307698</v>
      </c>
      <c r="F277" s="12">
        <v>3</v>
      </c>
      <c r="G277" s="12">
        <v>4</v>
      </c>
      <c r="H277" s="12">
        <v>8</v>
      </c>
      <c r="I277" s="12">
        <v>16</v>
      </c>
      <c r="J277" s="12">
        <v>1</v>
      </c>
      <c r="K277" s="12">
        <v>2</v>
      </c>
      <c r="L277" s="12">
        <v>0</v>
      </c>
      <c r="M277" s="12">
        <v>0</v>
      </c>
      <c r="N277" s="12">
        <v>0</v>
      </c>
      <c r="O277" s="12">
        <v>0</v>
      </c>
      <c r="P277" s="20">
        <v>17</v>
      </c>
    </row>
    <row r="278" spans="1:16" ht="22.5" x14ac:dyDescent="0.25">
      <c r="A278" s="25" t="s">
        <v>839</v>
      </c>
      <c r="B278" s="25" t="s">
        <v>840</v>
      </c>
      <c r="C278" s="12">
        <v>2</v>
      </c>
      <c r="D278" s="12">
        <v>17</v>
      </c>
      <c r="E278" s="26">
        <v>-0.88235294117647001</v>
      </c>
      <c r="F278" s="12">
        <v>3</v>
      </c>
      <c r="G278" s="12">
        <v>6</v>
      </c>
      <c r="H278" s="12">
        <v>4</v>
      </c>
      <c r="I278" s="12">
        <v>13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0">
        <v>15</v>
      </c>
    </row>
    <row r="279" spans="1:16" ht="22.5" x14ac:dyDescent="0.25">
      <c r="A279" s="25" t="s">
        <v>841</v>
      </c>
      <c r="B279" s="25" t="s">
        <v>842</v>
      </c>
      <c r="C279" s="12">
        <v>1</v>
      </c>
      <c r="D279" s="12">
        <v>0</v>
      </c>
      <c r="E279" s="26">
        <v>0</v>
      </c>
      <c r="F279" s="12">
        <v>0</v>
      </c>
      <c r="G279" s="12">
        <v>0</v>
      </c>
      <c r="H279" s="12">
        <v>2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2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1</v>
      </c>
      <c r="E282" s="26">
        <v>-1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1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1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1</v>
      </c>
      <c r="D288" s="12">
        <v>2</v>
      </c>
      <c r="E288" s="26">
        <v>-0.5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2</v>
      </c>
      <c r="D289" s="12">
        <v>0</v>
      </c>
      <c r="E289" s="26">
        <v>0</v>
      </c>
      <c r="F289" s="12">
        <v>0</v>
      </c>
      <c r="G289" s="12">
        <v>2</v>
      </c>
      <c r="H289" s="12">
        <v>0</v>
      </c>
      <c r="I289" s="12">
        <v>4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1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3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2</v>
      </c>
    </row>
    <row r="291" spans="1:16" ht="22.5" x14ac:dyDescent="0.25">
      <c r="A291" s="25" t="s">
        <v>865</v>
      </c>
      <c r="B291" s="25" t="s">
        <v>866</v>
      </c>
      <c r="C291" s="12">
        <v>1</v>
      </c>
      <c r="D291" s="12">
        <v>0</v>
      </c>
      <c r="E291" s="26">
        <v>0</v>
      </c>
      <c r="F291" s="12">
        <v>0</v>
      </c>
      <c r="G291" s="12">
        <v>0</v>
      </c>
      <c r="H291" s="12">
        <v>2</v>
      </c>
      <c r="I291" s="12">
        <v>16</v>
      </c>
      <c r="J291" s="12">
        <v>0</v>
      </c>
      <c r="K291" s="12">
        <v>2</v>
      </c>
      <c r="L291" s="12">
        <v>0</v>
      </c>
      <c r="M291" s="12">
        <v>0</v>
      </c>
      <c r="N291" s="12">
        <v>0</v>
      </c>
      <c r="O291" s="12">
        <v>0</v>
      </c>
      <c r="P291" s="20">
        <v>7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1</v>
      </c>
      <c r="E292" s="26">
        <v>-1</v>
      </c>
      <c r="F292" s="12">
        <v>0</v>
      </c>
      <c r="G292" s="12">
        <v>0</v>
      </c>
      <c r="H292" s="12">
        <v>0</v>
      </c>
      <c r="I292" s="12">
        <v>1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1</v>
      </c>
      <c r="D295" s="12">
        <v>1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1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7" t="s">
        <v>885</v>
      </c>
      <c r="B301" s="198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7" t="s">
        <v>892</v>
      </c>
      <c r="B305" s="198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7" t="s">
        <v>905</v>
      </c>
      <c r="B312" s="198"/>
      <c r="C312" s="22">
        <v>6</v>
      </c>
      <c r="D312" s="22">
        <v>8</v>
      </c>
      <c r="E312" s="23">
        <v>-0.25</v>
      </c>
      <c r="F312" s="22">
        <v>1</v>
      </c>
      <c r="G312" s="22">
        <v>1</v>
      </c>
      <c r="H312" s="22">
        <v>2</v>
      </c>
      <c r="I312" s="22">
        <v>5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4</v>
      </c>
    </row>
    <row r="313" spans="1:16" x14ac:dyDescent="0.25">
      <c r="A313" s="25" t="s">
        <v>906</v>
      </c>
      <c r="B313" s="25" t="s">
        <v>907</v>
      </c>
      <c r="C313" s="12">
        <v>5</v>
      </c>
      <c r="D313" s="12">
        <v>7</v>
      </c>
      <c r="E313" s="26">
        <v>-0.28571428571428598</v>
      </c>
      <c r="F313" s="12">
        <v>0</v>
      </c>
      <c r="G313" s="12">
        <v>0</v>
      </c>
      <c r="H313" s="12">
        <v>2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4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1</v>
      </c>
      <c r="D315" s="12">
        <v>1</v>
      </c>
      <c r="E315" s="26">
        <v>0</v>
      </c>
      <c r="F315" s="12">
        <v>1</v>
      </c>
      <c r="G315" s="12">
        <v>1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0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3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7" t="s">
        <v>916</v>
      </c>
      <c r="B318" s="198"/>
      <c r="C318" s="22">
        <v>2</v>
      </c>
      <c r="D318" s="22">
        <v>8</v>
      </c>
      <c r="E318" s="23">
        <v>-0.75</v>
      </c>
      <c r="F318" s="22">
        <v>1</v>
      </c>
      <c r="G318" s="22">
        <v>1</v>
      </c>
      <c r="H318" s="22">
        <v>1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2</v>
      </c>
    </row>
    <row r="319" spans="1:16" x14ac:dyDescent="0.25">
      <c r="A319" s="25" t="s">
        <v>917</v>
      </c>
      <c r="B319" s="25" t="s">
        <v>918</v>
      </c>
      <c r="C319" s="12">
        <v>2</v>
      </c>
      <c r="D319" s="12">
        <v>8</v>
      </c>
      <c r="E319" s="26">
        <v>-0.75</v>
      </c>
      <c r="F319" s="12">
        <v>1</v>
      </c>
      <c r="G319" s="12">
        <v>1</v>
      </c>
      <c r="H319" s="12">
        <v>1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0">
        <v>2</v>
      </c>
    </row>
    <row r="320" spans="1:16" x14ac:dyDescent="0.25">
      <c r="A320" s="197" t="s">
        <v>919</v>
      </c>
      <c r="B320" s="198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7" t="s">
        <v>924</v>
      </c>
      <c r="B323" s="198"/>
      <c r="C323" s="22">
        <v>5444</v>
      </c>
      <c r="D323" s="22">
        <v>11940</v>
      </c>
      <c r="E323" s="23">
        <v>-0.544053601340033</v>
      </c>
      <c r="F323" s="22">
        <v>24</v>
      </c>
      <c r="G323" s="22">
        <v>3</v>
      </c>
      <c r="H323" s="22">
        <v>400</v>
      </c>
      <c r="I323" s="22">
        <v>13</v>
      </c>
      <c r="J323" s="22">
        <v>27</v>
      </c>
      <c r="K323" s="22">
        <v>0</v>
      </c>
      <c r="L323" s="22">
        <v>2</v>
      </c>
      <c r="M323" s="22">
        <v>0</v>
      </c>
      <c r="N323" s="22">
        <v>68</v>
      </c>
      <c r="O323" s="22">
        <v>5</v>
      </c>
      <c r="P323" s="24">
        <v>5</v>
      </c>
    </row>
    <row r="324" spans="1:16" x14ac:dyDescent="0.25">
      <c r="A324" s="25" t="s">
        <v>925</v>
      </c>
      <c r="B324" s="25" t="s">
        <v>926</v>
      </c>
      <c r="C324" s="12">
        <v>5444</v>
      </c>
      <c r="D324" s="12">
        <v>11940</v>
      </c>
      <c r="E324" s="26">
        <v>-0.544053601340033</v>
      </c>
      <c r="F324" s="12">
        <v>24</v>
      </c>
      <c r="G324" s="12">
        <v>3</v>
      </c>
      <c r="H324" s="12">
        <v>400</v>
      </c>
      <c r="I324" s="12">
        <v>13</v>
      </c>
      <c r="J324" s="12">
        <v>27</v>
      </c>
      <c r="K324" s="12">
        <v>0</v>
      </c>
      <c r="L324" s="12">
        <v>2</v>
      </c>
      <c r="M324" s="12">
        <v>0</v>
      </c>
      <c r="N324" s="12">
        <v>68</v>
      </c>
      <c r="O324" s="12">
        <v>5</v>
      </c>
      <c r="P324" s="20">
        <v>5</v>
      </c>
    </row>
    <row r="325" spans="1:16" x14ac:dyDescent="0.25">
      <c r="A325" s="197" t="s">
        <v>927</v>
      </c>
      <c r="B325" s="198"/>
      <c r="C325" s="22">
        <v>10</v>
      </c>
      <c r="D325" s="22">
        <v>11</v>
      </c>
      <c r="E325" s="23">
        <v>-9.0909090909090898E-2</v>
      </c>
      <c r="F325" s="22">
        <v>0</v>
      </c>
      <c r="G325" s="22">
        <v>0</v>
      </c>
      <c r="H325" s="22">
        <v>0</v>
      </c>
      <c r="I325" s="22">
        <v>5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3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10</v>
      </c>
      <c r="D328" s="12">
        <v>11</v>
      </c>
      <c r="E328" s="26">
        <v>-9.0909090909090898E-2</v>
      </c>
      <c r="F328" s="12">
        <v>0</v>
      </c>
      <c r="G328" s="12">
        <v>0</v>
      </c>
      <c r="H328" s="12">
        <v>0</v>
      </c>
      <c r="I328" s="12">
        <v>4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3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1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7" t="s">
        <v>950</v>
      </c>
      <c r="B337" s="198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7" t="s">
        <v>953</v>
      </c>
      <c r="B339" s="198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9" t="s">
        <v>956</v>
      </c>
      <c r="B341" s="200"/>
      <c r="C341" s="27">
        <v>71837</v>
      </c>
      <c r="D341" s="27">
        <v>68774</v>
      </c>
      <c r="E341" s="28">
        <v>4.4537179748160599E-2</v>
      </c>
      <c r="F341" s="27">
        <v>35173</v>
      </c>
      <c r="G341" s="27">
        <v>5461</v>
      </c>
      <c r="H341" s="27">
        <v>13413</v>
      </c>
      <c r="I341" s="27">
        <v>10288</v>
      </c>
      <c r="J341" s="27">
        <v>225</v>
      </c>
      <c r="K341" s="27">
        <v>218</v>
      </c>
      <c r="L341" s="27">
        <v>19</v>
      </c>
      <c r="M341" s="27">
        <v>63</v>
      </c>
      <c r="N341" s="27">
        <v>819</v>
      </c>
      <c r="O341" s="27">
        <v>442</v>
      </c>
      <c r="P341" s="27">
        <v>12307</v>
      </c>
    </row>
    <row r="342" spans="1:16" x14ac:dyDescent="0.25">
      <c r="A342" s="4"/>
    </row>
  </sheetData>
  <sheetProtection algorithmName="SHA-512" hashValue="6YAYyfC5OdiOh6se6WpsfVfeUBQrqARc7MXkSILPX31rYXWBkiqk3gY+L736QWO/zZcG6w/PbLjwMvQaDZ9kHw==" saltValue="QlS6YcGtc1RVFcq6nNzdW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5.71093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20">
        <v>4</v>
      </c>
    </row>
    <row r="8" spans="1:3" x14ac:dyDescent="0.25">
      <c r="A8" s="191"/>
      <c r="B8" s="11" t="s">
        <v>334</v>
      </c>
      <c r="C8" s="20">
        <v>628</v>
      </c>
    </row>
    <row r="9" spans="1:3" x14ac:dyDescent="0.25">
      <c r="A9" s="191"/>
      <c r="B9" s="11" t="s">
        <v>962</v>
      </c>
      <c r="C9" s="20">
        <v>226</v>
      </c>
    </row>
    <row r="10" spans="1:3" x14ac:dyDescent="0.25">
      <c r="A10" s="191"/>
      <c r="B10" s="11" t="s">
        <v>963</v>
      </c>
      <c r="C10" s="20">
        <v>91</v>
      </c>
    </row>
    <row r="11" spans="1:3" x14ac:dyDescent="0.25">
      <c r="A11" s="191"/>
      <c r="B11" s="11" t="s">
        <v>964</v>
      </c>
      <c r="C11" s="20">
        <v>117</v>
      </c>
    </row>
    <row r="12" spans="1:3" x14ac:dyDescent="0.25">
      <c r="A12" s="191"/>
      <c r="B12" s="11" t="s">
        <v>965</v>
      </c>
      <c r="C12" s="20">
        <v>211</v>
      </c>
    </row>
    <row r="13" spans="1:3" x14ac:dyDescent="0.25">
      <c r="A13" s="191"/>
      <c r="B13" s="11" t="s">
        <v>966</v>
      </c>
      <c r="C13" s="20">
        <v>384</v>
      </c>
    </row>
    <row r="14" spans="1:3" x14ac:dyDescent="0.25">
      <c r="A14" s="191"/>
      <c r="B14" s="11" t="s">
        <v>518</v>
      </c>
      <c r="C14" s="20">
        <v>186</v>
      </c>
    </row>
    <row r="15" spans="1:3" x14ac:dyDescent="0.25">
      <c r="A15" s="191"/>
      <c r="B15" s="11" t="s">
        <v>967</v>
      </c>
      <c r="C15" s="20">
        <v>70</v>
      </c>
    </row>
    <row r="16" spans="1:3" x14ac:dyDescent="0.25">
      <c r="A16" s="191"/>
      <c r="B16" s="11" t="s">
        <v>968</v>
      </c>
      <c r="C16" s="19"/>
    </row>
    <row r="17" spans="1:3" x14ac:dyDescent="0.25">
      <c r="A17" s="191"/>
      <c r="B17" s="11" t="s">
        <v>651</v>
      </c>
      <c r="C17" s="20">
        <v>20</v>
      </c>
    </row>
    <row r="18" spans="1:3" x14ac:dyDescent="0.25">
      <c r="A18" s="191"/>
      <c r="B18" s="11" t="s">
        <v>969</v>
      </c>
      <c r="C18" s="20">
        <v>85</v>
      </c>
    </row>
    <row r="19" spans="1:3" x14ac:dyDescent="0.25">
      <c r="A19" s="191"/>
      <c r="B19" s="11" t="s">
        <v>970</v>
      </c>
      <c r="C19" s="20">
        <v>383</v>
      </c>
    </row>
    <row r="20" spans="1:3" x14ac:dyDescent="0.25">
      <c r="A20" s="191"/>
      <c r="B20" s="11" t="s">
        <v>971</v>
      </c>
      <c r="C20" s="20">
        <v>45</v>
      </c>
    </row>
    <row r="21" spans="1:3" x14ac:dyDescent="0.25">
      <c r="A21" s="191"/>
      <c r="B21" s="11" t="s">
        <v>972</v>
      </c>
      <c r="C21" s="20">
        <v>168</v>
      </c>
    </row>
    <row r="22" spans="1:3" x14ac:dyDescent="0.25">
      <c r="A22" s="191"/>
      <c r="B22" s="11" t="s">
        <v>973</v>
      </c>
      <c r="C22" s="20">
        <v>15</v>
      </c>
    </row>
    <row r="23" spans="1:3" x14ac:dyDescent="0.25">
      <c r="A23" s="191"/>
      <c r="B23" s="11" t="s">
        <v>974</v>
      </c>
      <c r="C23" s="20">
        <v>0</v>
      </c>
    </row>
    <row r="24" spans="1:3" x14ac:dyDescent="0.25">
      <c r="A24" s="191"/>
      <c r="B24" s="11" t="s">
        <v>111</v>
      </c>
      <c r="C24" s="19"/>
    </row>
    <row r="25" spans="1:3" x14ac:dyDescent="0.25">
      <c r="A25" s="191"/>
      <c r="B25" s="11" t="s">
        <v>975</v>
      </c>
      <c r="C25" s="20">
        <v>52</v>
      </c>
    </row>
    <row r="26" spans="1:3" x14ac:dyDescent="0.25">
      <c r="A26" s="192"/>
      <c r="B26" s="11" t="s">
        <v>976</v>
      </c>
      <c r="C26" s="20">
        <v>3</v>
      </c>
    </row>
    <row r="27" spans="1:3" x14ac:dyDescent="0.25">
      <c r="A27" s="190" t="s">
        <v>977</v>
      </c>
      <c r="B27" s="11" t="s">
        <v>978</v>
      </c>
      <c r="C27" s="20">
        <v>457</v>
      </c>
    </row>
    <row r="28" spans="1:3" x14ac:dyDescent="0.25">
      <c r="A28" s="191"/>
      <c r="B28" s="11" t="s">
        <v>979</v>
      </c>
      <c r="C28" s="20">
        <v>451</v>
      </c>
    </row>
    <row r="29" spans="1:3" x14ac:dyDescent="0.25">
      <c r="A29" s="192"/>
      <c r="B29" s="11" t="s">
        <v>980</v>
      </c>
      <c r="C29" s="20">
        <v>29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506</v>
      </c>
    </row>
    <row r="34" spans="1:3" x14ac:dyDescent="0.25">
      <c r="A34" s="190" t="s">
        <v>983</v>
      </c>
      <c r="B34" s="11" t="s">
        <v>984</v>
      </c>
      <c r="C34" s="20">
        <v>25</v>
      </c>
    </row>
    <row r="35" spans="1:3" x14ac:dyDescent="0.25">
      <c r="A35" s="191"/>
      <c r="B35" s="11" t="s">
        <v>985</v>
      </c>
      <c r="C35" s="20">
        <v>129</v>
      </c>
    </row>
    <row r="36" spans="1:3" x14ac:dyDescent="0.25">
      <c r="A36" s="191"/>
      <c r="B36" s="11" t="s">
        <v>986</v>
      </c>
      <c r="C36" s="19"/>
    </row>
    <row r="37" spans="1:3" x14ac:dyDescent="0.25">
      <c r="A37" s="192"/>
      <c r="B37" s="11" t="s">
        <v>987</v>
      </c>
      <c r="C37" s="20">
        <v>4</v>
      </c>
    </row>
    <row r="38" spans="1:3" x14ac:dyDescent="0.25">
      <c r="A38" s="10" t="s">
        <v>988</v>
      </c>
      <c r="B38" s="15"/>
      <c r="C38" s="20">
        <v>11</v>
      </c>
    </row>
    <row r="39" spans="1:3" x14ac:dyDescent="0.25">
      <c r="A39" s="10" t="s">
        <v>989</v>
      </c>
      <c r="B39" s="15"/>
      <c r="C39" s="20">
        <v>397</v>
      </c>
    </row>
    <row r="40" spans="1:3" x14ac:dyDescent="0.25">
      <c r="A40" s="10" t="s">
        <v>990</v>
      </c>
      <c r="B40" s="15"/>
      <c r="C40" s="20">
        <v>51</v>
      </c>
    </row>
    <row r="41" spans="1:3" x14ac:dyDescent="0.25">
      <c r="A41" s="10" t="s">
        <v>991</v>
      </c>
      <c r="B41" s="15"/>
      <c r="C41" s="20">
        <v>166</v>
      </c>
    </row>
    <row r="42" spans="1:3" x14ac:dyDescent="0.25">
      <c r="A42" s="10" t="s">
        <v>992</v>
      </c>
      <c r="B42" s="15"/>
      <c r="C42" s="20">
        <v>1</v>
      </c>
    </row>
    <row r="43" spans="1:3" x14ac:dyDescent="0.25">
      <c r="A43" s="10" t="s">
        <v>993</v>
      </c>
      <c r="B43" s="15"/>
      <c r="C43" s="20">
        <v>34</v>
      </c>
    </row>
    <row r="44" spans="1:3" x14ac:dyDescent="0.25">
      <c r="A44" s="10" t="s">
        <v>994</v>
      </c>
      <c r="B44" s="15"/>
      <c r="C44" s="20">
        <v>8</v>
      </c>
    </row>
    <row r="45" spans="1:3" x14ac:dyDescent="0.25">
      <c r="A45" s="10" t="s">
        <v>995</v>
      </c>
      <c r="B45" s="15"/>
      <c r="C45" s="20">
        <v>81</v>
      </c>
    </row>
    <row r="46" spans="1:3" x14ac:dyDescent="0.25">
      <c r="A46" s="10" t="s">
        <v>980</v>
      </c>
      <c r="B46" s="15"/>
      <c r="C46" s="20">
        <v>7</v>
      </c>
    </row>
    <row r="47" spans="1:3" x14ac:dyDescent="0.25">
      <c r="A47" s="190" t="s">
        <v>996</v>
      </c>
      <c r="B47" s="11" t="s">
        <v>997</v>
      </c>
      <c r="C47" s="20">
        <v>44</v>
      </c>
    </row>
    <row r="48" spans="1:3" x14ac:dyDescent="0.25">
      <c r="A48" s="191"/>
      <c r="B48" s="11" t="s">
        <v>998</v>
      </c>
      <c r="C48" s="20">
        <v>142</v>
      </c>
    </row>
    <row r="49" spans="1:3" x14ac:dyDescent="0.25">
      <c r="A49" s="191"/>
      <c r="B49" s="11" t="s">
        <v>999</v>
      </c>
      <c r="C49" s="19"/>
    </row>
    <row r="50" spans="1:3" x14ac:dyDescent="0.25">
      <c r="A50" s="191"/>
      <c r="B50" s="11" t="s">
        <v>1000</v>
      </c>
      <c r="C50" s="19"/>
    </row>
    <row r="51" spans="1:3" x14ac:dyDescent="0.25">
      <c r="A51" s="192"/>
      <c r="B51" s="11" t="s">
        <v>1001</v>
      </c>
      <c r="C51" s="19"/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48</v>
      </c>
    </row>
    <row r="56" spans="1:3" x14ac:dyDescent="0.25">
      <c r="A56" s="190" t="s">
        <v>79</v>
      </c>
      <c r="B56" s="11" t="s">
        <v>1003</v>
      </c>
      <c r="C56" s="20">
        <v>30</v>
      </c>
    </row>
    <row r="57" spans="1:3" x14ac:dyDescent="0.25">
      <c r="A57" s="192"/>
      <c r="B57" s="11" t="s">
        <v>1004</v>
      </c>
      <c r="C57" s="20">
        <v>643</v>
      </c>
    </row>
    <row r="58" spans="1:3" x14ac:dyDescent="0.25">
      <c r="A58" s="190" t="s">
        <v>1005</v>
      </c>
      <c r="B58" s="11" t="s">
        <v>1006</v>
      </c>
      <c r="C58" s="20">
        <v>2</v>
      </c>
    </row>
    <row r="59" spans="1:3" x14ac:dyDescent="0.25">
      <c r="A59" s="192"/>
      <c r="B59" s="11" t="s">
        <v>1007</v>
      </c>
      <c r="C59" s="19"/>
    </row>
    <row r="60" spans="1:3" x14ac:dyDescent="0.25">
      <c r="A60" s="190" t="s">
        <v>1008</v>
      </c>
      <c r="B60" s="11" t="s">
        <v>1006</v>
      </c>
      <c r="C60" s="20">
        <v>142</v>
      </c>
    </row>
    <row r="61" spans="1:3" x14ac:dyDescent="0.25">
      <c r="A61" s="192"/>
      <c r="B61" s="11" t="s">
        <v>1007</v>
      </c>
      <c r="C61" s="19"/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20">
        <v>4654</v>
      </c>
    </row>
    <row r="66" spans="1:3" x14ac:dyDescent="0.25">
      <c r="A66" s="191"/>
      <c r="B66" s="11" t="s">
        <v>1010</v>
      </c>
      <c r="C66" s="20">
        <v>383</v>
      </c>
    </row>
    <row r="67" spans="1:3" x14ac:dyDescent="0.25">
      <c r="A67" s="191"/>
      <c r="B67" s="11" t="s">
        <v>1011</v>
      </c>
      <c r="C67" s="20">
        <v>388</v>
      </c>
    </row>
    <row r="68" spans="1:3" x14ac:dyDescent="0.25">
      <c r="A68" s="191"/>
      <c r="B68" s="11" t="s">
        <v>1012</v>
      </c>
      <c r="C68" s="19"/>
    </row>
    <row r="69" spans="1:3" x14ac:dyDescent="0.25">
      <c r="A69" s="192"/>
      <c r="B69" s="11" t="s">
        <v>1013</v>
      </c>
      <c r="C69" s="19"/>
    </row>
    <row r="70" spans="1:3" x14ac:dyDescent="0.25">
      <c r="A70" s="190" t="s">
        <v>1014</v>
      </c>
      <c r="B70" s="11" t="s">
        <v>1015</v>
      </c>
      <c r="C70" s="19"/>
    </row>
    <row r="71" spans="1:3" x14ac:dyDescent="0.25">
      <c r="A71" s="192"/>
      <c r="B71" s="11" t="s">
        <v>1016</v>
      </c>
      <c r="C71" s="19"/>
    </row>
    <row r="72" spans="1:3" x14ac:dyDescent="0.25">
      <c r="A72" s="190" t="s">
        <v>1017</v>
      </c>
      <c r="B72" s="11" t="s">
        <v>1018</v>
      </c>
      <c r="C72" s="20">
        <v>1434</v>
      </c>
    </row>
    <row r="73" spans="1:3" x14ac:dyDescent="0.25">
      <c r="A73" s="191"/>
      <c r="B73" s="11" t="s">
        <v>1019</v>
      </c>
      <c r="C73" s="20">
        <v>413</v>
      </c>
    </row>
    <row r="74" spans="1:3" x14ac:dyDescent="0.25">
      <c r="A74" s="191"/>
      <c r="B74" s="11" t="s">
        <v>1020</v>
      </c>
      <c r="C74" s="20">
        <v>15</v>
      </c>
    </row>
    <row r="75" spans="1:3" x14ac:dyDescent="0.25">
      <c r="A75" s="191"/>
      <c r="B75" s="11" t="s">
        <v>1021</v>
      </c>
      <c r="C75" s="20">
        <v>732</v>
      </c>
    </row>
    <row r="76" spans="1:3" x14ac:dyDescent="0.25">
      <c r="A76" s="192"/>
      <c r="B76" s="11" t="s">
        <v>1013</v>
      </c>
      <c r="C76" s="20">
        <v>502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7</v>
      </c>
    </row>
    <row r="81" spans="1:3" x14ac:dyDescent="0.25">
      <c r="A81" s="10" t="s">
        <v>1024</v>
      </c>
      <c r="B81" s="15"/>
      <c r="C81" s="20">
        <v>1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20">
        <v>1282</v>
      </c>
    </row>
    <row r="87" spans="1:3" x14ac:dyDescent="0.25">
      <c r="A87" s="192"/>
      <c r="B87" s="11" t="s">
        <v>1013</v>
      </c>
      <c r="C87" s="20">
        <v>14323</v>
      </c>
    </row>
    <row r="88" spans="1:3" x14ac:dyDescent="0.25">
      <c r="A88" s="190" t="s">
        <v>1028</v>
      </c>
      <c r="B88" s="11" t="s">
        <v>1018</v>
      </c>
      <c r="C88" s="20">
        <v>113</v>
      </c>
    </row>
    <row r="89" spans="1:3" x14ac:dyDescent="0.25">
      <c r="A89" s="192"/>
      <c r="B89" s="11" t="s">
        <v>1013</v>
      </c>
      <c r="C89" s="20">
        <v>630</v>
      </c>
    </row>
    <row r="90" spans="1:3" x14ac:dyDescent="0.25">
      <c r="A90" s="190" t="s">
        <v>1029</v>
      </c>
      <c r="B90" s="11" t="s">
        <v>1018</v>
      </c>
      <c r="C90" s="20">
        <v>238</v>
      </c>
    </row>
    <row r="91" spans="1:3" x14ac:dyDescent="0.25">
      <c r="A91" s="192"/>
      <c r="B91" s="11" t="s">
        <v>1013</v>
      </c>
      <c r="C91" s="20">
        <v>1738</v>
      </c>
    </row>
    <row r="92" spans="1:3" x14ac:dyDescent="0.25">
      <c r="A92" s="190" t="s">
        <v>1030</v>
      </c>
      <c r="B92" s="11" t="s">
        <v>1018</v>
      </c>
      <c r="C92" s="20">
        <v>11</v>
      </c>
    </row>
    <row r="93" spans="1:3" x14ac:dyDescent="0.25">
      <c r="A93" s="192"/>
      <c r="B93" s="11" t="s">
        <v>1013</v>
      </c>
      <c r="C93" s="20">
        <v>8</v>
      </c>
    </row>
    <row r="94" spans="1:3" x14ac:dyDescent="0.25">
      <c r="A94" s="190" t="s">
        <v>1031</v>
      </c>
      <c r="B94" s="11" t="s">
        <v>1018</v>
      </c>
      <c r="C94" s="20">
        <v>121</v>
      </c>
    </row>
    <row r="95" spans="1:3" x14ac:dyDescent="0.25">
      <c r="A95" s="192"/>
      <c r="B95" s="11" t="s">
        <v>1013</v>
      </c>
      <c r="C95" s="20">
        <v>8</v>
      </c>
    </row>
    <row r="96" spans="1:3" x14ac:dyDescent="0.25">
      <c r="A96" s="190" t="s">
        <v>1032</v>
      </c>
      <c r="B96" s="11" t="s">
        <v>1018</v>
      </c>
      <c r="C96" s="20">
        <v>94</v>
      </c>
    </row>
    <row r="97" spans="1:3" x14ac:dyDescent="0.25">
      <c r="A97" s="192"/>
      <c r="B97" s="11" t="s">
        <v>1013</v>
      </c>
      <c r="C97" s="19"/>
    </row>
    <row r="98" spans="1:3" x14ac:dyDescent="0.25">
      <c r="A98" s="190" t="s">
        <v>1033</v>
      </c>
      <c r="B98" s="11" t="s">
        <v>1018</v>
      </c>
      <c r="C98" s="19"/>
    </row>
    <row r="99" spans="1:3" x14ac:dyDescent="0.25">
      <c r="A99" s="192"/>
      <c r="B99" s="11" t="s">
        <v>1013</v>
      </c>
      <c r="C99" s="19"/>
    </row>
    <row r="100" spans="1:3" x14ac:dyDescent="0.25">
      <c r="A100" s="10" t="s">
        <v>1034</v>
      </c>
      <c r="B100" s="15"/>
      <c r="C100" s="20">
        <v>79</v>
      </c>
    </row>
    <row r="101" spans="1:3" x14ac:dyDescent="0.25">
      <c r="A101" s="10" t="s">
        <v>1035</v>
      </c>
      <c r="B101" s="15"/>
      <c r="C101" s="19"/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19"/>
    </row>
    <row r="106" spans="1:3" x14ac:dyDescent="0.25">
      <c r="A106" s="192"/>
      <c r="B106" s="11" t="s">
        <v>1039</v>
      </c>
      <c r="C106" s="20">
        <v>129</v>
      </c>
    </row>
    <row r="107" spans="1:3" x14ac:dyDescent="0.25">
      <c r="A107" s="10" t="s">
        <v>1040</v>
      </c>
      <c r="B107" s="15"/>
      <c r="C107" s="20">
        <v>128</v>
      </c>
    </row>
    <row r="108" spans="1:3" x14ac:dyDescent="0.25">
      <c r="A108" s="10" t="s">
        <v>1041</v>
      </c>
      <c r="B108" s="15"/>
      <c r="C108" s="19"/>
    </row>
    <row r="109" spans="1:3" x14ac:dyDescent="0.25">
      <c r="A109" s="10" t="s">
        <v>1042</v>
      </c>
      <c r="B109" s="15"/>
      <c r="C109" s="19"/>
    </row>
    <row r="110" spans="1:3" x14ac:dyDescent="0.25">
      <c r="A110" s="10" t="s">
        <v>1043</v>
      </c>
      <c r="B110" s="15"/>
      <c r="C110" s="20">
        <v>16</v>
      </c>
    </row>
    <row r="111" spans="1:3" x14ac:dyDescent="0.25">
      <c r="A111" s="10" t="s">
        <v>1044</v>
      </c>
      <c r="B111" s="15"/>
      <c r="C111" s="19"/>
    </row>
    <row r="112" spans="1:3" ht="22.5" x14ac:dyDescent="0.25">
      <c r="A112" s="10" t="s">
        <v>1045</v>
      </c>
      <c r="B112" s="15"/>
      <c r="C112" s="20">
        <v>64</v>
      </c>
    </row>
    <row r="113" spans="1:1" x14ac:dyDescent="0.25">
      <c r="A113" s="4"/>
    </row>
  </sheetData>
  <sheetProtection algorithmName="SHA-512" hashValue="UbzW0jR46NSSEhW/XkYGxw98Km51ICb4jnoMKR1l12JGVmnz8lyiBMH2RJDeMHLeKmTsK6tvsE9MZPvH1nbg0w==" saltValue="as0hPjVvD2RjI/XZZNtr4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0" t="s">
        <v>1049</v>
      </c>
      <c r="C5" s="20">
        <v>44</v>
      </c>
    </row>
    <row r="6" spans="1:3" x14ac:dyDescent="0.25">
      <c r="A6" s="191"/>
      <c r="B6" s="30" t="s">
        <v>304</v>
      </c>
      <c r="C6" s="20">
        <v>471</v>
      </c>
    </row>
    <row r="7" spans="1:3" x14ac:dyDescent="0.25">
      <c r="A7" s="191"/>
      <c r="B7" s="30" t="s">
        <v>1050</v>
      </c>
      <c r="C7" s="20">
        <v>214</v>
      </c>
    </row>
    <row r="8" spans="1:3" x14ac:dyDescent="0.25">
      <c r="A8" s="191"/>
      <c r="B8" s="30" t="s">
        <v>1051</v>
      </c>
      <c r="C8" s="19"/>
    </row>
    <row r="9" spans="1:3" x14ac:dyDescent="0.25">
      <c r="A9" s="191"/>
      <c r="B9" s="30" t="s">
        <v>1052</v>
      </c>
      <c r="C9" s="20">
        <v>1</v>
      </c>
    </row>
    <row r="10" spans="1:3" x14ac:dyDescent="0.25">
      <c r="A10" s="191"/>
      <c r="B10" s="30" t="s">
        <v>1053</v>
      </c>
      <c r="C10" s="20">
        <v>4</v>
      </c>
    </row>
    <row r="11" spans="1:3" x14ac:dyDescent="0.25">
      <c r="A11" s="192"/>
      <c r="B11" s="30" t="s">
        <v>1054</v>
      </c>
      <c r="C11" s="19"/>
    </row>
    <row r="12" spans="1:3" x14ac:dyDescent="0.25">
      <c r="A12" s="190" t="s">
        <v>1055</v>
      </c>
      <c r="B12" s="30" t="s">
        <v>65</v>
      </c>
      <c r="C12" s="20">
        <v>456</v>
      </c>
    </row>
    <row r="13" spans="1:3" x14ac:dyDescent="0.25">
      <c r="A13" s="191"/>
      <c r="B13" s="30" t="s">
        <v>1056</v>
      </c>
      <c r="C13" s="20">
        <v>130</v>
      </c>
    </row>
    <row r="14" spans="1:3" x14ac:dyDescent="0.25">
      <c r="A14" s="191"/>
      <c r="B14" s="30" t="s">
        <v>1057</v>
      </c>
      <c r="C14" s="20">
        <v>93</v>
      </c>
    </row>
    <row r="15" spans="1:3" x14ac:dyDescent="0.25">
      <c r="A15" s="192"/>
      <c r="B15" s="30" t="s">
        <v>1058</v>
      </c>
      <c r="C15" s="20">
        <v>45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31</v>
      </c>
    </row>
    <row r="20" spans="1:3" x14ac:dyDescent="0.25">
      <c r="A20" s="10" t="s">
        <v>1061</v>
      </c>
      <c r="B20" s="31"/>
      <c r="C20" s="20">
        <v>12</v>
      </c>
    </row>
    <row r="21" spans="1:3" x14ac:dyDescent="0.25">
      <c r="A21" s="10" t="s">
        <v>1062</v>
      </c>
      <c r="B21" s="31"/>
      <c r="C21" s="20">
        <v>128</v>
      </c>
    </row>
    <row r="22" spans="1:3" x14ac:dyDescent="0.25">
      <c r="A22" s="10" t="s">
        <v>1063</v>
      </c>
      <c r="B22" s="31"/>
      <c r="C22" s="20">
        <v>40</v>
      </c>
    </row>
    <row r="23" spans="1:3" x14ac:dyDescent="0.25">
      <c r="A23" s="10" t="s">
        <v>1064</v>
      </c>
      <c r="B23" s="31"/>
      <c r="C23" s="20">
        <v>237</v>
      </c>
    </row>
    <row r="24" spans="1:3" x14ac:dyDescent="0.25">
      <c r="A24" s="10" t="s">
        <v>1065</v>
      </c>
      <c r="B24" s="31"/>
      <c r="C24" s="20">
        <v>151</v>
      </c>
    </row>
    <row r="25" spans="1:3" x14ac:dyDescent="0.25">
      <c r="A25" s="10" t="s">
        <v>1066</v>
      </c>
      <c r="B25" s="31"/>
      <c r="C25" s="20">
        <v>56</v>
      </c>
    </row>
    <row r="26" spans="1:3" x14ac:dyDescent="0.25">
      <c r="A26" s="10" t="s">
        <v>1067</v>
      </c>
      <c r="B26" s="31"/>
      <c r="C26" s="20">
        <v>3</v>
      </c>
    </row>
    <row r="27" spans="1:3" x14ac:dyDescent="0.25">
      <c r="A27" s="10" t="s">
        <v>1068</v>
      </c>
      <c r="B27" s="31"/>
      <c r="C27" s="20">
        <v>1</v>
      </c>
    </row>
    <row r="28" spans="1:3" x14ac:dyDescent="0.25">
      <c r="A28" s="10" t="s">
        <v>1069</v>
      </c>
      <c r="B28" s="31"/>
      <c r="C28" s="20">
        <v>73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6</v>
      </c>
    </row>
    <row r="33" spans="1:6" x14ac:dyDescent="0.25">
      <c r="A33" s="10" t="s">
        <v>1072</v>
      </c>
      <c r="B33" s="31"/>
      <c r="C33" s="20">
        <v>39</v>
      </c>
    </row>
    <row r="34" spans="1:6" x14ac:dyDescent="0.25">
      <c r="A34" s="10" t="s">
        <v>1073</v>
      </c>
      <c r="B34" s="31"/>
      <c r="C34" s="20">
        <v>34</v>
      </c>
    </row>
    <row r="35" spans="1:6" x14ac:dyDescent="0.25">
      <c r="A35" s="10" t="s">
        <v>1074</v>
      </c>
      <c r="B35" s="31"/>
      <c r="C35" s="20">
        <v>34</v>
      </c>
    </row>
    <row r="36" spans="1:6" x14ac:dyDescent="0.25">
      <c r="A36" s="10" t="s">
        <v>1075</v>
      </c>
      <c r="B36" s="31"/>
      <c r="C36" s="20">
        <v>10</v>
      </c>
    </row>
    <row r="37" spans="1:6" x14ac:dyDescent="0.25">
      <c r="A37" s="10" t="s">
        <v>1076</v>
      </c>
      <c r="B37" s="31"/>
      <c r="C37" s="20">
        <v>21</v>
      </c>
    </row>
    <row r="38" spans="1:6" x14ac:dyDescent="0.25">
      <c r="A38" s="10" t="s">
        <v>1077</v>
      </c>
      <c r="B38" s="31"/>
      <c r="C38" s="20">
        <v>3</v>
      </c>
    </row>
    <row r="39" spans="1:6" x14ac:dyDescent="0.25">
      <c r="A39" s="10" t="s">
        <v>1078</v>
      </c>
      <c r="B39" s="31"/>
      <c r="C39" s="19"/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3</v>
      </c>
    </row>
    <row r="44" spans="1:6" x14ac:dyDescent="0.25">
      <c r="A44" s="10" t="s">
        <v>114</v>
      </c>
      <c r="B44" s="31"/>
      <c r="C44" s="20">
        <v>3</v>
      </c>
    </row>
    <row r="45" spans="1:6" x14ac:dyDescent="0.25">
      <c r="A45" s="10" t="s">
        <v>1080</v>
      </c>
      <c r="B45" s="31"/>
      <c r="C45" s="20">
        <v>1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7" t="s">
        <v>960</v>
      </c>
      <c r="B48" s="11" t="s">
        <v>1083</v>
      </c>
      <c r="C48" s="14"/>
      <c r="D48" s="14"/>
      <c r="E48" s="14"/>
      <c r="F48" s="19"/>
    </row>
    <row r="49" spans="1:6" x14ac:dyDescent="0.25">
      <c r="A49" s="188"/>
      <c r="B49" s="11" t="s">
        <v>1084</v>
      </c>
      <c r="C49" s="14"/>
      <c r="D49" s="14"/>
      <c r="E49" s="14"/>
      <c r="F49" s="19"/>
    </row>
    <row r="50" spans="1:6" x14ac:dyDescent="0.25">
      <c r="A50" s="188"/>
      <c r="B50" s="11" t="s">
        <v>1085</v>
      </c>
      <c r="C50" s="14"/>
      <c r="D50" s="14"/>
      <c r="E50" s="14"/>
      <c r="F50" s="19"/>
    </row>
    <row r="51" spans="1:6" x14ac:dyDescent="0.25">
      <c r="A51" s="188"/>
      <c r="B51" s="11" t="s">
        <v>1086</v>
      </c>
      <c r="C51" s="14"/>
      <c r="D51" s="14"/>
      <c r="E51" s="14"/>
      <c r="F51" s="19"/>
    </row>
    <row r="52" spans="1:6" x14ac:dyDescent="0.25">
      <c r="A52" s="188"/>
      <c r="B52" s="11" t="s">
        <v>334</v>
      </c>
      <c r="C52" s="12">
        <v>43</v>
      </c>
      <c r="D52" s="12">
        <v>28</v>
      </c>
      <c r="E52" s="12">
        <v>21</v>
      </c>
      <c r="F52" s="20">
        <v>13</v>
      </c>
    </row>
    <row r="53" spans="1:6" x14ac:dyDescent="0.25">
      <c r="A53" s="188"/>
      <c r="B53" s="11" t="s">
        <v>1087</v>
      </c>
      <c r="C53" s="12">
        <v>294</v>
      </c>
      <c r="D53" s="12">
        <v>144</v>
      </c>
      <c r="E53" s="12">
        <v>49</v>
      </c>
      <c r="F53" s="20">
        <v>66</v>
      </c>
    </row>
    <row r="54" spans="1:6" x14ac:dyDescent="0.25">
      <c r="A54" s="188"/>
      <c r="B54" s="11" t="s">
        <v>1088</v>
      </c>
      <c r="C54" s="12">
        <v>196</v>
      </c>
      <c r="D54" s="12">
        <v>72</v>
      </c>
      <c r="E54" s="12">
        <v>10</v>
      </c>
      <c r="F54" s="20">
        <v>37</v>
      </c>
    </row>
    <row r="55" spans="1:6" x14ac:dyDescent="0.25">
      <c r="A55" s="188"/>
      <c r="B55" s="11" t="s">
        <v>1089</v>
      </c>
      <c r="C55" s="12">
        <v>1</v>
      </c>
      <c r="D55" s="12">
        <v>0</v>
      </c>
      <c r="E55" s="12">
        <v>1</v>
      </c>
      <c r="F55" s="20">
        <v>1</v>
      </c>
    </row>
    <row r="56" spans="1:6" x14ac:dyDescent="0.25">
      <c r="A56" s="188"/>
      <c r="B56" s="11" t="s">
        <v>1090</v>
      </c>
      <c r="C56" s="14"/>
      <c r="D56" s="14"/>
      <c r="E56" s="14"/>
      <c r="F56" s="19"/>
    </row>
    <row r="57" spans="1:6" x14ac:dyDescent="0.25">
      <c r="A57" s="188"/>
      <c r="B57" s="11" t="s">
        <v>1091</v>
      </c>
      <c r="C57" s="12">
        <v>7</v>
      </c>
      <c r="D57" s="12">
        <v>19</v>
      </c>
      <c r="E57" s="12">
        <v>7</v>
      </c>
      <c r="F57" s="20">
        <v>13</v>
      </c>
    </row>
    <row r="58" spans="1:6" x14ac:dyDescent="0.25">
      <c r="A58" s="188"/>
      <c r="B58" s="11" t="s">
        <v>1092</v>
      </c>
      <c r="C58" s="12">
        <v>1</v>
      </c>
      <c r="D58" s="12">
        <v>0</v>
      </c>
      <c r="E58" s="12">
        <v>2</v>
      </c>
      <c r="F58" s="20">
        <v>1</v>
      </c>
    </row>
    <row r="59" spans="1:6" x14ac:dyDescent="0.25">
      <c r="A59" s="188"/>
      <c r="B59" s="11" t="s">
        <v>1093</v>
      </c>
      <c r="C59" s="14"/>
      <c r="D59" s="14"/>
      <c r="E59" s="14"/>
      <c r="F59" s="19"/>
    </row>
    <row r="60" spans="1:6" x14ac:dyDescent="0.25">
      <c r="A60" s="188"/>
      <c r="B60" s="11" t="s">
        <v>405</v>
      </c>
      <c r="C60" s="14"/>
      <c r="D60" s="14"/>
      <c r="E60" s="14"/>
      <c r="F60" s="19"/>
    </row>
    <row r="61" spans="1:6" x14ac:dyDescent="0.25">
      <c r="A61" s="188"/>
      <c r="B61" s="11" t="s">
        <v>1094</v>
      </c>
      <c r="C61" s="14"/>
      <c r="D61" s="14"/>
      <c r="E61" s="14"/>
      <c r="F61" s="19"/>
    </row>
    <row r="62" spans="1:6" x14ac:dyDescent="0.25">
      <c r="A62" s="188"/>
      <c r="B62" s="11" t="s">
        <v>1095</v>
      </c>
      <c r="C62" s="14"/>
      <c r="D62" s="14"/>
      <c r="E62" s="14"/>
      <c r="F62" s="19"/>
    </row>
    <row r="63" spans="1:6" x14ac:dyDescent="0.25">
      <c r="A63" s="188"/>
      <c r="B63" s="11" t="s">
        <v>1096</v>
      </c>
      <c r="C63" s="12">
        <v>0</v>
      </c>
      <c r="D63" s="12">
        <v>4</v>
      </c>
      <c r="E63" s="12">
        <v>1</v>
      </c>
      <c r="F63" s="20">
        <v>0</v>
      </c>
    </row>
    <row r="64" spans="1:6" x14ac:dyDescent="0.25">
      <c r="A64" s="188"/>
      <c r="B64" s="11" t="s">
        <v>1097</v>
      </c>
      <c r="C64" s="12">
        <v>58</v>
      </c>
      <c r="D64" s="12">
        <v>80</v>
      </c>
      <c r="E64" s="12">
        <v>20</v>
      </c>
      <c r="F64" s="20">
        <v>20</v>
      </c>
    </row>
    <row r="65" spans="1:6" x14ac:dyDescent="0.25">
      <c r="A65" s="188"/>
      <c r="B65" s="11" t="s">
        <v>1098</v>
      </c>
      <c r="C65" s="12">
        <v>1</v>
      </c>
      <c r="D65" s="12">
        <v>0</v>
      </c>
      <c r="E65" s="12">
        <v>1</v>
      </c>
      <c r="F65" s="20">
        <v>0</v>
      </c>
    </row>
    <row r="66" spans="1:6" x14ac:dyDescent="0.25">
      <c r="A66" s="189"/>
      <c r="B66" s="11" t="s">
        <v>1099</v>
      </c>
      <c r="C66" s="12">
        <v>0</v>
      </c>
      <c r="D66" s="12">
        <v>1</v>
      </c>
      <c r="E66" s="12">
        <v>0</v>
      </c>
      <c r="F66" s="20">
        <v>0</v>
      </c>
    </row>
    <row r="67" spans="1:6" x14ac:dyDescent="0.25">
      <c r="A67" s="201" t="s">
        <v>1100</v>
      </c>
      <c r="B67" s="202"/>
      <c r="C67" s="27">
        <v>601</v>
      </c>
      <c r="D67" s="27">
        <v>348</v>
      </c>
      <c r="E67" s="27">
        <v>112</v>
      </c>
      <c r="F67" s="27">
        <v>151</v>
      </c>
    </row>
    <row r="68" spans="1:6" x14ac:dyDescent="0.25">
      <c r="A68" s="187" t="s">
        <v>977</v>
      </c>
      <c r="B68" s="11" t="s">
        <v>1101</v>
      </c>
      <c r="C68" s="12">
        <v>26</v>
      </c>
      <c r="D68" s="12">
        <v>0</v>
      </c>
      <c r="E68" s="12">
        <v>0</v>
      </c>
      <c r="F68" s="20">
        <v>0</v>
      </c>
    </row>
    <row r="69" spans="1:6" x14ac:dyDescent="0.25">
      <c r="A69" s="188"/>
      <c r="B69" s="11" t="s">
        <v>1102</v>
      </c>
      <c r="C69" s="12">
        <v>3</v>
      </c>
      <c r="D69" s="12">
        <v>0</v>
      </c>
      <c r="E69" s="12">
        <v>0</v>
      </c>
      <c r="F69" s="20">
        <v>0</v>
      </c>
    </row>
    <row r="70" spans="1:6" x14ac:dyDescent="0.25">
      <c r="A70" s="189"/>
      <c r="B70" s="11" t="s">
        <v>111</v>
      </c>
      <c r="C70" s="12">
        <v>10</v>
      </c>
      <c r="D70" s="12">
        <v>0</v>
      </c>
      <c r="E70" s="12">
        <v>0</v>
      </c>
      <c r="F70" s="20">
        <v>0</v>
      </c>
    </row>
    <row r="71" spans="1:6" x14ac:dyDescent="0.25">
      <c r="A71" s="201" t="s">
        <v>1103</v>
      </c>
      <c r="B71" s="202"/>
      <c r="C71" s="27">
        <v>39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gLfAvyuFT1d+0M9J+j6DRodsribkI0GDUCaIJ17sRwK/44OvLGYbrPAYTzQ7PjAMWxtySkuTHQ5RYcXv94Fkog==" saltValue="pozj8Yn1xvffOvms92NgS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20">
        <v>3057</v>
      </c>
    </row>
    <row r="6" spans="1:3" x14ac:dyDescent="0.25">
      <c r="A6" s="188"/>
      <c r="B6" s="11" t="s">
        <v>1049</v>
      </c>
      <c r="C6" s="20">
        <v>440</v>
      </c>
    </row>
    <row r="7" spans="1:3" x14ac:dyDescent="0.25">
      <c r="A7" s="188"/>
      <c r="B7" s="11" t="s">
        <v>1108</v>
      </c>
      <c r="C7" s="20">
        <v>10362</v>
      </c>
    </row>
    <row r="8" spans="1:3" x14ac:dyDescent="0.25">
      <c r="A8" s="188"/>
      <c r="B8" s="11" t="s">
        <v>1109</v>
      </c>
      <c r="C8" s="20">
        <v>1690</v>
      </c>
    </row>
    <row r="9" spans="1:3" x14ac:dyDescent="0.25">
      <c r="A9" s="188"/>
      <c r="B9" s="11" t="s">
        <v>1051</v>
      </c>
      <c r="C9" s="20">
        <v>79</v>
      </c>
    </row>
    <row r="10" spans="1:3" x14ac:dyDescent="0.25">
      <c r="A10" s="188"/>
      <c r="B10" s="11" t="s">
        <v>1052</v>
      </c>
      <c r="C10" s="20">
        <v>31</v>
      </c>
    </row>
    <row r="11" spans="1:3" x14ac:dyDescent="0.25">
      <c r="A11" s="188"/>
      <c r="B11" s="11" t="s">
        <v>1110</v>
      </c>
      <c r="C11" s="20">
        <v>12</v>
      </c>
    </row>
    <row r="12" spans="1:3" x14ac:dyDescent="0.25">
      <c r="A12" s="189"/>
      <c r="B12" s="11" t="s">
        <v>1111</v>
      </c>
      <c r="C12" s="19"/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5"/>
      <c r="C16" s="20">
        <v>2658</v>
      </c>
    </row>
    <row r="17" spans="1:3" x14ac:dyDescent="0.25">
      <c r="A17" s="18" t="s">
        <v>1114</v>
      </c>
      <c r="B17" s="15"/>
      <c r="C17" s="20">
        <v>625</v>
      </c>
    </row>
    <row r="18" spans="1:3" x14ac:dyDescent="0.25">
      <c r="A18" s="18" t="s">
        <v>1115</v>
      </c>
      <c r="B18" s="15"/>
      <c r="C18" s="20">
        <v>1007</v>
      </c>
    </row>
    <row r="19" spans="1:3" x14ac:dyDescent="0.25">
      <c r="A19" s="18" t="s">
        <v>1116</v>
      </c>
      <c r="B19" s="15"/>
      <c r="C19" s="20">
        <v>205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5"/>
      <c r="C23" s="20">
        <v>1</v>
      </c>
    </row>
    <row r="24" spans="1:3" x14ac:dyDescent="0.25">
      <c r="A24" s="18" t="s">
        <v>1119</v>
      </c>
      <c r="B24" s="15"/>
      <c r="C24" s="20">
        <v>3</v>
      </c>
    </row>
    <row r="25" spans="1:3" x14ac:dyDescent="0.25">
      <c r="A25" s="18" t="s">
        <v>1120</v>
      </c>
      <c r="B25" s="15"/>
      <c r="C25" s="19"/>
    </row>
    <row r="26" spans="1:3" x14ac:dyDescent="0.25">
      <c r="A26" s="18" t="s">
        <v>1121</v>
      </c>
      <c r="B26" s="15"/>
      <c r="C26" s="19"/>
    </row>
    <row r="27" spans="1:3" x14ac:dyDescent="0.25">
      <c r="A27" s="18" t="s">
        <v>1122</v>
      </c>
      <c r="B27" s="15"/>
      <c r="C27" s="20">
        <v>1</v>
      </c>
    </row>
    <row r="28" spans="1:3" x14ac:dyDescent="0.25">
      <c r="A28" s="18" t="s">
        <v>1123</v>
      </c>
      <c r="B28" s="15"/>
      <c r="C28" s="19"/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5"/>
      <c r="C32" s="19"/>
    </row>
    <row r="33" spans="1:3" x14ac:dyDescent="0.25">
      <c r="A33" s="18" t="s">
        <v>1126</v>
      </c>
      <c r="B33" s="15"/>
      <c r="C33" s="20">
        <v>3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5"/>
      <c r="C37" s="20">
        <v>49</v>
      </c>
    </row>
    <row r="38" spans="1:3" x14ac:dyDescent="0.25">
      <c r="A38" s="18" t="s">
        <v>1128</v>
      </c>
      <c r="B38" s="15"/>
      <c r="C38" s="20">
        <v>152</v>
      </c>
    </row>
    <row r="39" spans="1:3" x14ac:dyDescent="0.25">
      <c r="A39" s="18" t="s">
        <v>1129</v>
      </c>
      <c r="B39" s="15"/>
      <c r="C39" s="20">
        <v>608</v>
      </c>
    </row>
    <row r="40" spans="1:3" x14ac:dyDescent="0.25">
      <c r="A40" s="18" t="s">
        <v>1130</v>
      </c>
      <c r="B40" s="15"/>
      <c r="C40" s="20">
        <v>229</v>
      </c>
    </row>
    <row r="41" spans="1:3" x14ac:dyDescent="0.25">
      <c r="A41" s="18" t="s">
        <v>1131</v>
      </c>
      <c r="B41" s="15"/>
      <c r="C41" s="20">
        <v>273</v>
      </c>
    </row>
    <row r="42" spans="1:3" x14ac:dyDescent="0.25">
      <c r="A42" s="18" t="s">
        <v>1132</v>
      </c>
      <c r="B42" s="15"/>
      <c r="C42" s="20">
        <v>61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5"/>
      <c r="C46" s="20">
        <v>11</v>
      </c>
    </row>
    <row r="47" spans="1:3" x14ac:dyDescent="0.25">
      <c r="A47" s="18" t="s">
        <v>1135</v>
      </c>
      <c r="B47" s="15"/>
      <c r="C47" s="20">
        <v>18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20">
        <v>381</v>
      </c>
    </row>
    <row r="52" spans="1:6" x14ac:dyDescent="0.25">
      <c r="A52" s="188"/>
      <c r="B52" s="11" t="s">
        <v>1139</v>
      </c>
      <c r="C52" s="20">
        <v>600</v>
      </c>
    </row>
    <row r="53" spans="1:6" x14ac:dyDescent="0.25">
      <c r="A53" s="188"/>
      <c r="B53" s="11" t="s">
        <v>1140</v>
      </c>
      <c r="C53" s="20">
        <v>248</v>
      </c>
    </row>
    <row r="54" spans="1:6" x14ac:dyDescent="0.25">
      <c r="A54" s="189"/>
      <c r="B54" s="11" t="s">
        <v>1141</v>
      </c>
      <c r="C54" s="19"/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5"/>
      <c r="C58" s="20">
        <v>25</v>
      </c>
    </row>
    <row r="59" spans="1:6" x14ac:dyDescent="0.25">
      <c r="A59" s="18" t="s">
        <v>114</v>
      </c>
      <c r="B59" s="15"/>
      <c r="C59" s="20">
        <v>17</v>
      </c>
    </row>
    <row r="60" spans="1:6" x14ac:dyDescent="0.25">
      <c r="A60" s="18" t="s">
        <v>1080</v>
      </c>
      <c r="B60" s="15"/>
      <c r="C60" s="20">
        <v>9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7" t="s">
        <v>960</v>
      </c>
      <c r="B63" s="11" t="s">
        <v>1083</v>
      </c>
      <c r="C63" s="14"/>
      <c r="D63" s="14"/>
      <c r="E63" s="14"/>
      <c r="F63" s="19"/>
    </row>
    <row r="64" spans="1:6" x14ac:dyDescent="0.25">
      <c r="A64" s="188"/>
      <c r="B64" s="11" t="s">
        <v>1084</v>
      </c>
      <c r="C64" s="14"/>
      <c r="D64" s="14"/>
      <c r="E64" s="14"/>
      <c r="F64" s="19"/>
    </row>
    <row r="65" spans="1:6" x14ac:dyDescent="0.25">
      <c r="A65" s="188"/>
      <c r="B65" s="11" t="s">
        <v>1085</v>
      </c>
      <c r="C65" s="14"/>
      <c r="D65" s="14"/>
      <c r="E65" s="14"/>
      <c r="F65" s="19"/>
    </row>
    <row r="66" spans="1:6" x14ac:dyDescent="0.25">
      <c r="A66" s="188"/>
      <c r="B66" s="11" t="s">
        <v>1086</v>
      </c>
      <c r="C66" s="12">
        <v>1</v>
      </c>
      <c r="D66" s="12">
        <v>0</v>
      </c>
      <c r="E66" s="12">
        <v>0</v>
      </c>
      <c r="F66" s="20">
        <v>0</v>
      </c>
    </row>
    <row r="67" spans="1:6" x14ac:dyDescent="0.25">
      <c r="A67" s="188"/>
      <c r="B67" s="11" t="s">
        <v>334</v>
      </c>
      <c r="C67" s="12">
        <v>50</v>
      </c>
      <c r="D67" s="12">
        <v>55</v>
      </c>
      <c r="E67" s="12">
        <v>31</v>
      </c>
      <c r="F67" s="20">
        <v>32</v>
      </c>
    </row>
    <row r="68" spans="1:6" x14ac:dyDescent="0.25">
      <c r="A68" s="188"/>
      <c r="B68" s="11" t="s">
        <v>1142</v>
      </c>
      <c r="C68" s="12">
        <v>2519</v>
      </c>
      <c r="D68" s="12">
        <v>925</v>
      </c>
      <c r="E68" s="12">
        <v>331</v>
      </c>
      <c r="F68" s="20">
        <v>431</v>
      </c>
    </row>
    <row r="69" spans="1:6" x14ac:dyDescent="0.25">
      <c r="A69" s="188"/>
      <c r="B69" s="11" t="s">
        <v>1143</v>
      </c>
      <c r="C69" s="12">
        <v>887</v>
      </c>
      <c r="D69" s="12">
        <v>233</v>
      </c>
      <c r="E69" s="12">
        <v>83</v>
      </c>
      <c r="F69" s="20">
        <v>176</v>
      </c>
    </row>
    <row r="70" spans="1:6" x14ac:dyDescent="0.25">
      <c r="A70" s="188"/>
      <c r="B70" s="11" t="s">
        <v>1089</v>
      </c>
      <c r="C70" s="12">
        <v>4</v>
      </c>
      <c r="D70" s="12">
        <v>10</v>
      </c>
      <c r="E70" s="12">
        <v>5</v>
      </c>
      <c r="F70" s="20">
        <v>4</v>
      </c>
    </row>
    <row r="71" spans="1:6" x14ac:dyDescent="0.25">
      <c r="A71" s="188"/>
      <c r="B71" s="11" t="s">
        <v>1144</v>
      </c>
      <c r="C71" s="12">
        <v>0</v>
      </c>
      <c r="D71" s="12">
        <v>5</v>
      </c>
      <c r="E71" s="12">
        <v>2</v>
      </c>
      <c r="F71" s="20">
        <v>0</v>
      </c>
    </row>
    <row r="72" spans="1:6" x14ac:dyDescent="0.25">
      <c r="A72" s="188"/>
      <c r="B72" s="11" t="s">
        <v>1145</v>
      </c>
      <c r="C72" s="12">
        <v>16</v>
      </c>
      <c r="D72" s="12">
        <v>42</v>
      </c>
      <c r="E72" s="12">
        <v>38</v>
      </c>
      <c r="F72" s="20">
        <v>49</v>
      </c>
    </row>
    <row r="73" spans="1:6" x14ac:dyDescent="0.25">
      <c r="A73" s="188"/>
      <c r="B73" s="11" t="s">
        <v>1146</v>
      </c>
      <c r="C73" s="12">
        <v>7</v>
      </c>
      <c r="D73" s="12">
        <v>4</v>
      </c>
      <c r="E73" s="12">
        <v>12</v>
      </c>
      <c r="F73" s="20">
        <v>3</v>
      </c>
    </row>
    <row r="74" spans="1:6" x14ac:dyDescent="0.25">
      <c r="A74" s="188"/>
      <c r="B74" s="11" t="s">
        <v>1093</v>
      </c>
      <c r="C74" s="12">
        <v>0</v>
      </c>
      <c r="D74" s="12">
        <v>1</v>
      </c>
      <c r="E74" s="12">
        <v>1</v>
      </c>
      <c r="F74" s="20">
        <v>0</v>
      </c>
    </row>
    <row r="75" spans="1:6" x14ac:dyDescent="0.25">
      <c r="A75" s="188"/>
      <c r="B75" s="11" t="s">
        <v>405</v>
      </c>
      <c r="C75" s="12">
        <v>2</v>
      </c>
      <c r="D75" s="12">
        <v>4</v>
      </c>
      <c r="E75" s="12">
        <v>2</v>
      </c>
      <c r="F75" s="20">
        <v>1</v>
      </c>
    </row>
    <row r="76" spans="1:6" x14ac:dyDescent="0.25">
      <c r="A76" s="188"/>
      <c r="B76" s="11" t="s">
        <v>1094</v>
      </c>
      <c r="C76" s="12">
        <v>1</v>
      </c>
      <c r="D76" s="12">
        <v>2</v>
      </c>
      <c r="E76" s="12">
        <v>0</v>
      </c>
      <c r="F76" s="20">
        <v>0</v>
      </c>
    </row>
    <row r="77" spans="1:6" x14ac:dyDescent="0.25">
      <c r="A77" s="188"/>
      <c r="B77" s="11" t="s">
        <v>1095</v>
      </c>
      <c r="C77" s="12">
        <v>20</v>
      </c>
      <c r="D77" s="12">
        <v>14</v>
      </c>
      <c r="E77" s="12">
        <v>6</v>
      </c>
      <c r="F77" s="20">
        <v>0</v>
      </c>
    </row>
    <row r="78" spans="1:6" x14ac:dyDescent="0.25">
      <c r="A78" s="188"/>
      <c r="B78" s="11" t="s">
        <v>1096</v>
      </c>
      <c r="C78" s="12">
        <v>2</v>
      </c>
      <c r="D78" s="12">
        <v>4</v>
      </c>
      <c r="E78" s="12">
        <v>0</v>
      </c>
      <c r="F78" s="20">
        <v>3</v>
      </c>
    </row>
    <row r="79" spans="1:6" x14ac:dyDescent="0.25">
      <c r="A79" s="188"/>
      <c r="B79" s="11" t="s">
        <v>1097</v>
      </c>
      <c r="C79" s="12">
        <v>948</v>
      </c>
      <c r="D79" s="12">
        <v>669</v>
      </c>
      <c r="E79" s="12">
        <v>222</v>
      </c>
      <c r="F79" s="20">
        <v>289</v>
      </c>
    </row>
    <row r="80" spans="1:6" x14ac:dyDescent="0.25">
      <c r="A80" s="188"/>
      <c r="B80" s="11" t="s">
        <v>1098</v>
      </c>
      <c r="C80" s="12">
        <v>5</v>
      </c>
      <c r="D80" s="12">
        <v>11</v>
      </c>
      <c r="E80" s="12">
        <v>0</v>
      </c>
      <c r="F80" s="20">
        <v>0</v>
      </c>
    </row>
    <row r="81" spans="1:6" x14ac:dyDescent="0.25">
      <c r="A81" s="189"/>
      <c r="B81" s="11" t="s">
        <v>1099</v>
      </c>
      <c r="C81" s="12">
        <v>0</v>
      </c>
      <c r="D81" s="12">
        <v>2</v>
      </c>
      <c r="E81" s="12">
        <v>0</v>
      </c>
      <c r="F81" s="20">
        <v>1</v>
      </c>
    </row>
    <row r="82" spans="1:6" x14ac:dyDescent="0.25">
      <c r="A82" s="203" t="s">
        <v>1100</v>
      </c>
      <c r="B82" s="204"/>
      <c r="C82" s="27">
        <v>4462</v>
      </c>
      <c r="D82" s="27">
        <v>1981</v>
      </c>
      <c r="E82" s="27">
        <v>733</v>
      </c>
      <c r="F82" s="27">
        <v>989</v>
      </c>
    </row>
    <row r="83" spans="1:6" x14ac:dyDescent="0.25">
      <c r="A83" s="187" t="s">
        <v>1147</v>
      </c>
      <c r="B83" s="11" t="s">
        <v>1101</v>
      </c>
      <c r="C83" s="12">
        <v>18</v>
      </c>
      <c r="D83" s="12">
        <v>0</v>
      </c>
      <c r="E83" s="12">
        <v>0</v>
      </c>
      <c r="F83" s="20">
        <v>0</v>
      </c>
    </row>
    <row r="84" spans="1:6" x14ac:dyDescent="0.25">
      <c r="A84" s="188"/>
      <c r="B84" s="11" t="s">
        <v>1102</v>
      </c>
      <c r="C84" s="12">
        <v>14</v>
      </c>
      <c r="D84" s="12">
        <v>0</v>
      </c>
      <c r="E84" s="12">
        <v>0</v>
      </c>
      <c r="F84" s="20">
        <v>0</v>
      </c>
    </row>
    <row r="85" spans="1:6" x14ac:dyDescent="0.25">
      <c r="A85" s="189"/>
      <c r="B85" s="11" t="s">
        <v>111</v>
      </c>
      <c r="C85" s="12">
        <v>23</v>
      </c>
      <c r="D85" s="12">
        <v>0</v>
      </c>
      <c r="E85" s="12">
        <v>0</v>
      </c>
      <c r="F85" s="20">
        <v>0</v>
      </c>
    </row>
    <row r="86" spans="1:6" x14ac:dyDescent="0.25">
      <c r="A86" s="203" t="s">
        <v>1148</v>
      </c>
      <c r="B86" s="204"/>
      <c r="C86" s="27">
        <v>55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fIo43Cx/3rLakul7VgA1DeO0LTOxQlBxkbA7Bqvb/Ql0KLRszXfU5EojEytXdr7vNsQ00fGhWH4GsUCmR9ZycQ==" saltValue="VPaEWB0WuwsXZPleuNNuQ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5"/>
      <c r="C5" s="20">
        <v>20</v>
      </c>
    </row>
    <row r="6" spans="1:3" x14ac:dyDescent="0.25">
      <c r="A6" s="10" t="s">
        <v>1152</v>
      </c>
      <c r="B6" s="15"/>
      <c r="C6" s="20">
        <v>39</v>
      </c>
    </row>
    <row r="7" spans="1:3" x14ac:dyDescent="0.25">
      <c r="A7" s="10" t="s">
        <v>1153</v>
      </c>
      <c r="B7" s="15"/>
      <c r="C7" s="20">
        <v>13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5"/>
      <c r="C13" s="20">
        <v>9</v>
      </c>
    </row>
    <row r="14" spans="1:3" x14ac:dyDescent="0.25">
      <c r="A14" s="10" t="s">
        <v>1152</v>
      </c>
      <c r="B14" s="15"/>
      <c r="C14" s="20">
        <v>16</v>
      </c>
    </row>
    <row r="15" spans="1:3" x14ac:dyDescent="0.25">
      <c r="A15" s="10" t="s">
        <v>1157</v>
      </c>
      <c r="B15" s="15"/>
      <c r="C15" s="20">
        <v>133</v>
      </c>
    </row>
    <row r="16" spans="1:3" x14ac:dyDescent="0.25">
      <c r="A16" s="10" t="s">
        <v>1154</v>
      </c>
      <c r="B16" s="15"/>
      <c r="C16" s="19"/>
    </row>
    <row r="17" spans="1:3" x14ac:dyDescent="0.25">
      <c r="A17" s="10" t="s">
        <v>1155</v>
      </c>
      <c r="B17" s="15"/>
      <c r="C17" s="20">
        <v>16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7</v>
      </c>
    </row>
    <row r="22" spans="1:3" x14ac:dyDescent="0.25">
      <c r="A22" s="10" t="s">
        <v>1159</v>
      </c>
      <c r="B22" s="15"/>
      <c r="C22" s="20">
        <v>7</v>
      </c>
    </row>
    <row r="23" spans="1:3" x14ac:dyDescent="0.25">
      <c r="A23" s="10" t="s">
        <v>1160</v>
      </c>
      <c r="B23" s="15"/>
      <c r="C23" s="19"/>
    </row>
    <row r="24" spans="1:3" x14ac:dyDescent="0.25">
      <c r="A24" s="10" t="s">
        <v>1161</v>
      </c>
      <c r="B24" s="15"/>
      <c r="C24" s="19"/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30</v>
      </c>
    </row>
    <row r="29" spans="1:3" x14ac:dyDescent="0.25">
      <c r="A29" s="10" t="s">
        <v>1164</v>
      </c>
      <c r="B29" s="15"/>
      <c r="C29" s="19"/>
    </row>
    <row r="30" spans="1:3" x14ac:dyDescent="0.25">
      <c r="A30" s="10" t="s">
        <v>1165</v>
      </c>
      <c r="B30" s="15"/>
      <c r="C30" s="19"/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19"/>
    </row>
    <row r="35" spans="1:3" x14ac:dyDescent="0.25">
      <c r="A35" s="10" t="s">
        <v>1168</v>
      </c>
      <c r="B35" s="15"/>
      <c r="C35" s="20">
        <v>5</v>
      </c>
    </row>
    <row r="36" spans="1:3" x14ac:dyDescent="0.25">
      <c r="A36" s="10" t="s">
        <v>1169</v>
      </c>
      <c r="B36" s="15"/>
      <c r="C36" s="20">
        <v>2</v>
      </c>
    </row>
    <row r="37" spans="1:3" x14ac:dyDescent="0.25">
      <c r="A37" s="4"/>
    </row>
  </sheetData>
  <sheetProtection algorithmName="SHA-512" hashValue="sNyZQPLXeR/pbseZMbbvgumAJRhPlZbwP2IpFQs6Ou8H8pUslghSLAYGzmFzwEHDIaIdjXRY7Pn1rbq1qnsBLw==" saltValue="HVCHNvcVvgKNHr43dFdRh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19</v>
      </c>
    </row>
    <row r="6" spans="1:3" x14ac:dyDescent="0.25">
      <c r="A6" s="10" t="s">
        <v>1173</v>
      </c>
      <c r="B6" s="15"/>
      <c r="C6" s="20">
        <v>20</v>
      </c>
    </row>
    <row r="7" spans="1:3" x14ac:dyDescent="0.25">
      <c r="A7" s="10" t="s">
        <v>1174</v>
      </c>
      <c r="B7" s="15"/>
      <c r="C7" s="20">
        <v>0</v>
      </c>
    </row>
    <row r="8" spans="1:3" x14ac:dyDescent="0.25">
      <c r="A8" s="10" t="s">
        <v>1175</v>
      </c>
      <c r="B8" s="15"/>
      <c r="C8" s="20">
        <v>0</v>
      </c>
    </row>
    <row r="9" spans="1:3" x14ac:dyDescent="0.25">
      <c r="A9" s="10" t="s">
        <v>1176</v>
      </c>
      <c r="B9" s="15"/>
      <c r="C9" s="20">
        <v>0</v>
      </c>
    </row>
    <row r="10" spans="1:3" x14ac:dyDescent="0.25">
      <c r="A10" s="10" t="s">
        <v>1177</v>
      </c>
      <c r="B10" s="15"/>
      <c r="C10" s="20">
        <v>2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30</v>
      </c>
    </row>
    <row r="15" spans="1:3" x14ac:dyDescent="0.25">
      <c r="A15" s="10" t="s">
        <v>1180</v>
      </c>
      <c r="B15" s="15"/>
      <c r="C15" s="20">
        <v>28</v>
      </c>
    </row>
    <row r="16" spans="1:3" x14ac:dyDescent="0.25">
      <c r="A16" s="10" t="s">
        <v>1181</v>
      </c>
      <c r="B16" s="15"/>
      <c r="C16" s="20">
        <v>3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0</v>
      </c>
    </row>
    <row r="21" spans="1:3" x14ac:dyDescent="0.25">
      <c r="A21" s="10" t="s">
        <v>1184</v>
      </c>
      <c r="B21" s="15"/>
      <c r="C21" s="19"/>
    </row>
    <row r="22" spans="1:3" x14ac:dyDescent="0.25">
      <c r="A22" s="10" t="s">
        <v>1185</v>
      </c>
      <c r="B22" s="15"/>
      <c r="C22" s="20">
        <v>10</v>
      </c>
    </row>
    <row r="23" spans="1:3" x14ac:dyDescent="0.25">
      <c r="A23" s="10" t="s">
        <v>1113</v>
      </c>
      <c r="B23" s="15"/>
      <c r="C23" s="20">
        <v>2</v>
      </c>
    </row>
    <row r="24" spans="1:3" x14ac:dyDescent="0.25">
      <c r="A24" s="10" t="s">
        <v>1186</v>
      </c>
      <c r="B24" s="15"/>
      <c r="C24" s="20">
        <v>3</v>
      </c>
    </row>
    <row r="25" spans="1:3" x14ac:dyDescent="0.25">
      <c r="A25" s="10" t="s">
        <v>1187</v>
      </c>
      <c r="B25" s="15"/>
      <c r="C25" s="19"/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20">
        <v>0</v>
      </c>
    </row>
    <row r="30" spans="1:3" x14ac:dyDescent="0.25">
      <c r="A30" s="10" t="s">
        <v>1184</v>
      </c>
      <c r="B30" s="15"/>
      <c r="C30" s="19"/>
    </row>
    <row r="31" spans="1:3" x14ac:dyDescent="0.25">
      <c r="A31" s="10" t="s">
        <v>1185</v>
      </c>
      <c r="B31" s="15"/>
      <c r="C31" s="20">
        <v>5</v>
      </c>
    </row>
    <row r="32" spans="1:3" x14ac:dyDescent="0.25">
      <c r="A32" s="10" t="s">
        <v>1113</v>
      </c>
      <c r="B32" s="15"/>
      <c r="C32" s="19"/>
    </row>
    <row r="33" spans="1:3" x14ac:dyDescent="0.25">
      <c r="A33" s="10" t="s">
        <v>1186</v>
      </c>
      <c r="B33" s="15"/>
      <c r="C33" s="19"/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20">
        <v>2</v>
      </c>
    </row>
    <row r="38" spans="1:3" x14ac:dyDescent="0.25">
      <c r="A38" s="10" t="s">
        <v>1184</v>
      </c>
      <c r="B38" s="15"/>
      <c r="C38" s="19"/>
    </row>
    <row r="39" spans="1:3" x14ac:dyDescent="0.25">
      <c r="A39" s="10" t="s">
        <v>1185</v>
      </c>
      <c r="B39" s="15"/>
      <c r="C39" s="20">
        <v>6</v>
      </c>
    </row>
    <row r="40" spans="1:3" x14ac:dyDescent="0.25">
      <c r="A40" s="10" t="s">
        <v>1113</v>
      </c>
      <c r="B40" s="15"/>
      <c r="C40" s="20">
        <v>3</v>
      </c>
    </row>
    <row r="41" spans="1:3" x14ac:dyDescent="0.25">
      <c r="A41" s="10" t="s">
        <v>1186</v>
      </c>
      <c r="B41" s="15"/>
      <c r="C41" s="20">
        <v>1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20">
        <v>0</v>
      </c>
    </row>
    <row r="46" spans="1:3" x14ac:dyDescent="0.25">
      <c r="A46" s="10" t="s">
        <v>1184</v>
      </c>
      <c r="B46" s="15"/>
      <c r="C46" s="19"/>
    </row>
    <row r="47" spans="1:3" x14ac:dyDescent="0.25">
      <c r="A47" s="10" t="s">
        <v>1185</v>
      </c>
      <c r="B47" s="15"/>
      <c r="C47" s="20">
        <v>32</v>
      </c>
    </row>
    <row r="48" spans="1:3" x14ac:dyDescent="0.25">
      <c r="A48" s="10" t="s">
        <v>1113</v>
      </c>
      <c r="B48" s="15"/>
      <c r="C48" s="19"/>
    </row>
    <row r="49" spans="1:3" x14ac:dyDescent="0.25">
      <c r="A49" s="10" t="s">
        <v>1186</v>
      </c>
      <c r="B49" s="15"/>
      <c r="C49" s="20">
        <v>2</v>
      </c>
    </row>
    <row r="50" spans="1:3" x14ac:dyDescent="0.25">
      <c r="A50" s="4"/>
    </row>
  </sheetData>
  <sheetProtection algorithmName="SHA-512" hashValue="Ey2fCDmIrNF7VatDd4Nj/6gUnNnWLQ80rvJRKiZNv+LimPTgfptx5CjI1F45uYFaFcOM/kjjWl34Je/vFKwaWA==" saltValue="8fBH9TxANdT4DKczSobYv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1" t="s">
        <v>645</v>
      </c>
      <c r="B4" s="202"/>
      <c r="C4" s="27">
        <v>1404</v>
      </c>
      <c r="D4" s="27">
        <v>1102</v>
      </c>
      <c r="E4" s="28">
        <v>0</v>
      </c>
      <c r="F4" s="27">
        <v>3115</v>
      </c>
      <c r="G4" s="27">
        <v>1919</v>
      </c>
      <c r="H4" s="27">
        <v>1345</v>
      </c>
      <c r="I4" s="27">
        <v>466</v>
      </c>
      <c r="J4" s="27">
        <v>1</v>
      </c>
      <c r="K4" s="27">
        <v>0</v>
      </c>
      <c r="L4" s="27">
        <v>0</v>
      </c>
      <c r="M4" s="27">
        <v>0</v>
      </c>
      <c r="N4" s="27">
        <v>15</v>
      </c>
      <c r="O4" s="27">
        <v>0</v>
      </c>
      <c r="P4" s="27">
        <v>2407</v>
      </c>
    </row>
    <row r="5" spans="1:16" ht="45" x14ac:dyDescent="0.25">
      <c r="A5" s="33" t="s">
        <v>646</v>
      </c>
      <c r="B5" s="33" t="s">
        <v>647</v>
      </c>
      <c r="C5" s="12">
        <v>50</v>
      </c>
      <c r="D5" s="12">
        <v>49</v>
      </c>
      <c r="E5" s="26">
        <v>0</v>
      </c>
      <c r="F5" s="12">
        <v>27</v>
      </c>
      <c r="G5" s="12">
        <v>16</v>
      </c>
      <c r="H5" s="12">
        <v>32</v>
      </c>
      <c r="I5" s="12">
        <v>15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30</v>
      </c>
    </row>
    <row r="6" spans="1:16" ht="33.75" x14ac:dyDescent="0.25">
      <c r="A6" s="33" t="s">
        <v>648</v>
      </c>
      <c r="B6" s="33" t="s">
        <v>649</v>
      </c>
      <c r="C6" s="12">
        <v>799</v>
      </c>
      <c r="D6" s="12">
        <v>433</v>
      </c>
      <c r="E6" s="26">
        <v>0</v>
      </c>
      <c r="F6" s="12">
        <v>1937</v>
      </c>
      <c r="G6" s="12">
        <v>588</v>
      </c>
      <c r="H6" s="12">
        <v>753</v>
      </c>
      <c r="I6" s="12">
        <v>103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0">
        <v>715</v>
      </c>
    </row>
    <row r="7" spans="1:16" ht="22.5" x14ac:dyDescent="0.25">
      <c r="A7" s="33" t="s">
        <v>650</v>
      </c>
      <c r="B7" s="33" t="s">
        <v>651</v>
      </c>
      <c r="C7" s="12">
        <v>86</v>
      </c>
      <c r="D7" s="12">
        <v>68</v>
      </c>
      <c r="E7" s="26">
        <v>0</v>
      </c>
      <c r="F7" s="12">
        <v>25</v>
      </c>
      <c r="G7" s="12">
        <v>15</v>
      </c>
      <c r="H7" s="12">
        <v>75</v>
      </c>
      <c r="I7" s="12">
        <v>23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26</v>
      </c>
    </row>
    <row r="8" spans="1:16" ht="33.75" x14ac:dyDescent="0.25">
      <c r="A8" s="33" t="s">
        <v>652</v>
      </c>
      <c r="B8" s="33" t="s">
        <v>653</v>
      </c>
      <c r="C8" s="12">
        <v>4</v>
      </c>
      <c r="D8" s="12">
        <v>15</v>
      </c>
      <c r="E8" s="26">
        <v>-1</v>
      </c>
      <c r="F8" s="12">
        <v>4</v>
      </c>
      <c r="G8" s="12">
        <v>7</v>
      </c>
      <c r="H8" s="12">
        <v>7</v>
      </c>
      <c r="I8" s="12">
        <v>4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3</v>
      </c>
    </row>
    <row r="9" spans="1:16" ht="45" x14ac:dyDescent="0.25">
      <c r="A9" s="33" t="s">
        <v>654</v>
      </c>
      <c r="B9" s="33" t="s">
        <v>655</v>
      </c>
      <c r="C9" s="12">
        <v>10</v>
      </c>
      <c r="D9" s="12">
        <v>22</v>
      </c>
      <c r="E9" s="26">
        <v>-1</v>
      </c>
      <c r="F9" s="12">
        <v>14</v>
      </c>
      <c r="G9" s="12">
        <v>37</v>
      </c>
      <c r="H9" s="12">
        <v>21</v>
      </c>
      <c r="I9" s="12">
        <v>27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37</v>
      </c>
    </row>
    <row r="10" spans="1:16" ht="22.5" x14ac:dyDescent="0.25">
      <c r="A10" s="33" t="s">
        <v>656</v>
      </c>
      <c r="B10" s="33" t="s">
        <v>657</v>
      </c>
      <c r="C10" s="12">
        <v>455</v>
      </c>
      <c r="D10" s="12">
        <v>508</v>
      </c>
      <c r="E10" s="26">
        <v>-1</v>
      </c>
      <c r="F10" s="12">
        <v>1108</v>
      </c>
      <c r="G10" s="12">
        <v>1256</v>
      </c>
      <c r="H10" s="12">
        <v>455</v>
      </c>
      <c r="I10" s="12">
        <v>293</v>
      </c>
      <c r="J10" s="12">
        <v>0</v>
      </c>
      <c r="K10" s="12">
        <v>0</v>
      </c>
      <c r="L10" s="12">
        <v>0</v>
      </c>
      <c r="M10" s="12">
        <v>0</v>
      </c>
      <c r="N10" s="12">
        <v>14</v>
      </c>
      <c r="O10" s="12">
        <v>0</v>
      </c>
      <c r="P10" s="20">
        <v>1596</v>
      </c>
    </row>
    <row r="11" spans="1:16" ht="33.75" x14ac:dyDescent="0.25">
      <c r="A11" s="33" t="s">
        <v>658</v>
      </c>
      <c r="B11" s="33" t="s">
        <v>659</v>
      </c>
      <c r="C11" s="12">
        <v>0</v>
      </c>
      <c r="D11" s="12">
        <v>7</v>
      </c>
      <c r="E11" s="26">
        <v>-1</v>
      </c>
      <c r="F11" s="12">
        <v>0</v>
      </c>
      <c r="G11" s="12">
        <v>0</v>
      </c>
      <c r="H11" s="12">
        <v>2</v>
      </c>
      <c r="I11" s="12">
        <v>1</v>
      </c>
      <c r="J11" s="12">
        <v>1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4"/>
    </row>
  </sheetData>
  <sheetProtection algorithmName="SHA-512" hashValue="i6pIPY0rRLexD90GRYozjizZ7AtoUibM/Cy07IInFuUBSkmm7oYJDeV/5ivRwcTmC6S9HN5zFun4PznDv90kLQ==" saltValue="02O/B6U1fzDO16+92IMle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2026-06-05T08:36:13Z</dcterms:created>
  <dcterms:modified xsi:type="dcterms:W3CDTF">2026-06-23T11:28:19Z</dcterms:modified>
</cp:coreProperties>
</file>