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52B21DB-5190-4E4C-837D-8E252588F147}" xr6:coauthVersionLast="47" xr6:coauthVersionMax="47" xr10:uidLastSave="{00000000-0000-0000-0000-000000000000}"/>
  <workbookProtection workbookAlgorithmName="SHA-512" workbookHashValue="zegQrAbo9RfUQKeeK8DQHBYget0jrjaUwwUp8t0jQVIPn77PlF3Zhwl00KEIW+FcssxGLTMotXVXWUr0iKfaWA==" workbookSaltValue="vlVwEfzjGV0auMc0SzLm6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D43" i="15"/>
  <c r="E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9A1B171-661D-4EB0-BB4D-480F60E903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7080BE2-CEF4-49AA-901F-98C63F0E72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3D57415-7AD9-4E51-A39E-5DE60E2999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7C63B88-904B-41B4-88C4-61525E109F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B2B4595-4790-4850-901F-E036EC2EA4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55109D3-E448-47EB-909C-E56191BFD8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F820E2A-038C-4059-8EB0-4D97186669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3AA7682-E82E-406A-8BE4-747AAC39AB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5519B45-31D6-4229-89AD-B8F2A886E8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A60CF93-1B22-4E4C-8881-5AF2238642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1C052BF-6F83-4533-A1DE-ED3831C290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1FFC94C-8222-460F-B393-86A85CDF38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EB2DAF5-D514-41CD-8944-C91F0C0AD3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A844E79-49F2-48C7-92A4-8D830252AC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81FFAFF-FA05-44A5-8F45-7F4FADDE99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8912E2A-67CF-44F0-91AA-066E9AF658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2A82254-B93B-42C4-B6DB-F06E5E4A8D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1651FBD-51AD-4585-980D-12A1F31B60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9BB5F48-0796-49F6-A74F-F7167D6F88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5EF0FA6-2922-47BC-9BD7-7126415653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F7F1487-FD71-4DA4-868D-7354095A57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3DAB668-EFB3-4ACE-83D3-77F0A9F60A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51C231B-AA0C-4F8D-A0BD-A3D492C451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5CA9144-F39C-4E13-9BF9-AC7D77A695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EFCD129-B3DA-44F1-A921-BA9D06DE53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0B18091-C1D6-4FB6-92B6-36FFB90B29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C4B8E3E-6AEA-4A41-803F-E314C52CC9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6701C3-F297-4A55-A993-59E6FFEABF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BC4D5D2-D7ED-4278-8FC0-325759872D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AB389BC-AAAE-4BD4-A464-5168BB5C23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95F5F10-1EBB-4F3B-A0A9-12E3A0BC6A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9678C1-8CD7-4E55-8598-1EBE81243A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<sst xmlns="http://schemas.openxmlformats.org/spreadsheetml/2006/main" count="2995" uniqueCount="1839">
  <si>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</si>
  <si>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</si>
  <si>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</si>
  <si>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</si>
  <si>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</si>
  <si>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</si>
  <si>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</si>
  <si>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Tarragona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</si>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</sst>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8303518-8416-4C9B-9EAF-271B483B3D00}"/>
    <cellStyle name="Normal" xfId="0" builtinId="0"/>
    <cellStyle name="Normal 2" xfId="1" xr:uid="{649C0344-62BA-4B51-A2CD-3C18B28BE610}"/>
    <cellStyle name="Normal 3" xfId="3" xr:uid="{15BF45CD-A652-49DB-9304-E149494C2394}"/>
    <cellStyle name="Normal 3 2" xfId="4" xr:uid="{383A3E35-D1AB-4F38-8EA9-851C18EF80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04-4703-AB86-A90B83A69F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04-4703-AB86-A90B83A69F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5075</c:v>
                </c:pt>
                <c:pt idx="1">
                  <c:v>36976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4-4703-AB86-A90B83A69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9C-4E0B-9D3E-6748C13104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9C-4E0B-9D3E-6748C13104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9C-4E0B-9D3E-6748C131043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988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9C-4E0B-9D3E-6748C1310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8A-47C1-AE99-B6257841C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8A-47C1-AE99-B6257841C8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8A-47C1-AE99-B6257841C8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44</c:v>
                </c:pt>
                <c:pt idx="1">
                  <c:v>38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A-47C1-AE99-B6257841C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9F-416A-B7EA-E7466111B3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9F-416A-B7EA-E7466111B3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9F-416A-B7EA-E7466111B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62D-4402-9766-0EF1564ED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62D-4402-9766-0EF1564EDC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9429</c:v>
                </c:pt>
                <c:pt idx="1">
                  <c:v>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D-4402-9766-0EF1564ED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521</c:v>
              </c:pt>
              <c:pt idx="1">
                <c:v>4043</c:v>
              </c:pt>
              <c:pt idx="2">
                <c:v>144</c:v>
              </c:pt>
              <c:pt idx="3">
                <c:v>19</c:v>
              </c:pt>
              <c:pt idx="4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1-5631-404D-92BC-49F4EE364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4760</c:v>
              </c:pt>
              <c:pt idx="1">
                <c:v>3030</c:v>
              </c:pt>
              <c:pt idx="2">
                <c:v>267</c:v>
              </c:pt>
              <c:pt idx="3">
                <c:v>100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7657-4BE1-B52E-A6D7966A9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157</c:v>
              </c:pt>
              <c:pt idx="2">
                <c:v>50</c:v>
              </c:pt>
              <c:pt idx="3">
                <c:v>9</c:v>
              </c:pt>
              <c:pt idx="4">
                <c:v>93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19B-4AAB-A8AE-054009823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274015748031492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175</c:v>
              </c:pt>
              <c:pt idx="1">
                <c:v>163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B3DD-4947-BD3C-8A7A56D93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1667</c:v>
              </c:pt>
              <c:pt idx="1">
                <c:v>122</c:v>
              </c:pt>
              <c:pt idx="2">
                <c:v>679</c:v>
              </c:pt>
              <c:pt idx="3">
                <c:v>39</c:v>
              </c:pt>
              <c:pt idx="4">
                <c:v>4</c:v>
              </c:pt>
              <c:pt idx="5">
                <c:v>3</c:v>
              </c:pt>
              <c:pt idx="6">
                <c:v>255</c:v>
              </c:pt>
              <c:pt idx="7">
                <c:v>317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D95-488E-87CA-9F82AF621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29</c:v>
              </c:pt>
              <c:pt idx="2">
                <c:v>57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7558-4BE8-8FB6-5002A39FA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D9-44F3-A539-100A03E65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D9-44F3-A539-100A03E65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4D9-44F3-A539-100A03E65A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850</c:v>
                </c:pt>
                <c:pt idx="1">
                  <c:v>859</c:v>
                </c:pt>
                <c:pt idx="2">
                  <c:v>4760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D9-44F3-A539-100A03E65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21071</c:v>
              </c:pt>
              <c:pt idx="1">
                <c:v>1289</c:v>
              </c:pt>
              <c:pt idx="2">
                <c:v>922</c:v>
              </c:pt>
              <c:pt idx="3">
                <c:v>791</c:v>
              </c:pt>
              <c:pt idx="4">
                <c:v>178</c:v>
              </c:pt>
              <c:pt idx="5">
                <c:v>163</c:v>
              </c:pt>
              <c:pt idx="6">
                <c:v>6522</c:v>
              </c:pt>
              <c:pt idx="7">
                <c:v>720</c:v>
              </c:pt>
              <c:pt idx="8">
                <c:v>1021</c:v>
              </c:pt>
              <c:pt idx="9">
                <c:v>404</c:v>
              </c:pt>
              <c:pt idx="10">
                <c:v>669</c:v>
              </c:pt>
              <c:pt idx="11">
                <c:v>606</c:v>
              </c:pt>
              <c:pt idx="12">
                <c:v>8303</c:v>
              </c:pt>
              <c:pt idx="13">
                <c:v>381</c:v>
              </c:pt>
            </c:numLit>
          </c:val>
          <c:extLst>
            <c:ext xmlns:c16="http://schemas.microsoft.com/office/drawing/2014/chart" uri="{C3380CC4-5D6E-409C-BE32-E72D297353CC}">
              <c16:uniqueId val="{00000001-C6AF-45F1-9897-4B5837C5D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322</c:v>
              </c:pt>
              <c:pt idx="1">
                <c:v>2511</c:v>
              </c:pt>
              <c:pt idx="2">
                <c:v>746</c:v>
              </c:pt>
              <c:pt idx="3">
                <c:v>83</c:v>
              </c:pt>
              <c:pt idx="4">
                <c:v>927</c:v>
              </c:pt>
              <c:pt idx="5">
                <c:v>3056</c:v>
              </c:pt>
              <c:pt idx="6">
                <c:v>55</c:v>
              </c:pt>
              <c:pt idx="7">
                <c:v>741</c:v>
              </c:pt>
              <c:pt idx="8">
                <c:v>345</c:v>
              </c:pt>
              <c:pt idx="9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1-A8A2-4C24-B998-225AB68FA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178</c:v>
              </c:pt>
              <c:pt idx="1">
                <c:v>722</c:v>
              </c:pt>
              <c:pt idx="2">
                <c:v>380</c:v>
              </c:pt>
              <c:pt idx="3">
                <c:v>46</c:v>
              </c:pt>
              <c:pt idx="4">
                <c:v>654</c:v>
              </c:pt>
              <c:pt idx="5">
                <c:v>332</c:v>
              </c:pt>
              <c:pt idx="6">
                <c:v>2701</c:v>
              </c:pt>
              <c:pt idx="7">
                <c:v>50</c:v>
              </c:pt>
              <c:pt idx="8">
                <c:v>536</c:v>
              </c:pt>
              <c:pt idx="9">
                <c:v>259</c:v>
              </c:pt>
              <c:pt idx="10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2F84-4FF0-89A1-64632967B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404</c:v>
              </c:pt>
              <c:pt idx="1">
                <c:v>323</c:v>
              </c:pt>
              <c:pt idx="2">
                <c:v>226</c:v>
              </c:pt>
              <c:pt idx="3">
                <c:v>141</c:v>
              </c:pt>
              <c:pt idx="4">
                <c:v>62</c:v>
              </c:pt>
              <c:pt idx="5">
                <c:v>1667</c:v>
              </c:pt>
              <c:pt idx="6">
                <c:v>324</c:v>
              </c:pt>
              <c:pt idx="7">
                <c:v>513</c:v>
              </c:pt>
              <c:pt idx="8">
                <c:v>186</c:v>
              </c:pt>
              <c:pt idx="9">
                <c:v>332</c:v>
              </c:pt>
              <c:pt idx="10">
                <c:v>342</c:v>
              </c:pt>
              <c:pt idx="11">
                <c:v>160</c:v>
              </c:pt>
            </c:numLit>
          </c:val>
          <c:extLst>
            <c:ext xmlns:c16="http://schemas.microsoft.com/office/drawing/2014/chart" uri="{C3380CC4-5D6E-409C-BE32-E72D297353CC}">
              <c16:uniqueId val="{00000001-E790-4D90-AB9D-C792FE6ED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406</c:v>
              </c:pt>
              <c:pt idx="1">
                <c:v>89</c:v>
              </c:pt>
              <c:pt idx="2">
                <c:v>210</c:v>
              </c:pt>
              <c:pt idx="3">
                <c:v>128</c:v>
              </c:pt>
              <c:pt idx="4">
                <c:v>1672</c:v>
              </c:pt>
              <c:pt idx="5">
                <c:v>283</c:v>
              </c:pt>
              <c:pt idx="6">
                <c:v>551</c:v>
              </c:pt>
              <c:pt idx="7">
                <c:v>182</c:v>
              </c:pt>
              <c:pt idx="8">
                <c:v>318</c:v>
              </c:pt>
              <c:pt idx="9">
                <c:v>341</c:v>
              </c:pt>
              <c:pt idx="10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D0D1-4041-8921-36DDE6F6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50</c:v>
              </c:pt>
              <c:pt idx="1">
                <c:v>28</c:v>
              </c:pt>
              <c:pt idx="2">
                <c:v>15</c:v>
              </c:pt>
              <c:pt idx="3">
                <c:v>113</c:v>
              </c:pt>
              <c:pt idx="4">
                <c:v>12</c:v>
              </c:pt>
              <c:pt idx="5">
                <c:v>2</c:v>
              </c:pt>
              <c:pt idx="6">
                <c:v>5</c:v>
              </c:pt>
              <c:pt idx="7">
                <c:v>5</c:v>
              </c:pt>
              <c:pt idx="8">
                <c:v>2</c:v>
              </c:pt>
              <c:pt idx="9">
                <c:v>7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7FF-48B6-AC4E-927D93AD2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40</c:v>
              </c:pt>
              <c:pt idx="1">
                <c:v>46</c:v>
              </c:pt>
              <c:pt idx="2">
                <c:v>20</c:v>
              </c:pt>
              <c:pt idx="3">
                <c:v>2</c:v>
              </c:pt>
              <c:pt idx="4">
                <c:v>82</c:v>
              </c:pt>
              <c:pt idx="5">
                <c:v>3</c:v>
              </c:pt>
              <c:pt idx="6">
                <c:v>10</c:v>
              </c:pt>
              <c:pt idx="7">
                <c:v>1</c:v>
              </c:pt>
              <c:pt idx="8">
                <c:v>5</c:v>
              </c:pt>
              <c:pt idx="9">
                <c:v>3</c:v>
              </c:pt>
              <c:pt idx="10">
                <c:v>3</c:v>
              </c:pt>
              <c:pt idx="11">
                <c:v>3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F16C-49DA-BAF4-42E9AB79D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10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  <c:pt idx="5">
                <c:v>10</c:v>
              </c:pt>
              <c:pt idx="6">
                <c:v>6</c:v>
              </c:pt>
              <c:pt idx="7">
                <c:v>1</c:v>
              </c:pt>
              <c:pt idx="8">
                <c:v>3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82A-4BD3-BB23-FEC2009A4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</c:v>
              </c:pt>
              <c:pt idx="1">
                <c:v>8</c:v>
              </c:pt>
              <c:pt idx="2">
                <c:v>12</c:v>
              </c:pt>
              <c:pt idx="3">
                <c:v>1</c:v>
              </c:pt>
              <c:pt idx="4">
                <c:v>18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  <c:pt idx="8">
                <c:v>6</c:v>
              </c:pt>
              <c:pt idx="9">
                <c:v>1</c:v>
              </c:pt>
              <c:pt idx="1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581-4B03-BF6B-323F9A887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Aux!$F$2:$F$12</c:f>
              <c:strCache>
                <c:ptCount val="11"/>
                <c:pt idx="0">
                  <c:v>Libertad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</c:v>
                </c:pt>
                <c:pt idx="5">
                  <c:v>Medio ambiente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Delitos electorales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33</c:v>
              </c:pt>
              <c:pt idx="2">
                <c:v>12</c:v>
              </c:pt>
              <c:pt idx="3">
                <c:v>18</c:v>
              </c:pt>
              <c:pt idx="4">
                <c:v>20</c:v>
              </c:pt>
              <c:pt idx="5">
                <c:v>39</c:v>
              </c:pt>
              <c:pt idx="6">
                <c:v>11</c:v>
              </c:pt>
              <c:pt idx="7">
                <c:v>20</c:v>
              </c:pt>
              <c:pt idx="8">
                <c:v>88</c:v>
              </c:pt>
              <c:pt idx="9">
                <c:v>37</c:v>
              </c:pt>
              <c:pt idx="10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1-B1E8-40CF-8A43-E561C4094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D6-4CDB-9213-8F7BA4809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D6-4CDB-9213-8F7BA48093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3259</c:v>
                </c:pt>
                <c:pt idx="1">
                  <c:v>1501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D6-4CDB-9213-8F7BA4809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Hacienda Pública / Seguridad Social </c:v>
                </c:pt>
                <c:pt idx="10">
                  <c:v>Derechos trabajadores</c:v>
                </c:pt>
                <c:pt idx="11">
                  <c:v>Seguridad colectiva</c:v>
                </c:pt>
                <c:pt idx="12">
                  <c:v>Drogas</c:v>
                </c:pt>
                <c:pt idx="13">
                  <c:v>Seguridad Vial </c:v>
                </c:pt>
                <c:pt idx="14">
                  <c:v>Falsedades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De la trata de seres humanos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142</c:v>
              </c:pt>
              <c:pt idx="1">
                <c:v>31</c:v>
              </c:pt>
              <c:pt idx="2">
                <c:v>42</c:v>
              </c:pt>
              <c:pt idx="3">
                <c:v>2</c:v>
              </c:pt>
              <c:pt idx="4">
                <c:v>40</c:v>
              </c:pt>
              <c:pt idx="5">
                <c:v>13</c:v>
              </c:pt>
              <c:pt idx="6">
                <c:v>1</c:v>
              </c:pt>
              <c:pt idx="7">
                <c:v>1</c:v>
              </c:pt>
              <c:pt idx="8">
                <c:v>278</c:v>
              </c:pt>
              <c:pt idx="9">
                <c:v>1</c:v>
              </c:pt>
              <c:pt idx="10">
                <c:v>1</c:v>
              </c:pt>
              <c:pt idx="11">
                <c:v>3</c:v>
              </c:pt>
              <c:pt idx="12">
                <c:v>86</c:v>
              </c:pt>
              <c:pt idx="13">
                <c:v>11</c:v>
              </c:pt>
              <c:pt idx="14">
                <c:v>8</c:v>
              </c:pt>
              <c:pt idx="15">
                <c:v>39</c:v>
              </c:pt>
              <c:pt idx="16">
                <c:v>46</c:v>
              </c:pt>
              <c:pt idx="1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EB7-4AAC-AFB2-564EF5AD1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528917322834646"/>
          <c:y val="6.3310866141732286E-2"/>
          <c:w val="0.32971082677165353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345</c:v>
              </c:pt>
              <c:pt idx="1">
                <c:v>634</c:v>
              </c:pt>
              <c:pt idx="2">
                <c:v>355</c:v>
              </c:pt>
              <c:pt idx="3">
                <c:v>105</c:v>
              </c:pt>
              <c:pt idx="4">
                <c:v>3217</c:v>
              </c:pt>
              <c:pt idx="5">
                <c:v>150</c:v>
              </c:pt>
              <c:pt idx="6">
                <c:v>2867</c:v>
              </c:pt>
              <c:pt idx="7">
                <c:v>93</c:v>
              </c:pt>
              <c:pt idx="8">
                <c:v>593</c:v>
              </c:pt>
              <c:pt idx="9">
                <c:v>401</c:v>
              </c:pt>
              <c:pt idx="10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1-FD1F-445F-A03E-DBFD7B3B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D9-4FDB-A1AA-D9ED6B174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D9-4FDB-A1AA-D9ED6B174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CD9-4FDB-A1AA-D9ED6B174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CD9-4FDB-A1AA-D9ED6B17457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9-4FDB-A1AA-D9ED6B1745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15</c:v>
                </c:pt>
                <c:pt idx="1">
                  <c:v>113</c:v>
                </c:pt>
                <c:pt idx="2">
                  <c:v>0</c:v>
                </c:pt>
                <c:pt idx="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D9-4FDB-A1AA-D9ED6B17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B4-458F-9842-09D9C57041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B4-458F-9842-09D9C57041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B4-458F-9842-09D9C57041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B4-458F-9842-09D9C57041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0B4-458F-9842-09D9C570411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B4-458F-9842-09D9C570411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4-458F-9842-09D9C570411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4-458F-9842-09D9C57041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67</c:v>
                </c:pt>
                <c:pt idx="1">
                  <c:v>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B4-458F-9842-09D9C5704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1259</c:v>
                </c:pt>
                <c:pt idx="1">
                  <c:v>114</c:v>
                </c:pt>
                <c:pt idx="2">
                  <c:v>220</c:v>
                </c:pt>
                <c:pt idx="3">
                  <c:v>188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E-4F3B-92C7-9C6EAA263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0-4F45-9534-D13F936C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647</c:v>
                </c:pt>
                <c:pt idx="1">
                  <c:v>198</c:v>
                </c:pt>
                <c:pt idx="2">
                  <c:v>3</c:v>
                </c:pt>
                <c:pt idx="3">
                  <c:v>372</c:v>
                </c:pt>
                <c:pt idx="4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3-4AE0-995C-A793053A1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302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693</c:v>
                </c:pt>
                <c:pt idx="5">
                  <c:v>0</c:v>
                </c:pt>
                <c:pt idx="6">
                  <c:v>24</c:v>
                </c:pt>
                <c:pt idx="7">
                  <c:v>0</c:v>
                </c:pt>
                <c:pt idx="8">
                  <c:v>521</c:v>
                </c:pt>
                <c:pt idx="9">
                  <c:v>169</c:v>
                </c:pt>
                <c:pt idx="10">
                  <c:v>580</c:v>
                </c:pt>
                <c:pt idx="11">
                  <c:v>677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E-494A-8558-CE2AAAE5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E-4C28-963A-A2F88C6E0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26</c:v>
              </c:pt>
              <c:pt idx="2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1-03E7-4AE2-981E-91B4E407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73-4DD3-96C4-7AF84EC38D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73-4DD3-96C4-7AF84EC38D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2123</c:v>
                </c:pt>
                <c:pt idx="1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73-4DD3-96C4-7AF84EC3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140</c:v>
              </c:pt>
              <c:pt idx="1">
                <c:v>2</c:v>
              </c:pt>
              <c:pt idx="2">
                <c:v>438</c:v>
              </c:pt>
              <c:pt idx="3">
                <c:v>3</c:v>
              </c:pt>
              <c:pt idx="4">
                <c:v>11</c:v>
              </c:pt>
              <c:pt idx="5">
                <c:v>5</c:v>
              </c:pt>
              <c:pt idx="6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6E35-4B15-89BB-2B5513D55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11</c:v>
              </c:pt>
              <c:pt idx="1">
                <c:v>151</c:v>
              </c:pt>
              <c:pt idx="2">
                <c:v>59</c:v>
              </c:pt>
              <c:pt idx="3">
                <c:v>10</c:v>
              </c:pt>
              <c:pt idx="4">
                <c:v>65</c:v>
              </c:pt>
              <c:pt idx="5">
                <c:v>53</c:v>
              </c:pt>
              <c:pt idx="6">
                <c:v>82</c:v>
              </c:pt>
              <c:pt idx="7">
                <c:v>73</c:v>
              </c:pt>
              <c:pt idx="8">
                <c:v>15</c:v>
              </c:pt>
              <c:pt idx="9">
                <c:v>1</c:v>
              </c:pt>
              <c:pt idx="10">
                <c:v>3</c:v>
              </c:pt>
              <c:pt idx="11">
                <c:v>78</c:v>
              </c:pt>
              <c:pt idx="12">
                <c:v>26</c:v>
              </c:pt>
              <c:pt idx="13">
                <c:v>6</c:v>
              </c:pt>
              <c:pt idx="14">
                <c:v>65</c:v>
              </c:pt>
              <c:pt idx="15">
                <c:v>3</c:v>
              </c:pt>
              <c:pt idx="16">
                <c:v>2</c:v>
              </c:pt>
              <c:pt idx="17">
                <c:v>55</c:v>
              </c:pt>
              <c:pt idx="18">
                <c:v>31</c:v>
              </c:pt>
              <c:pt idx="1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2CFA-408C-B64A-04CF2AD0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6C-474D-9B85-5AD53D689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6C-474D-9B85-5AD53D6893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74</c:v>
                </c:pt>
                <c:pt idx="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C-474D-9B85-5AD53D68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E9-451A-964E-B627CFCB2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E9-451A-964E-B627CFCB2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E9-451A-964E-B627CFCB2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AE9-451A-964E-B627CFCB2246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147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E9-451A-964E-B627CFCB224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485</c:v>
              </c:pt>
              <c:pt idx="1">
                <c:v>96</c:v>
              </c:pt>
              <c:pt idx="2">
                <c:v>2</c:v>
              </c:pt>
              <c:pt idx="3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1-91EB-47AD-A3EC-8DA3C142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265</c:v>
              </c:pt>
              <c:pt idx="1">
                <c:v>24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1-F0DF-4FF2-BD0F-BADAB6C96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Otros parientes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65</c:v>
              </c:pt>
              <c:pt idx="1">
                <c:v>22</c:v>
              </c:pt>
              <c:pt idx="2">
                <c:v>154</c:v>
              </c:pt>
              <c:pt idx="3">
                <c:v>121</c:v>
              </c:pt>
              <c:pt idx="4">
                <c:v>89</c:v>
              </c:pt>
              <c:pt idx="5">
                <c:v>62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486E-4F95-925A-73F20AAA5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560-4749-8881-D7841E3A5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A8-4BBD-AE5F-EA4092FA8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A8-4BBD-AE5F-EA4092FA8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57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A8-4BBD-AE5F-EA4092FA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B5-41AD-8D35-2335E3F469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B5-41AD-8D35-2335E3F469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B5-41AD-8D35-2335E3F469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B5-41AD-8D35-2335E3F4695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5-41AD-8D35-2335E3F46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287</c:v>
                </c:pt>
                <c:pt idx="1">
                  <c:v>98</c:v>
                </c:pt>
                <c:pt idx="2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B5-41AD-8D35-2335E3F46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53-4F9E-9D2F-73141EF8EB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53-4F9E-9D2F-73141EF8EB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1651</c:v>
                </c:pt>
                <c:pt idx="1">
                  <c:v>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3-4F9E-9D2F-73141EF8E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1150</c:v>
              </c:pt>
              <c:pt idx="1">
                <c:v>590</c:v>
              </c:pt>
              <c:pt idx="2">
                <c:v>72</c:v>
              </c:pt>
              <c:pt idx="3">
                <c:v>10</c:v>
              </c:pt>
              <c:pt idx="4">
                <c:v>31</c:v>
              </c:pt>
              <c:pt idx="5">
                <c:v>620</c:v>
              </c:pt>
            </c:numLit>
          </c:val>
          <c:extLst>
            <c:ext xmlns:c16="http://schemas.microsoft.com/office/drawing/2014/chart" uri="{C3380CC4-5D6E-409C-BE32-E72D297353CC}">
              <c16:uniqueId val="{00000001-B7F2-463C-89C2-8A3EC2E29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801</c:v>
              </c:pt>
              <c:pt idx="1">
                <c:v>305</c:v>
              </c:pt>
              <c:pt idx="2">
                <c:v>6</c:v>
              </c:pt>
              <c:pt idx="3">
                <c:v>9</c:v>
              </c:pt>
              <c:pt idx="4">
                <c:v>24</c:v>
              </c:pt>
              <c:pt idx="5">
                <c:v>435</c:v>
              </c:pt>
            </c:numLit>
          </c:val>
          <c:extLst>
            <c:ext xmlns:c16="http://schemas.microsoft.com/office/drawing/2014/chart" uri="{C3380CC4-5D6E-409C-BE32-E72D297353CC}">
              <c16:uniqueId val="{00000001-0C9E-4DCF-BF2F-C223687C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1750</c:v>
              </c:pt>
              <c:pt idx="2">
                <c:v>1</c:v>
              </c:pt>
              <c:pt idx="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863E-4D9E-A151-3DCD40524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A70-4F80-91FC-3D6E2C72C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9F8-40BD-AB35-BBFE6C87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1784-4D8F-A246-092D41D51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412</c:v>
              </c:pt>
              <c:pt idx="2">
                <c:v>132</c:v>
              </c:pt>
              <c:pt idx="3">
                <c:v>24</c:v>
              </c:pt>
              <c:pt idx="4">
                <c:v>51</c:v>
              </c:pt>
              <c:pt idx="5">
                <c:v>382</c:v>
              </c:pt>
            </c:numLit>
          </c:val>
          <c:extLst>
            <c:ext xmlns:c16="http://schemas.microsoft.com/office/drawing/2014/chart" uri="{C3380CC4-5D6E-409C-BE32-E72D297353CC}">
              <c16:uniqueId val="{00000001-42C3-41B5-80CE-FC059F46E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</c:v>
              </c:pt>
              <c:pt idx="1">
                <c:v>1203</c:v>
              </c:pt>
              <c:pt idx="2">
                <c:v>58</c:v>
              </c:pt>
              <c:pt idx="3">
                <c:v>3</c:v>
              </c:pt>
              <c:pt idx="4">
                <c:v>178</c:v>
              </c:pt>
              <c:pt idx="5">
                <c:v>1587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694-4F23-BAC1-81BC4EE2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73-454A-92C6-3F77D33367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73-454A-92C6-3F77D33367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206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73-454A-92C6-3F77D3336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21</c:v>
              </c:pt>
              <c:pt idx="1">
                <c:v>1131</c:v>
              </c:pt>
              <c:pt idx="2">
                <c:v>53</c:v>
              </c:pt>
              <c:pt idx="3">
                <c:v>2</c:v>
              </c:pt>
              <c:pt idx="4">
                <c:v>161</c:v>
              </c:pt>
              <c:pt idx="5">
                <c:v>1332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B69-4638-8FE4-12D02EAD9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220</c:v>
              </c:pt>
              <c:pt idx="2">
                <c:v>45</c:v>
              </c:pt>
              <c:pt idx="3">
                <c:v>3</c:v>
              </c:pt>
              <c:pt idx="4">
                <c:v>48</c:v>
              </c:pt>
              <c:pt idx="5">
                <c:v>194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6F-4339-9EDF-12FE76BA7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238</c:v>
              </c:pt>
              <c:pt idx="2">
                <c:v>54</c:v>
              </c:pt>
              <c:pt idx="3">
                <c:v>3</c:v>
              </c:pt>
              <c:pt idx="4">
                <c:v>60</c:v>
              </c:pt>
              <c:pt idx="5">
                <c:v>193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0DB-4FF1-9D7B-01E3F22AC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A2E-4067-B0E4-ACE6AA457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477-41B8-84B3-635A05365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1194</c:v>
              </c:pt>
              <c:pt idx="2">
                <c:v>69</c:v>
              </c:pt>
              <c:pt idx="3">
                <c:v>3</c:v>
              </c:pt>
              <c:pt idx="4">
                <c:v>178</c:v>
              </c:pt>
              <c:pt idx="5">
                <c:v>1397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FA4-4C31-9805-816E6B468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</c:v>
              </c:pt>
              <c:pt idx="1">
                <c:v>20</c:v>
              </c:pt>
              <c:pt idx="2">
                <c:v>5</c:v>
              </c:pt>
              <c:pt idx="3">
                <c:v>5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3308-4472-9CC4-347C1DB39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87</c:v>
              </c:pt>
              <c:pt idx="2">
                <c:v>3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399D-4826-B6B4-BCD24988A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629-4DE9-A069-DFE110719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E7D-4015-BAA5-38B16E68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5C-48AF-850F-CF848DAC9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5C-48AF-850F-CF848DAC90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230</c:v>
                </c:pt>
                <c:pt idx="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5C-48AF-850F-CF848DAC9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C4-41BE-8A2D-3163D3144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C4-41BE-8A2D-3163D3144B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7C4-41BE-8A2D-3163D3144B0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596</c:v>
                </c:pt>
                <c:pt idx="1">
                  <c:v>2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4-41BE-8A2D-3163D3144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2-4689-AE85-11DC43C4B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82-4689-AE85-11DC43C4B0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321</c:v>
                </c:pt>
                <c:pt idx="1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82-4689-AE85-11DC43C4B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896D0C5-6528-4937-9BE7-107882CF8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E780876-2BDE-4202-8C00-42046B72D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D9C4BF5-A4FB-48ED-A8B9-CEDE7DD3F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8DD97ED-FD9A-4AE9-8736-309783892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06E60BA-8312-47AC-813E-53BE31F86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18A9B95-8AFE-4DB3-BFF3-44B3D8A4F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12B66B2-D10C-4C70-B072-411940A2D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022F8A9-AD8E-4452-8B5C-759042D62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2FD3E3E-6AB7-422B-B12A-A37C981A4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A9BAC35-EFE7-41D8-BA61-51DFA432D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6FEBF7F-6F9E-4820-BA21-DA5876EFA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B2763B-BCA3-441D-A843-0E0829075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DB888D4-3577-4755-B67D-9B658DC11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9E20282-FF30-4017-99A2-5EE28A5D4A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327025</xdr:colOff>
      <xdr:row>7</xdr:row>
      <xdr:rowOff>28575</xdr:rowOff>
    </xdr:from>
    <xdr:to>
      <xdr:col>22</xdr:col>
      <xdr:colOff>9525</xdr:colOff>
      <xdr:row>18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6778EF6-C0E2-FE47-72AC-DA2C95F36E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269875</xdr:colOff>
      <xdr:row>8</xdr:row>
      <xdr:rowOff>38100</xdr:rowOff>
    </xdr:from>
    <xdr:to>
      <xdr:col>54</xdr:col>
      <xdr:colOff>31750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564019C-2198-C434-E635-54F32000E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6</xdr:row>
      <xdr:rowOff>250825</xdr:rowOff>
    </xdr:from>
    <xdr:to>
      <xdr:col>60</xdr:col>
      <xdr:colOff>371475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7C13BE8-BC6D-DAE1-2E63-E5498043F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DF43EFF-F082-2152-08AE-9BA2A8C28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52D2894-FBC3-81E7-CB47-24E81E689E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20</xdr:row>
      <xdr:rowOff>152399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280C4BF-71A3-2E84-EBD4-1F1200826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17666A3-C825-766C-F522-BFBEFF93E2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6BCA04B-45A5-E402-400D-D28A89B1A6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37AD4AB-4DC8-8933-59F6-414734A2B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062FF11-6EF1-CE51-F652-8754DBCE1B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898E651-C0CA-DF62-22CC-4F915A3D68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4BA415B-1C29-A805-A1FA-93FA78C51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28574</xdr:rowOff>
    </xdr:from>
    <xdr:to>
      <xdr:col>39</xdr:col>
      <xdr:colOff>3162300</xdr:colOff>
      <xdr:row>20</xdr:row>
      <xdr:rowOff>76199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CFCE0D5-BDA4-AC20-ABF6-78CCD9054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4FE7CD8-1717-B933-2ECC-AAB82A48C7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8343517-9B14-20D4-C674-7A871635E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2955925</xdr:colOff>
      <xdr:row>26</xdr:row>
      <xdr:rowOff>142874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72477F3-F28F-92A1-8F2E-023E1300EF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116E0E5-B26F-A319-04C0-C0EFCECB8E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8C89BFA-4D0A-4488-88E2-8B22B4974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687B9DE-F119-43BA-8228-42520D52BE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3EB448B-E2AC-44F9-89EE-CE4B25362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D89AAC-67DD-4163-9523-14FF85F37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4499FEB-3D0C-4D6A-A983-B5C897A9B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BF4FE17-5E01-42B5-B568-AE4C608FD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81F1632-248A-46EF-B7B3-BE7C92C9B2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88900</xdr:colOff>
      <xdr:row>9</xdr:row>
      <xdr:rowOff>147493</xdr:rowOff>
    </xdr:from>
    <xdr:to>
      <xdr:col>14</xdr:col>
      <xdr:colOff>284019</xdr:colOff>
      <xdr:row>16</xdr:row>
      <xdr:rowOff>125845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20E0F54-D791-F492-7EAE-56DC608A3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75E2FE1-87A3-CCA2-9156-8EC0A1C9D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556202</xdr:colOff>
      <xdr:row>11</xdr:row>
      <xdr:rowOff>120073</xdr:rowOff>
    </xdr:from>
    <xdr:to>
      <xdr:col>43</xdr:col>
      <xdr:colOff>370898</xdr:colOff>
      <xdr:row>34</xdr:row>
      <xdr:rowOff>101023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9159764E-A3D8-AE87-87BC-D4B417CFB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0315ECF-5483-4585-B06D-C5BCE8E94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EC974A4-293E-447B-90F7-3C888DCF7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1F31112-628A-DB1B-4FC4-939226E5FF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D906188-5089-8072-97C6-D97FD42F4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40FCAA0-9DB2-A040-FDE3-D585D808B3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9B17937-21BA-8382-7DC2-8B2E39A079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67E9003-7933-485E-B7B4-DC81B272B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8782CA44-AD39-45AE-A6F6-97C417456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4405538-793B-0A91-4A27-89046F5121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0E52308-5FF6-8E59-80CC-6753C3A8C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5549699-5084-4E7E-BBF3-0DAA74D68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414297C-B615-4D6F-934B-BD1B34DDD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B17BA7D-A368-EEED-AC4A-8F71B2EAF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BAC7675-6403-6FF7-C35A-355034B94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4CA5EEF8-2AE2-344E-DA85-68F9A79DD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4A2A96D5-4D63-D872-FBCD-AB592A8837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6484698-E765-F2E2-B13C-1357C8F52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0F9F8B6-072D-FAFA-B371-850D27B9A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B119E045-C24E-0F57-3B9E-B2BB87B67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708F46E-D93F-87A9-84F0-B0FC1CE3B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41F73B1-BE21-B101-FCE9-05609881D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41275</xdr:colOff>
      <xdr:row>3</xdr:row>
      <xdr:rowOff>95250</xdr:rowOff>
    </xdr:from>
    <xdr:to>
      <xdr:col>34</xdr:col>
      <xdr:colOff>2901950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73A32642-AD67-79EF-6AE1-E7583768F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D9B6B2C2-DA5F-7BF4-06A1-5986FE7F1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3C007654-F5B6-0B89-DFA9-018D8D026F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ABC2549-28C2-1079-9DDF-B91886A4AA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DC4C38D-BD61-5A37-348B-A7CA7FF4F9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EE4D971-22C4-AE93-0D63-3B990E4469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FDD4927-89E7-A846-9716-75E4EB06E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U9GP5heDINneHzsLeZWpc0Jaufjg/s4ihg5MpvLieEYAY0kso71w37wuOzXymAsAZQSJmEZVtmJkk6BlrgdA2Q==" saltValue="MOtu+YnsMVrKjAduUOlPR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7" t="s">
        <v>1194</v>
      </c>
      <c r="B5" s="14"/>
      <c r="C5" s="12">
        <v>28</v>
      </c>
      <c r="D5" s="12">
        <v>10</v>
      </c>
      <c r="E5" s="20">
        <v>13</v>
      </c>
    </row>
    <row r="6" spans="1:5" x14ac:dyDescent="0.25">
      <c r="A6" s="17" t="s">
        <v>1195</v>
      </c>
      <c r="B6" s="14"/>
      <c r="C6" s="12">
        <v>20</v>
      </c>
      <c r="D6" s="12">
        <v>18</v>
      </c>
      <c r="E6" s="20">
        <v>11</v>
      </c>
    </row>
    <row r="7" spans="1:5" x14ac:dyDescent="0.25">
      <c r="A7" s="17" t="s">
        <v>1196</v>
      </c>
      <c r="B7" s="14"/>
      <c r="C7" s="12">
        <v>5</v>
      </c>
      <c r="D7" s="12">
        <v>2</v>
      </c>
      <c r="E7" s="20">
        <v>2</v>
      </c>
    </row>
    <row r="8" spans="1:5" x14ac:dyDescent="0.25">
      <c r="A8" s="17" t="s">
        <v>1197</v>
      </c>
      <c r="B8" s="14"/>
      <c r="C8" s="12">
        <v>5</v>
      </c>
      <c r="D8" s="12">
        <v>5</v>
      </c>
      <c r="E8" s="20">
        <v>4</v>
      </c>
    </row>
    <row r="9" spans="1:5" x14ac:dyDescent="0.25">
      <c r="A9" s="17" t="s">
        <v>615</v>
      </c>
      <c r="B9" s="14"/>
      <c r="C9" s="12">
        <v>1</v>
      </c>
      <c r="D9" s="12">
        <v>1</v>
      </c>
      <c r="E9" s="19"/>
    </row>
    <row r="10" spans="1:5" x14ac:dyDescent="0.25">
      <c r="A10" s="17" t="s">
        <v>1198</v>
      </c>
      <c r="B10" s="14"/>
      <c r="C10" s="12">
        <v>6</v>
      </c>
      <c r="D10" s="12">
        <v>1</v>
      </c>
      <c r="E10" s="20">
        <v>4</v>
      </c>
    </row>
    <row r="11" spans="1:5" x14ac:dyDescent="0.25">
      <c r="A11" s="201" t="s">
        <v>956</v>
      </c>
      <c r="B11" s="202"/>
      <c r="C11" s="27">
        <v>65</v>
      </c>
      <c r="D11" s="27">
        <v>37</v>
      </c>
      <c r="E11" s="27">
        <v>34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7" t="s">
        <v>1200</v>
      </c>
      <c r="B14" s="14"/>
      <c r="C14" s="20">
        <v>0</v>
      </c>
    </row>
    <row r="15" spans="1:5" x14ac:dyDescent="0.25">
      <c r="A15" s="17" t="s">
        <v>1201</v>
      </c>
      <c r="B15" s="14"/>
      <c r="C15" s="20">
        <v>0</v>
      </c>
    </row>
    <row r="16" spans="1:5" x14ac:dyDescent="0.25">
      <c r="A16" s="17" t="s">
        <v>1202</v>
      </c>
      <c r="B16" s="14"/>
      <c r="C16" s="20">
        <v>0</v>
      </c>
    </row>
    <row r="17" spans="1:3" x14ac:dyDescent="0.25">
      <c r="A17" s="201" t="s">
        <v>956</v>
      </c>
      <c r="B17" s="202"/>
      <c r="C17" s="27">
        <v>0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7" t="s">
        <v>1194</v>
      </c>
      <c r="B21" s="14"/>
      <c r="C21" s="20">
        <v>9</v>
      </c>
    </row>
    <row r="22" spans="1:3" x14ac:dyDescent="0.25">
      <c r="A22" s="17" t="s">
        <v>1195</v>
      </c>
      <c r="B22" s="14"/>
      <c r="C22" s="20">
        <v>33</v>
      </c>
    </row>
    <row r="23" spans="1:3" x14ac:dyDescent="0.25">
      <c r="A23" s="17" t="s">
        <v>1196</v>
      </c>
      <c r="B23" s="14"/>
      <c r="C23" s="20">
        <v>10</v>
      </c>
    </row>
    <row r="24" spans="1:3" x14ac:dyDescent="0.25">
      <c r="A24" s="17" t="s">
        <v>1197</v>
      </c>
      <c r="B24" s="14"/>
      <c r="C24" s="20">
        <v>18</v>
      </c>
    </row>
    <row r="25" spans="1:3" x14ac:dyDescent="0.25">
      <c r="A25" s="17" t="s">
        <v>615</v>
      </c>
      <c r="B25" s="14"/>
      <c r="C25" s="20">
        <v>4</v>
      </c>
    </row>
    <row r="26" spans="1:3" x14ac:dyDescent="0.25">
      <c r="A26" s="17" t="s">
        <v>1198</v>
      </c>
      <c r="B26" s="14"/>
      <c r="C26" s="20">
        <v>41</v>
      </c>
    </row>
    <row r="27" spans="1:3" x14ac:dyDescent="0.25">
      <c r="A27" s="201" t="s">
        <v>956</v>
      </c>
      <c r="B27" s="202"/>
      <c r="C27" s="27">
        <v>115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7" t="s">
        <v>1107</v>
      </c>
      <c r="B31" s="14"/>
      <c r="C31" s="20">
        <v>4</v>
      </c>
    </row>
    <row r="32" spans="1:3" x14ac:dyDescent="0.25">
      <c r="A32" s="17" t="s">
        <v>1049</v>
      </c>
      <c r="B32" s="14"/>
      <c r="C32" s="20">
        <v>0</v>
      </c>
    </row>
    <row r="33" spans="1:3" x14ac:dyDescent="0.25">
      <c r="A33" s="17" t="s">
        <v>1204</v>
      </c>
      <c r="B33" s="14"/>
      <c r="C33" s="20">
        <v>87</v>
      </c>
    </row>
    <row r="34" spans="1:3" x14ac:dyDescent="0.25">
      <c r="A34" s="17" t="s">
        <v>1147</v>
      </c>
      <c r="B34" s="14"/>
      <c r="C34" s="20">
        <v>3</v>
      </c>
    </row>
    <row r="35" spans="1:3" x14ac:dyDescent="0.25">
      <c r="A35" s="17" t="s">
        <v>1205</v>
      </c>
      <c r="B35" s="14"/>
      <c r="C35" s="20">
        <v>24</v>
      </c>
    </row>
    <row r="36" spans="1:3" x14ac:dyDescent="0.25">
      <c r="A36" s="17" t="s">
        <v>1051</v>
      </c>
      <c r="B36" s="14"/>
      <c r="C36" s="20">
        <v>0</v>
      </c>
    </row>
    <row r="37" spans="1:3" x14ac:dyDescent="0.25">
      <c r="A37" s="17" t="s">
        <v>1052</v>
      </c>
      <c r="B37" s="14"/>
      <c r="C37" s="20">
        <v>0</v>
      </c>
    </row>
    <row r="38" spans="1:3" x14ac:dyDescent="0.25">
      <c r="A38" s="17" t="s">
        <v>1110</v>
      </c>
      <c r="B38" s="14"/>
      <c r="C38" s="20">
        <v>0</v>
      </c>
    </row>
    <row r="39" spans="1:3" x14ac:dyDescent="0.25">
      <c r="A39" s="17" t="s">
        <v>1111</v>
      </c>
      <c r="B39" s="14"/>
      <c r="C39" s="20">
        <v>0</v>
      </c>
    </row>
    <row r="40" spans="1:3" x14ac:dyDescent="0.25">
      <c r="A40" s="201" t="s">
        <v>956</v>
      </c>
      <c r="B40" s="202"/>
      <c r="C40" s="27">
        <v>118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7" t="s">
        <v>1194</v>
      </c>
      <c r="B44" s="14"/>
      <c r="C44" s="20">
        <v>2</v>
      </c>
    </row>
    <row r="45" spans="1:3" x14ac:dyDescent="0.25">
      <c r="A45" s="17" t="s">
        <v>1195</v>
      </c>
      <c r="B45" s="14"/>
      <c r="C45" s="20">
        <v>13</v>
      </c>
    </row>
    <row r="46" spans="1:3" x14ac:dyDescent="0.25">
      <c r="A46" s="17" t="s">
        <v>1196</v>
      </c>
      <c r="B46" s="14"/>
      <c r="C46" s="20">
        <v>2</v>
      </c>
    </row>
    <row r="47" spans="1:3" x14ac:dyDescent="0.25">
      <c r="A47" s="17" t="s">
        <v>1197</v>
      </c>
      <c r="B47" s="14"/>
      <c r="C47" s="20">
        <v>2</v>
      </c>
    </row>
    <row r="48" spans="1:3" x14ac:dyDescent="0.25">
      <c r="A48" s="17" t="s">
        <v>615</v>
      </c>
      <c r="B48" s="14"/>
      <c r="C48" s="20">
        <v>2</v>
      </c>
    </row>
    <row r="49" spans="1:3" x14ac:dyDescent="0.25">
      <c r="A49" s="17" t="s">
        <v>1198</v>
      </c>
      <c r="B49" s="14"/>
      <c r="C49" s="20">
        <v>13</v>
      </c>
    </row>
    <row r="50" spans="1:3" x14ac:dyDescent="0.25">
      <c r="A50" s="201" t="s">
        <v>956</v>
      </c>
      <c r="B50" s="202"/>
      <c r="C50" s="27">
        <v>34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0</v>
      </c>
    </row>
    <row r="54" spans="1:3" x14ac:dyDescent="0.25">
      <c r="A54" s="189"/>
      <c r="B54" s="11" t="s">
        <v>82</v>
      </c>
      <c r="C54" s="20">
        <v>0</v>
      </c>
    </row>
    <row r="55" spans="1:3" x14ac:dyDescent="0.25">
      <c r="A55" s="187" t="s">
        <v>1195</v>
      </c>
      <c r="B55" s="11" t="s">
        <v>79</v>
      </c>
      <c r="C55" s="20">
        <v>2</v>
      </c>
    </row>
    <row r="56" spans="1:3" x14ac:dyDescent="0.25">
      <c r="A56" s="189"/>
      <c r="B56" s="11" t="s">
        <v>82</v>
      </c>
      <c r="C56" s="20">
        <v>1</v>
      </c>
    </row>
    <row r="57" spans="1:3" x14ac:dyDescent="0.25">
      <c r="A57" s="187" t="s">
        <v>1196</v>
      </c>
      <c r="B57" s="11" t="s">
        <v>79</v>
      </c>
      <c r="C57" s="20">
        <v>0</v>
      </c>
    </row>
    <row r="58" spans="1:3" x14ac:dyDescent="0.25">
      <c r="A58" s="189"/>
      <c r="B58" s="11" t="s">
        <v>82</v>
      </c>
      <c r="C58" s="20">
        <v>1</v>
      </c>
    </row>
    <row r="59" spans="1:3" x14ac:dyDescent="0.25">
      <c r="A59" s="187" t="s">
        <v>1197</v>
      </c>
      <c r="B59" s="11" t="s">
        <v>79</v>
      </c>
      <c r="C59" s="20">
        <v>3</v>
      </c>
    </row>
    <row r="60" spans="1:3" x14ac:dyDescent="0.25">
      <c r="A60" s="189"/>
      <c r="B60" s="11" t="s">
        <v>82</v>
      </c>
      <c r="C60" s="20">
        <v>1</v>
      </c>
    </row>
    <row r="61" spans="1:3" x14ac:dyDescent="0.25">
      <c r="A61" s="187" t="s">
        <v>615</v>
      </c>
      <c r="B61" s="11" t="s">
        <v>79</v>
      </c>
      <c r="C61" s="20">
        <v>2</v>
      </c>
    </row>
    <row r="62" spans="1:3" x14ac:dyDescent="0.25">
      <c r="A62" s="189"/>
      <c r="B62" s="11" t="s">
        <v>82</v>
      </c>
      <c r="C62" s="20">
        <v>2</v>
      </c>
    </row>
    <row r="63" spans="1:3" x14ac:dyDescent="0.25">
      <c r="A63" s="187" t="s">
        <v>1198</v>
      </c>
      <c r="B63" s="11" t="s">
        <v>79</v>
      </c>
      <c r="C63" s="20">
        <v>3</v>
      </c>
    </row>
    <row r="64" spans="1:3" x14ac:dyDescent="0.25">
      <c r="A64" s="189"/>
      <c r="B64" s="11" t="s">
        <v>82</v>
      </c>
      <c r="C64" s="20">
        <v>2</v>
      </c>
    </row>
    <row r="65" spans="1:3" x14ac:dyDescent="0.25">
      <c r="A65" s="201" t="s">
        <v>956</v>
      </c>
      <c r="B65" s="202"/>
      <c r="C65" s="27">
        <v>17</v>
      </c>
    </row>
    <row r="66" spans="1:3" x14ac:dyDescent="0.25">
      <c r="A66" s="4"/>
    </row>
  </sheetData>
  <sheetProtection algorithmName="SHA-512" hashValue="m+F8KkgHupI1q3mIzdrt2Wg77mA4WE7SZ6AH8EIOOqXqENXCagPrfTKtjN1EAtzJ6f8+VnNcXD9S1kJpY8MHBQ==" saltValue="rggiK2jyP9vT6GXRJaXph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8"/>
      <c r="D5" s="18"/>
      <c r="E5" s="18"/>
      <c r="F5" s="18"/>
      <c r="G5" s="19"/>
    </row>
    <row r="6" spans="1:7" x14ac:dyDescent="0.25">
      <c r="A6" s="192"/>
      <c r="B6" s="30" t="s">
        <v>1214</v>
      </c>
      <c r="C6" s="12">
        <v>10</v>
      </c>
      <c r="D6" s="18"/>
      <c r="E6" s="18"/>
      <c r="F6" s="18"/>
      <c r="G6" s="36">
        <v>10</v>
      </c>
    </row>
    <row r="7" spans="1:7" x14ac:dyDescent="0.25">
      <c r="A7" s="10" t="s">
        <v>1215</v>
      </c>
      <c r="B7" s="30" t="s">
        <v>1216</v>
      </c>
      <c r="C7" s="18"/>
      <c r="D7" s="18"/>
      <c r="E7" s="18"/>
      <c r="F7" s="18"/>
      <c r="G7" s="19"/>
    </row>
    <row r="8" spans="1:7" ht="22.5" x14ac:dyDescent="0.25">
      <c r="A8" s="190" t="s">
        <v>1217</v>
      </c>
      <c r="B8" s="30" t="s">
        <v>1218</v>
      </c>
      <c r="C8" s="12">
        <v>34</v>
      </c>
      <c r="D8" s="18"/>
      <c r="E8" s="12">
        <v>4</v>
      </c>
      <c r="F8" s="18"/>
      <c r="G8" s="36">
        <v>34</v>
      </c>
    </row>
    <row r="9" spans="1:7" x14ac:dyDescent="0.25">
      <c r="A9" s="191"/>
      <c r="B9" s="30" t="s">
        <v>1219</v>
      </c>
      <c r="C9" s="12">
        <v>10</v>
      </c>
      <c r="D9" s="18"/>
      <c r="E9" s="18"/>
      <c r="F9" s="18"/>
      <c r="G9" s="36">
        <v>10</v>
      </c>
    </row>
    <row r="10" spans="1:7" ht="22.5" x14ac:dyDescent="0.25">
      <c r="A10" s="192"/>
      <c r="B10" s="30" t="s">
        <v>1220</v>
      </c>
      <c r="C10" s="18"/>
      <c r="D10" s="18"/>
      <c r="E10" s="18"/>
      <c r="F10" s="18"/>
      <c r="G10" s="19"/>
    </row>
    <row r="11" spans="1:7" ht="22.5" x14ac:dyDescent="0.25">
      <c r="A11" s="190" t="s">
        <v>1221</v>
      </c>
      <c r="B11" s="30" t="s">
        <v>1222</v>
      </c>
      <c r="C11" s="18"/>
      <c r="D11" s="12">
        <v>1</v>
      </c>
      <c r="E11" s="18"/>
      <c r="F11" s="18"/>
      <c r="G11" s="19"/>
    </row>
    <row r="12" spans="1:7" x14ac:dyDescent="0.25">
      <c r="A12" s="191"/>
      <c r="B12" s="30" t="s">
        <v>1223</v>
      </c>
      <c r="C12" s="18"/>
      <c r="D12" s="18"/>
      <c r="E12" s="18"/>
      <c r="F12" s="18"/>
      <c r="G12" s="19"/>
    </row>
    <row r="13" spans="1:7" ht="22.5" x14ac:dyDescent="0.25">
      <c r="A13" s="192"/>
      <c r="B13" s="30" t="s">
        <v>1224</v>
      </c>
      <c r="C13" s="18"/>
      <c r="D13" s="18"/>
      <c r="E13" s="18"/>
      <c r="F13" s="12">
        <v>1</v>
      </c>
      <c r="G13" s="19"/>
    </row>
    <row r="14" spans="1:7" ht="22.5" x14ac:dyDescent="0.25">
      <c r="A14" s="10" t="s">
        <v>1225</v>
      </c>
      <c r="B14" s="30" t="s">
        <v>1226</v>
      </c>
      <c r="C14" s="18"/>
      <c r="D14" s="18"/>
      <c r="E14" s="18"/>
      <c r="F14" s="18"/>
      <c r="G14" s="19"/>
    </row>
    <row r="15" spans="1:7" x14ac:dyDescent="0.25">
      <c r="A15" s="190" t="s">
        <v>1227</v>
      </c>
      <c r="B15" s="30" t="s">
        <v>1228</v>
      </c>
      <c r="C15" s="12">
        <v>648</v>
      </c>
      <c r="D15" s="12">
        <v>23</v>
      </c>
      <c r="E15" s="18"/>
      <c r="F15" s="18"/>
      <c r="G15" s="36">
        <v>648</v>
      </c>
    </row>
    <row r="16" spans="1:7" x14ac:dyDescent="0.25">
      <c r="A16" s="191"/>
      <c r="B16" s="30" t="s">
        <v>1229</v>
      </c>
      <c r="C16" s="18"/>
      <c r="D16" s="18"/>
      <c r="E16" s="18"/>
      <c r="F16" s="18"/>
      <c r="G16" s="19"/>
    </row>
    <row r="17" spans="1:7" x14ac:dyDescent="0.25">
      <c r="A17" s="191"/>
      <c r="B17" s="30" t="s">
        <v>1230</v>
      </c>
      <c r="C17" s="18"/>
      <c r="D17" s="18"/>
      <c r="E17" s="18"/>
      <c r="F17" s="18"/>
      <c r="G17" s="19"/>
    </row>
    <row r="18" spans="1:7" x14ac:dyDescent="0.25">
      <c r="A18" s="191"/>
      <c r="B18" s="30" t="s">
        <v>1231</v>
      </c>
      <c r="C18" s="12">
        <v>3</v>
      </c>
      <c r="D18" s="18"/>
      <c r="E18" s="18"/>
      <c r="F18" s="18"/>
      <c r="G18" s="36">
        <v>3</v>
      </c>
    </row>
    <row r="19" spans="1:7" ht="22.5" x14ac:dyDescent="0.25">
      <c r="A19" s="192"/>
      <c r="B19" s="30" t="s">
        <v>1232</v>
      </c>
      <c r="C19" s="18"/>
      <c r="D19" s="18"/>
      <c r="E19" s="18"/>
      <c r="F19" s="18"/>
      <c r="G19" s="19"/>
    </row>
    <row r="20" spans="1:7" x14ac:dyDescent="0.25">
      <c r="A20" s="10" t="s">
        <v>1233</v>
      </c>
      <c r="B20" s="30" t="s">
        <v>1234</v>
      </c>
      <c r="C20" s="18"/>
      <c r="D20" s="18"/>
      <c r="E20" s="18"/>
      <c r="F20" s="18"/>
      <c r="G20" s="19"/>
    </row>
    <row r="21" spans="1:7" x14ac:dyDescent="0.25">
      <c r="A21" s="10" t="s">
        <v>1235</v>
      </c>
      <c r="B21" s="30" t="s">
        <v>1236</v>
      </c>
      <c r="C21" s="18"/>
      <c r="D21" s="18"/>
      <c r="E21" s="18"/>
      <c r="F21" s="18"/>
      <c r="G21" s="19"/>
    </row>
    <row r="22" spans="1:7" x14ac:dyDescent="0.25">
      <c r="A22" s="201" t="s">
        <v>956</v>
      </c>
      <c r="B22" s="202"/>
      <c r="C22" s="27">
        <v>705</v>
      </c>
      <c r="D22" s="27">
        <v>24</v>
      </c>
      <c r="E22" s="27">
        <v>4</v>
      </c>
      <c r="F22" s="27">
        <v>1</v>
      </c>
      <c r="G22" s="37">
        <v>705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7" t="s">
        <v>104</v>
      </c>
      <c r="B25" s="14"/>
      <c r="C25" s="20">
        <v>1</v>
      </c>
    </row>
    <row r="26" spans="1:7" x14ac:dyDescent="0.25">
      <c r="A26" s="17" t="s">
        <v>114</v>
      </c>
      <c r="B26" s="14"/>
      <c r="C26" s="20">
        <v>1</v>
      </c>
    </row>
    <row r="27" spans="1:7" x14ac:dyDescent="0.25">
      <c r="A27" s="17" t="s">
        <v>1080</v>
      </c>
      <c r="B27" s="14"/>
      <c r="C27" s="20">
        <v>0</v>
      </c>
    </row>
    <row r="28" spans="1:7" x14ac:dyDescent="0.25">
      <c r="A28" s="201" t="s">
        <v>956</v>
      </c>
      <c r="B28" s="202"/>
      <c r="C28" s="27">
        <v>2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7" t="s">
        <v>1238</v>
      </c>
      <c r="B32" s="14"/>
      <c r="C32" s="20">
        <v>1</v>
      </c>
    </row>
    <row r="33" spans="1:3" x14ac:dyDescent="0.25">
      <c r="A33" s="17" t="s">
        <v>1239</v>
      </c>
      <c r="B33" s="14"/>
      <c r="C33" s="20">
        <v>3</v>
      </c>
    </row>
    <row r="34" spans="1:3" x14ac:dyDescent="0.25">
      <c r="A34" s="17" t="s">
        <v>82</v>
      </c>
      <c r="B34" s="14"/>
      <c r="C34" s="20">
        <v>1</v>
      </c>
    </row>
    <row r="35" spans="1:3" x14ac:dyDescent="0.25">
      <c r="A35" s="201" t="s">
        <v>956</v>
      </c>
      <c r="B35" s="202"/>
      <c r="C35" s="27">
        <v>5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7" t="s">
        <v>1241</v>
      </c>
      <c r="B39" s="14"/>
      <c r="C39" s="20">
        <v>39</v>
      </c>
    </row>
    <row r="40" spans="1:3" x14ac:dyDescent="0.25">
      <c r="A40" s="17" t="s">
        <v>1242</v>
      </c>
      <c r="B40" s="14"/>
      <c r="C40" s="20">
        <v>4</v>
      </c>
    </row>
    <row r="41" spans="1:3" x14ac:dyDescent="0.25">
      <c r="A41" s="201" t="s">
        <v>956</v>
      </c>
      <c r="B41" s="202"/>
      <c r="C41" s="27">
        <v>43</v>
      </c>
    </row>
    <row r="42" spans="1:3" x14ac:dyDescent="0.25">
      <c r="A42" s="4"/>
    </row>
  </sheetData>
  <sheetProtection algorithmName="SHA-512" hashValue="ykuYm9AV1wNnaIxikCTStnAMB6NfsIcVtSY6faWYCXYcRsPaVxrUAtK1vUueKLmq89KN8JyciOWt7uC4C/IAUg==" saltValue="U+eMuxfpBa9NXTgwLUvNc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3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30" t="s">
        <v>1048</v>
      </c>
      <c r="C7" s="40">
        <v>4</v>
      </c>
      <c r="D7" s="40">
        <v>2</v>
      </c>
      <c r="E7" s="40">
        <v>55</v>
      </c>
      <c r="F7" s="40">
        <v>0</v>
      </c>
      <c r="G7" s="40">
        <v>1</v>
      </c>
      <c r="H7" s="40">
        <v>42</v>
      </c>
      <c r="I7" s="40">
        <v>0</v>
      </c>
      <c r="J7" s="40">
        <v>1</v>
      </c>
      <c r="K7" s="40">
        <v>0</v>
      </c>
      <c r="L7" s="36">
        <v>4</v>
      </c>
    </row>
    <row r="8" spans="1:12" x14ac:dyDescent="0.25">
      <c r="A8" s="191"/>
      <c r="B8" s="30" t="s">
        <v>1256</v>
      </c>
      <c r="C8" s="40">
        <v>0</v>
      </c>
      <c r="D8" s="40">
        <v>0</v>
      </c>
      <c r="E8" s="40">
        <v>1</v>
      </c>
      <c r="F8" s="40">
        <v>0</v>
      </c>
      <c r="G8" s="40">
        <v>0</v>
      </c>
      <c r="H8" s="40">
        <v>1</v>
      </c>
      <c r="I8" s="40">
        <v>0</v>
      </c>
      <c r="J8" s="40">
        <v>0</v>
      </c>
      <c r="K8" s="40">
        <v>0</v>
      </c>
      <c r="L8" s="36">
        <v>0</v>
      </c>
    </row>
    <row r="9" spans="1:12" x14ac:dyDescent="0.25">
      <c r="A9" s="192"/>
      <c r="B9" s="30" t="s">
        <v>1257</v>
      </c>
      <c r="C9" s="40">
        <v>0</v>
      </c>
      <c r="D9" s="40">
        <v>0</v>
      </c>
      <c r="E9" s="40">
        <v>5</v>
      </c>
      <c r="F9" s="40">
        <v>0</v>
      </c>
      <c r="G9" s="40">
        <v>0</v>
      </c>
      <c r="H9" s="40">
        <v>6</v>
      </c>
      <c r="I9" s="40">
        <v>0</v>
      </c>
      <c r="J9" s="40">
        <v>0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30" t="s">
        <v>1260</v>
      </c>
      <c r="C11" s="40">
        <v>0</v>
      </c>
      <c r="D11" s="40">
        <v>0</v>
      </c>
      <c r="E11" s="40">
        <v>2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30" t="s">
        <v>1261</v>
      </c>
      <c r="C12" s="40">
        <v>2</v>
      </c>
      <c r="D12" s="40">
        <v>0</v>
      </c>
      <c r="E12" s="40">
        <v>6</v>
      </c>
      <c r="F12" s="40">
        <v>0</v>
      </c>
      <c r="G12" s="40">
        <v>0</v>
      </c>
      <c r="H12" s="40">
        <v>2</v>
      </c>
      <c r="I12" s="40">
        <v>0</v>
      </c>
      <c r="J12" s="40">
        <v>0</v>
      </c>
      <c r="K12" s="40">
        <v>0</v>
      </c>
      <c r="L12" s="36">
        <v>1</v>
      </c>
    </row>
    <row r="13" spans="1:12" x14ac:dyDescent="0.25">
      <c r="A13" s="191"/>
      <c r="B13" s="30" t="s">
        <v>1262</v>
      </c>
      <c r="C13" s="40">
        <v>0</v>
      </c>
      <c r="D13" s="40">
        <v>0</v>
      </c>
      <c r="E13" s="40">
        <v>1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30" t="s">
        <v>1270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30" t="s">
        <v>1272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30" t="s">
        <v>1275</v>
      </c>
      <c r="C26" s="40">
        <v>0</v>
      </c>
      <c r="D26" s="40">
        <v>0</v>
      </c>
      <c r="E26" s="40">
        <v>17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36">
        <v>0</v>
      </c>
    </row>
    <row r="27" spans="1:12" x14ac:dyDescent="0.25">
      <c r="A27" s="191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30" t="s">
        <v>1281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  <c r="H32" s="40">
        <v>3</v>
      </c>
      <c r="I32" s="40">
        <v>0</v>
      </c>
      <c r="J32" s="40">
        <v>0</v>
      </c>
      <c r="K32" s="40">
        <v>0</v>
      </c>
      <c r="L32" s="36">
        <v>0</v>
      </c>
    </row>
    <row r="33" spans="1:12" x14ac:dyDescent="0.25">
      <c r="A33" s="191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30" t="s">
        <v>1293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1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30" t="s">
        <v>1304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30" t="s">
        <v>1307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1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30" t="s">
        <v>1313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1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30" t="s">
        <v>1321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1"/>
      <c r="B73" s="30" t="s">
        <v>1322</v>
      </c>
      <c r="C73" s="40">
        <v>0</v>
      </c>
      <c r="D73" s="40">
        <v>0</v>
      </c>
      <c r="E73" s="40">
        <v>2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1"/>
      <c r="B74" s="30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1</v>
      </c>
    </row>
    <row r="75" spans="1:12" x14ac:dyDescent="0.25">
      <c r="A75" s="191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30" t="s">
        <v>1325</v>
      </c>
      <c r="C76" s="40">
        <v>0</v>
      </c>
      <c r="D76" s="40">
        <v>0</v>
      </c>
      <c r="E76" s="40">
        <v>1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30" t="s">
        <v>1330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1</v>
      </c>
      <c r="I81" s="40">
        <v>0</v>
      </c>
      <c r="J81" s="40">
        <v>0</v>
      </c>
      <c r="K81" s="40">
        <v>0</v>
      </c>
      <c r="L81" s="36">
        <v>0</v>
      </c>
    </row>
    <row r="82" spans="1:12" x14ac:dyDescent="0.25">
      <c r="A82" s="191"/>
      <c r="B82" s="30" t="s">
        <v>1331</v>
      </c>
      <c r="C82" s="40">
        <v>1</v>
      </c>
      <c r="D82" s="40">
        <v>0</v>
      </c>
      <c r="E82" s="40">
        <v>4</v>
      </c>
      <c r="F82" s="40">
        <v>0</v>
      </c>
      <c r="G82" s="40">
        <v>1</v>
      </c>
      <c r="H82" s="40">
        <v>10</v>
      </c>
      <c r="I82" s="40">
        <v>0</v>
      </c>
      <c r="J82" s="40">
        <v>1</v>
      </c>
      <c r="K82" s="40">
        <v>0</v>
      </c>
      <c r="L82" s="36">
        <v>0</v>
      </c>
    </row>
    <row r="83" spans="1:12" x14ac:dyDescent="0.25">
      <c r="A83" s="191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30" t="s">
        <v>1339</v>
      </c>
      <c r="C90" s="40">
        <v>0</v>
      </c>
      <c r="D90" s="40">
        <v>0</v>
      </c>
      <c r="E90" s="40">
        <v>2</v>
      </c>
      <c r="F90" s="40">
        <v>0</v>
      </c>
      <c r="G90" s="40">
        <v>0</v>
      </c>
      <c r="H90" s="40">
        <v>1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30" t="s">
        <v>1343</v>
      </c>
      <c r="C94" s="40">
        <v>0</v>
      </c>
      <c r="D94" s="40">
        <v>0</v>
      </c>
      <c r="E94" s="40">
        <v>1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30" t="s">
        <v>1353</v>
      </c>
      <c r="C104" s="40">
        <v>0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0</v>
      </c>
      <c r="J104" s="40">
        <v>0</v>
      </c>
      <c r="K104" s="40">
        <v>0</v>
      </c>
      <c r="L104" s="36">
        <v>0</v>
      </c>
    </row>
    <row r="105" spans="1:12" x14ac:dyDescent="0.25">
      <c r="A105" s="191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30" t="s">
        <v>1358</v>
      </c>
      <c r="C109" s="40">
        <v>0</v>
      </c>
      <c r="D109" s="40">
        <v>0</v>
      </c>
      <c r="E109" s="40">
        <v>2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1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30" t="s">
        <v>1380</v>
      </c>
      <c r="C131" s="40">
        <v>0</v>
      </c>
      <c r="D131" s="40">
        <v>0</v>
      </c>
      <c r="E131" s="40">
        <v>2</v>
      </c>
      <c r="F131" s="40">
        <v>0</v>
      </c>
      <c r="G131" s="40">
        <v>0</v>
      </c>
      <c r="H131" s="40">
        <v>3</v>
      </c>
      <c r="I131" s="40">
        <v>0</v>
      </c>
      <c r="J131" s="40">
        <v>0</v>
      </c>
      <c r="K131" s="40">
        <v>0</v>
      </c>
      <c r="L131" s="36">
        <v>0</v>
      </c>
    </row>
    <row r="132" spans="1:12" x14ac:dyDescent="0.25">
      <c r="A132" s="191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30" t="s">
        <v>1395</v>
      </c>
      <c r="C146" s="40">
        <v>0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30" t="s">
        <v>1396</v>
      </c>
      <c r="C147" s="40">
        <v>0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1"/>
      <c r="B148" s="30" t="s">
        <v>1397</v>
      </c>
      <c r="C148" s="40">
        <v>0</v>
      </c>
      <c r="D148" s="40">
        <v>0</v>
      </c>
      <c r="E148" s="40">
        <v>1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30" t="s">
        <v>1404</v>
      </c>
      <c r="C155" s="40">
        <v>0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30" t="s">
        <v>1410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30" t="s">
        <v>1411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30" t="s">
        <v>1425</v>
      </c>
      <c r="C176" s="40">
        <v>0</v>
      </c>
      <c r="D176" s="40">
        <v>0</v>
      </c>
      <c r="E176" s="40">
        <v>3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30" t="s">
        <v>1429</v>
      </c>
      <c r="C180" s="40">
        <v>0</v>
      </c>
      <c r="D180" s="40">
        <v>0</v>
      </c>
      <c r="E180" s="40">
        <v>2</v>
      </c>
      <c r="F180" s="40">
        <v>0</v>
      </c>
      <c r="G180" s="40">
        <v>0</v>
      </c>
      <c r="H180" s="40">
        <v>4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1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30" t="s">
        <v>1435</v>
      </c>
      <c r="C186" s="40">
        <v>0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1</v>
      </c>
    </row>
    <row r="187" spans="1:12" x14ac:dyDescent="0.25">
      <c r="A187" s="191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30" t="s">
        <v>1437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7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30" t="s">
        <v>1438</v>
      </c>
      <c r="C189" s="40">
        <v>0</v>
      </c>
      <c r="D189" s="40">
        <v>0</v>
      </c>
      <c r="E189" s="40">
        <v>3</v>
      </c>
      <c r="F189" s="40">
        <v>0</v>
      </c>
      <c r="G189" s="40">
        <v>0</v>
      </c>
      <c r="H189" s="40">
        <v>5</v>
      </c>
      <c r="I189" s="40">
        <v>0</v>
      </c>
      <c r="J189" s="40">
        <v>0</v>
      </c>
      <c r="K189" s="40">
        <v>0</v>
      </c>
      <c r="L189" s="36">
        <v>0</v>
      </c>
    </row>
    <row r="190" spans="1:12" x14ac:dyDescent="0.25">
      <c r="A190" s="191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30" t="s">
        <v>1441</v>
      </c>
      <c r="C192" s="40">
        <v>0</v>
      </c>
      <c r="D192" s="40">
        <v>1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1</v>
      </c>
    </row>
    <row r="193" spans="1:12" x14ac:dyDescent="0.25">
      <c r="A193" s="191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30" t="s">
        <v>1443</v>
      </c>
      <c r="C194" s="40">
        <v>0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1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30" t="s">
        <v>1446</v>
      </c>
      <c r="C197" s="40">
        <v>0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30" t="s">
        <v>1453</v>
      </c>
      <c r="C204" s="40">
        <v>0</v>
      </c>
      <c r="D204" s="40">
        <v>1</v>
      </c>
      <c r="E204" s="40">
        <v>0</v>
      </c>
      <c r="F204" s="40">
        <v>0</v>
      </c>
      <c r="G204" s="40">
        <v>0</v>
      </c>
      <c r="H204" s="40">
        <v>2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30" t="s">
        <v>1478</v>
      </c>
      <c r="C229" s="40">
        <v>0</v>
      </c>
      <c r="D229" s="40">
        <v>0</v>
      </c>
      <c r="E229" s="40">
        <v>1</v>
      </c>
      <c r="F229" s="40">
        <v>0</v>
      </c>
      <c r="G229" s="40">
        <v>0</v>
      </c>
      <c r="H229" s="40">
        <v>1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1"/>
      <c r="B230" s="30" t="s">
        <v>1479</v>
      </c>
      <c r="C230" s="40">
        <v>0</v>
      </c>
      <c r="D230" s="40">
        <v>0</v>
      </c>
      <c r="E230" s="40">
        <v>3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30" t="s">
        <v>1497</v>
      </c>
      <c r="C248" s="40">
        <v>0</v>
      </c>
      <c r="D248" s="40">
        <v>0</v>
      </c>
      <c r="E248" s="40">
        <v>0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30" t="s">
        <v>1499</v>
      </c>
      <c r="C250" s="40">
        <v>0</v>
      </c>
      <c r="D250" s="40">
        <v>0</v>
      </c>
      <c r="E250" s="40">
        <v>1</v>
      </c>
      <c r="F250" s="40">
        <v>0</v>
      </c>
      <c r="G250" s="40">
        <v>0</v>
      </c>
      <c r="H250" s="40">
        <v>0</v>
      </c>
      <c r="I250" s="40">
        <v>0</v>
      </c>
      <c r="J250" s="40">
        <v>0</v>
      </c>
      <c r="K250" s="40">
        <v>0</v>
      </c>
      <c r="L250" s="36">
        <v>0</v>
      </c>
    </row>
    <row r="251" spans="1:12" x14ac:dyDescent="0.25">
      <c r="A251" s="191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30" t="s">
        <v>1501</v>
      </c>
      <c r="C252" s="40">
        <v>0</v>
      </c>
      <c r="D252" s="40">
        <v>0</v>
      </c>
      <c r="E252" s="40">
        <v>0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30" t="s">
        <v>1504</v>
      </c>
      <c r="C255" s="40">
        <v>0</v>
      </c>
      <c r="D255" s="40">
        <v>0</v>
      </c>
      <c r="E255" s="40">
        <v>0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30" t="s">
        <v>1513</v>
      </c>
      <c r="C263" s="40">
        <v>0</v>
      </c>
      <c r="D263" s="40">
        <v>0</v>
      </c>
      <c r="E263" s="40">
        <v>0</v>
      </c>
      <c r="F263" s="40">
        <v>0</v>
      </c>
      <c r="G263" s="40">
        <v>0</v>
      </c>
      <c r="H263" s="40">
        <v>3</v>
      </c>
      <c r="I263" s="40">
        <v>0</v>
      </c>
      <c r="J263" s="40">
        <v>0</v>
      </c>
      <c r="K263" s="40">
        <v>0</v>
      </c>
      <c r="L263" s="36">
        <v>0</v>
      </c>
    </row>
    <row r="264" spans="1:12" x14ac:dyDescent="0.25">
      <c r="A264" s="191"/>
      <c r="B264" s="30" t="s">
        <v>1514</v>
      </c>
      <c r="C264" s="40">
        <v>3</v>
      </c>
      <c r="D264" s="40">
        <v>0</v>
      </c>
      <c r="E264" s="40">
        <v>14</v>
      </c>
      <c r="F264" s="40">
        <v>0</v>
      </c>
      <c r="G264" s="40">
        <v>0</v>
      </c>
      <c r="H264" s="40">
        <v>18</v>
      </c>
      <c r="I264" s="40">
        <v>0</v>
      </c>
      <c r="J264" s="40">
        <v>1</v>
      </c>
      <c r="K264" s="40">
        <v>0</v>
      </c>
      <c r="L264" s="36">
        <v>1</v>
      </c>
    </row>
    <row r="265" spans="1:12" x14ac:dyDescent="0.25">
      <c r="A265" s="191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30" t="s">
        <v>1516</v>
      </c>
      <c r="C266" s="40">
        <v>0</v>
      </c>
      <c r="D266" s="40">
        <v>0</v>
      </c>
      <c r="E266" s="40">
        <v>1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1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30" t="s">
        <v>1519</v>
      </c>
      <c r="C269" s="40">
        <v>0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36">
        <v>1</v>
      </c>
    </row>
    <row r="270" spans="1:12" x14ac:dyDescent="0.25">
      <c r="A270" s="191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30" t="s">
        <v>1521</v>
      </c>
      <c r="C271" s="40">
        <v>0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30" t="s">
        <v>1522</v>
      </c>
      <c r="C272" s="40">
        <v>0</v>
      </c>
      <c r="D272" s="40">
        <v>2</v>
      </c>
      <c r="E272" s="40">
        <v>0</v>
      </c>
      <c r="F272" s="40">
        <v>0</v>
      </c>
      <c r="G272" s="40">
        <v>0</v>
      </c>
      <c r="H272" s="40">
        <v>1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1"/>
      <c r="B273" s="30" t="s">
        <v>967</v>
      </c>
      <c r="C273" s="40">
        <v>0</v>
      </c>
      <c r="D273" s="40">
        <v>0</v>
      </c>
      <c r="E273" s="40">
        <v>9</v>
      </c>
      <c r="F273" s="40">
        <v>0</v>
      </c>
      <c r="G273" s="40">
        <v>0</v>
      </c>
      <c r="H273" s="40">
        <v>8</v>
      </c>
      <c r="I273" s="40">
        <v>0</v>
      </c>
      <c r="J273" s="40">
        <v>0</v>
      </c>
      <c r="K273" s="40">
        <v>0</v>
      </c>
      <c r="L273" s="36">
        <v>2</v>
      </c>
    </row>
    <row r="274" spans="1:12" x14ac:dyDescent="0.25">
      <c r="A274" s="191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30" t="s">
        <v>1524</v>
      </c>
      <c r="C275" s="40">
        <v>0</v>
      </c>
      <c r="D275" s="40">
        <v>0</v>
      </c>
      <c r="E275" s="40">
        <v>0</v>
      </c>
      <c r="F275" s="40">
        <v>0</v>
      </c>
      <c r="G275" s="40">
        <v>0</v>
      </c>
      <c r="H275" s="40">
        <v>1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30" t="s">
        <v>1525</v>
      </c>
      <c r="C276" s="40">
        <v>0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30" t="s">
        <v>1529</v>
      </c>
      <c r="C280" s="40">
        <v>0</v>
      </c>
      <c r="D280" s="40">
        <v>0</v>
      </c>
      <c r="E280" s="40">
        <v>0</v>
      </c>
      <c r="F280" s="40">
        <v>0</v>
      </c>
      <c r="G280" s="40">
        <v>0</v>
      </c>
      <c r="H280" s="40">
        <v>1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1"/>
      <c r="B281" s="30" t="s">
        <v>1530</v>
      </c>
      <c r="C281" s="40">
        <v>0</v>
      </c>
      <c r="D281" s="40">
        <v>0</v>
      </c>
      <c r="E281" s="40">
        <v>2</v>
      </c>
      <c r="F281" s="40">
        <v>0</v>
      </c>
      <c r="G281" s="40">
        <v>1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30" t="s">
        <v>1532</v>
      </c>
      <c r="C283" s="40">
        <v>0</v>
      </c>
      <c r="D283" s="40">
        <v>0</v>
      </c>
      <c r="E283" s="40">
        <v>0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30" t="s">
        <v>1535</v>
      </c>
      <c r="C286" s="40">
        <v>0</v>
      </c>
      <c r="D286" s="40">
        <v>0</v>
      </c>
      <c r="E286" s="40">
        <v>0</v>
      </c>
      <c r="F286" s="40">
        <v>0</v>
      </c>
      <c r="G286" s="40">
        <v>0</v>
      </c>
      <c r="H286" s="40">
        <v>3</v>
      </c>
      <c r="I286" s="40">
        <v>0</v>
      </c>
      <c r="J286" s="40">
        <v>0</v>
      </c>
      <c r="K286" s="40">
        <v>0</v>
      </c>
      <c r="L286" s="36">
        <v>0</v>
      </c>
    </row>
    <row r="287" spans="1:12" x14ac:dyDescent="0.25">
      <c r="A287" s="191"/>
      <c r="B287" s="30" t="s">
        <v>926</v>
      </c>
      <c r="C287" s="40">
        <v>0</v>
      </c>
      <c r="D287" s="40">
        <v>0</v>
      </c>
      <c r="E287" s="40">
        <v>2</v>
      </c>
      <c r="F287" s="40">
        <v>0</v>
      </c>
      <c r="G287" s="40">
        <v>0</v>
      </c>
      <c r="H287" s="40">
        <v>2</v>
      </c>
      <c r="I287" s="40">
        <v>0</v>
      </c>
      <c r="J287" s="40">
        <v>0</v>
      </c>
      <c r="K287" s="40">
        <v>0</v>
      </c>
      <c r="L287" s="36">
        <v>0</v>
      </c>
    </row>
    <row r="288" spans="1:12" x14ac:dyDescent="0.25">
      <c r="A288" s="191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30" t="s">
        <v>1536</v>
      </c>
      <c r="C289" s="40">
        <v>0</v>
      </c>
      <c r="D289" s="40">
        <v>0</v>
      </c>
      <c r="E289" s="40">
        <v>24</v>
      </c>
      <c r="F289" s="40">
        <v>0</v>
      </c>
      <c r="G289" s="40">
        <v>0</v>
      </c>
      <c r="H289" s="40">
        <v>0</v>
      </c>
      <c r="I289" s="40">
        <v>0</v>
      </c>
      <c r="J289" s="40">
        <v>0</v>
      </c>
      <c r="K289" s="40">
        <v>0</v>
      </c>
      <c r="L289" s="36">
        <v>1</v>
      </c>
    </row>
    <row r="290" spans="1:12" x14ac:dyDescent="0.25">
      <c r="A290" s="191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1</v>
      </c>
      <c r="H296" s="40">
        <v>20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3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3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9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5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2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9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8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5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1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kNMUa0/zGabeqitipXwEt9HCMymFo/7NTdfbPXSm34EZhGjn+lf2cSHdC/xDmzE8QuQq6SCmhOMWQeM6sT1p8w==" saltValue="t5WuSZAGtl+L8SRAgcjRY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6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1</v>
      </c>
      <c r="E5" s="13">
        <v>-1</v>
      </c>
    </row>
    <row r="6" spans="1:5" x14ac:dyDescent="0.25">
      <c r="A6" s="191"/>
      <c r="B6" s="11" t="s">
        <v>1563</v>
      </c>
      <c r="C6" s="12">
        <v>1</v>
      </c>
      <c r="D6" s="12">
        <v>0</v>
      </c>
      <c r="E6" s="13">
        <v>1</v>
      </c>
    </row>
    <row r="7" spans="1:5" x14ac:dyDescent="0.25">
      <c r="A7" s="191"/>
      <c r="B7" s="11" t="s">
        <v>1564</v>
      </c>
      <c r="C7" s="12">
        <v>7</v>
      </c>
      <c r="D7" s="12">
        <v>9</v>
      </c>
      <c r="E7" s="13">
        <v>-0.22222222222222199</v>
      </c>
    </row>
    <row r="8" spans="1:5" x14ac:dyDescent="0.25">
      <c r="A8" s="191"/>
      <c r="B8" s="11" t="s">
        <v>1565</v>
      </c>
      <c r="C8" s="12">
        <v>121</v>
      </c>
      <c r="D8" s="12">
        <v>103</v>
      </c>
      <c r="E8" s="13">
        <v>0.17475728155339801</v>
      </c>
    </row>
    <row r="9" spans="1:5" x14ac:dyDescent="0.25">
      <c r="A9" s="191"/>
      <c r="B9" s="11" t="s">
        <v>1566</v>
      </c>
      <c r="C9" s="12">
        <v>11</v>
      </c>
      <c r="D9" s="12">
        <v>16</v>
      </c>
      <c r="E9" s="13">
        <v>-0.3125</v>
      </c>
    </row>
    <row r="10" spans="1:5" x14ac:dyDescent="0.25">
      <c r="A10" s="191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91"/>
      <c r="B11" s="11" t="s">
        <v>1568</v>
      </c>
      <c r="C11" s="12">
        <v>12</v>
      </c>
      <c r="D11" s="12">
        <v>7</v>
      </c>
      <c r="E11" s="13">
        <v>0.71428571428571397</v>
      </c>
    </row>
    <row r="12" spans="1:5" x14ac:dyDescent="0.25">
      <c r="A12" s="191"/>
      <c r="B12" s="11" t="s">
        <v>1569</v>
      </c>
      <c r="C12" s="12">
        <v>1</v>
      </c>
      <c r="D12" s="12">
        <v>1</v>
      </c>
      <c r="E12" s="13">
        <v>0</v>
      </c>
    </row>
    <row r="13" spans="1:5" x14ac:dyDescent="0.25">
      <c r="A13" s="191"/>
      <c r="B13" s="11" t="s">
        <v>1570</v>
      </c>
      <c r="C13" s="12">
        <v>4</v>
      </c>
      <c r="D13" s="12">
        <v>2</v>
      </c>
      <c r="E13" s="13">
        <v>1</v>
      </c>
    </row>
    <row r="14" spans="1:5" x14ac:dyDescent="0.25">
      <c r="A14" s="191"/>
      <c r="B14" s="11" t="s">
        <v>1571</v>
      </c>
      <c r="C14" s="12">
        <v>13</v>
      </c>
      <c r="D14" s="12">
        <v>0</v>
      </c>
      <c r="E14" s="13">
        <v>13</v>
      </c>
    </row>
    <row r="15" spans="1:5" x14ac:dyDescent="0.25">
      <c r="A15" s="191"/>
      <c r="B15" s="11" t="s">
        <v>1572</v>
      </c>
      <c r="C15" s="12">
        <v>4</v>
      </c>
      <c r="D15" s="12">
        <v>3</v>
      </c>
      <c r="E15" s="13">
        <v>0.33333333333333298</v>
      </c>
    </row>
    <row r="16" spans="1:5" x14ac:dyDescent="0.25">
      <c r="A16" s="192"/>
      <c r="B16" s="11" t="s">
        <v>111</v>
      </c>
      <c r="C16" s="12">
        <v>141</v>
      </c>
      <c r="D16" s="12">
        <v>104</v>
      </c>
      <c r="E16" s="13">
        <v>0.355769230769231</v>
      </c>
    </row>
    <row r="17" spans="1:1" x14ac:dyDescent="0.25">
      <c r="A17" s="4"/>
    </row>
  </sheetData>
  <sheetProtection algorithmName="SHA-512" hashValue="RauOVLCDvP6oS/PSorAKiFOKxExjYN6D8wtBxvVpu49YtWVIX/FgKFlnaJG6gPRon3h8wZgZLOhHo7taH/yusQ==" saltValue="J7PuAHXXUDLvjTmslf1Gk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0</v>
      </c>
      <c r="D5" s="12">
        <v>2</v>
      </c>
      <c r="E5" s="13">
        <v>-1</v>
      </c>
    </row>
    <row r="6" spans="1:5" x14ac:dyDescent="0.25">
      <c r="A6" s="10" t="s">
        <v>1577</v>
      </c>
      <c r="B6" s="11" t="s">
        <v>1578</v>
      </c>
      <c r="C6" s="12">
        <v>394</v>
      </c>
      <c r="D6" s="12">
        <v>256</v>
      </c>
      <c r="E6" s="13">
        <v>0.5390625</v>
      </c>
    </row>
    <row r="7" spans="1:5" ht="22.5" x14ac:dyDescent="0.25">
      <c r="A7" s="10" t="s">
        <v>1579</v>
      </c>
      <c r="B7" s="11" t="s">
        <v>1580</v>
      </c>
      <c r="C7" s="12">
        <v>401</v>
      </c>
      <c r="D7" s="12">
        <v>3</v>
      </c>
      <c r="E7" s="13">
        <v>132.666666666667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213</v>
      </c>
      <c r="E8" s="13">
        <v>-1</v>
      </c>
    </row>
    <row r="9" spans="1:5" ht="22.5" x14ac:dyDescent="0.25">
      <c r="A9" s="10" t="s">
        <v>1583</v>
      </c>
      <c r="B9" s="11" t="s">
        <v>1584</v>
      </c>
      <c r="C9" s="12">
        <v>4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1587</v>
      </c>
      <c r="B11" s="14"/>
      <c r="C11" s="12">
        <v>490</v>
      </c>
      <c r="D11" s="12">
        <v>296</v>
      </c>
      <c r="E11" s="13">
        <v>0.65540540540540504</v>
      </c>
    </row>
    <row r="12" spans="1:5" x14ac:dyDescent="0.25">
      <c r="A12" s="10" t="s">
        <v>1588</v>
      </c>
      <c r="B12" s="14"/>
      <c r="C12" s="12">
        <v>536</v>
      </c>
      <c r="D12" s="12">
        <v>426</v>
      </c>
      <c r="E12" s="13">
        <v>0.25821596244131501</v>
      </c>
    </row>
    <row r="13" spans="1:5" x14ac:dyDescent="0.25">
      <c r="A13" s="190" t="s">
        <v>1589</v>
      </c>
      <c r="B13" s="11" t="s">
        <v>1590</v>
      </c>
      <c r="C13" s="12">
        <v>10</v>
      </c>
      <c r="D13" s="12">
        <v>35</v>
      </c>
      <c r="E13" s="13">
        <v>-0.71428571428571397</v>
      </c>
    </row>
    <row r="14" spans="1:5" x14ac:dyDescent="0.25">
      <c r="A14" s="192"/>
      <c r="B14" s="11" t="s">
        <v>1591</v>
      </c>
      <c r="C14" s="12">
        <v>20</v>
      </c>
      <c r="D14" s="12">
        <v>12</v>
      </c>
      <c r="E14" s="13">
        <v>0.66666666666666696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5" t="s">
        <v>118</v>
      </c>
      <c r="D16" s="15" t="s">
        <v>161</v>
      </c>
      <c r="E16" s="16" t="s">
        <v>197</v>
      </c>
    </row>
    <row r="17" spans="1:5" x14ac:dyDescent="0.25">
      <c r="A17" s="187" t="s">
        <v>1593</v>
      </c>
      <c r="B17" s="11" t="s">
        <v>1594</v>
      </c>
      <c r="C17" s="18"/>
      <c r="D17" s="18"/>
      <c r="E17" s="19"/>
    </row>
    <row r="18" spans="1:5" x14ac:dyDescent="0.25">
      <c r="A18" s="188"/>
      <c r="B18" s="11" t="s">
        <v>1595</v>
      </c>
      <c r="C18" s="12">
        <v>50</v>
      </c>
      <c r="D18" s="12">
        <v>8</v>
      </c>
      <c r="E18" s="20">
        <v>25</v>
      </c>
    </row>
    <row r="19" spans="1:5" x14ac:dyDescent="0.25">
      <c r="A19" s="188"/>
      <c r="B19" s="11" t="s">
        <v>1596</v>
      </c>
      <c r="C19" s="18"/>
      <c r="D19" s="18"/>
      <c r="E19" s="19"/>
    </row>
    <row r="20" spans="1:5" x14ac:dyDescent="0.25">
      <c r="A20" s="188"/>
      <c r="B20" s="11" t="s">
        <v>1597</v>
      </c>
      <c r="C20" s="18"/>
      <c r="D20" s="18"/>
      <c r="E20" s="19"/>
    </row>
    <row r="21" spans="1:5" x14ac:dyDescent="0.25">
      <c r="A21" s="188"/>
      <c r="B21" s="11" t="s">
        <v>1598</v>
      </c>
      <c r="C21" s="18"/>
      <c r="D21" s="18"/>
      <c r="E21" s="19"/>
    </row>
    <row r="22" spans="1:5" x14ac:dyDescent="0.25">
      <c r="A22" s="188"/>
      <c r="B22" s="11" t="s">
        <v>983</v>
      </c>
      <c r="C22" s="12">
        <v>1209</v>
      </c>
      <c r="D22" s="12">
        <v>712</v>
      </c>
      <c r="E22" s="20">
        <v>811</v>
      </c>
    </row>
    <row r="23" spans="1:5" x14ac:dyDescent="0.25">
      <c r="A23" s="188"/>
      <c r="B23" s="11" t="s">
        <v>1599</v>
      </c>
      <c r="C23" s="12">
        <v>6</v>
      </c>
      <c r="D23" s="12">
        <v>1</v>
      </c>
      <c r="E23" s="20">
        <v>3</v>
      </c>
    </row>
    <row r="24" spans="1:5" x14ac:dyDescent="0.25">
      <c r="A24" s="188"/>
      <c r="B24" s="11" t="s">
        <v>1600</v>
      </c>
      <c r="C24" s="12">
        <v>1</v>
      </c>
      <c r="D24" s="12">
        <v>3</v>
      </c>
      <c r="E24" s="20">
        <v>2</v>
      </c>
    </row>
    <row r="25" spans="1:5" x14ac:dyDescent="0.25">
      <c r="A25" s="188"/>
      <c r="B25" s="11" t="s">
        <v>1601</v>
      </c>
      <c r="C25" s="12">
        <v>10</v>
      </c>
      <c r="D25" s="12">
        <v>2</v>
      </c>
      <c r="E25" s="19"/>
    </row>
    <row r="26" spans="1:5" x14ac:dyDescent="0.25">
      <c r="A26" s="188"/>
      <c r="B26" s="11" t="s">
        <v>1602</v>
      </c>
      <c r="C26" s="18"/>
      <c r="D26" s="18"/>
      <c r="E26" s="19"/>
    </row>
    <row r="27" spans="1:5" x14ac:dyDescent="0.25">
      <c r="A27" s="188"/>
      <c r="B27" s="11" t="s">
        <v>1603</v>
      </c>
      <c r="C27" s="12">
        <v>82</v>
      </c>
      <c r="D27" s="12">
        <v>17</v>
      </c>
      <c r="E27" s="20">
        <v>39</v>
      </c>
    </row>
    <row r="28" spans="1:5" x14ac:dyDescent="0.25">
      <c r="A28" s="188"/>
      <c r="B28" s="11" t="s">
        <v>1604</v>
      </c>
      <c r="C28" s="18"/>
      <c r="D28" s="18"/>
      <c r="E28" s="19"/>
    </row>
    <row r="29" spans="1:5" x14ac:dyDescent="0.25">
      <c r="A29" s="188"/>
      <c r="B29" s="11" t="s">
        <v>1605</v>
      </c>
      <c r="C29" s="12">
        <v>287</v>
      </c>
      <c r="D29" s="12">
        <v>33</v>
      </c>
      <c r="E29" s="20">
        <v>98</v>
      </c>
    </row>
    <row r="30" spans="1:5" x14ac:dyDescent="0.25">
      <c r="A30" s="189"/>
      <c r="B30" s="11" t="s">
        <v>1606</v>
      </c>
      <c r="C30" s="18"/>
      <c r="D30" s="18"/>
      <c r="E30" s="19"/>
    </row>
    <row r="31" spans="1:5" x14ac:dyDescent="0.25">
      <c r="A31" s="4"/>
    </row>
  </sheetData>
  <sheetProtection algorithmName="SHA-512" hashValue="98AuAfgUM1q64Y9NSAMK7rt6Fi0KI7CDMgwVcFkfNmV7W/wgbxjyPAQN+PLha6cOkbpuQ8RjAk5EaXfx6f0wWw==" saltValue="wEAp4dzv1/K2lGJibSe2a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80EEE-5497-4417-8632-C05AF7C07A3B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40217</v>
      </c>
      <c r="D7" s="123">
        <f>SUM(DatosGenerales!C15:C19)</f>
        <v>5075</v>
      </c>
      <c r="E7" s="122">
        <f>SUM(DatosGenerales!C12:C14)</f>
        <v>36976</v>
      </c>
      <c r="I7" s="124">
        <f>DatosGenerales!C31</f>
        <v>6930</v>
      </c>
      <c r="J7" s="123">
        <f>DatosGenerales!C32</f>
        <v>850</v>
      </c>
      <c r="K7" s="122">
        <f>SUM(DatosGenerales!C33:C34)</f>
        <v>859</v>
      </c>
      <c r="L7" s="123">
        <f>DatosGenerales!C36</f>
        <v>4760</v>
      </c>
      <c r="M7" s="122">
        <f>DatosGenerales!C95</f>
        <v>3259</v>
      </c>
      <c r="N7" s="125">
        <f>L7-M7</f>
        <v>1501</v>
      </c>
      <c r="O7" s="125"/>
      <c r="Q7" s="124">
        <f>DatosGenerales!C36</f>
        <v>4760</v>
      </c>
      <c r="R7" s="123">
        <f>DatosGenerales!C49</f>
        <v>3030</v>
      </c>
      <c r="S7" s="123">
        <f>DatosGenerales!C50</f>
        <v>267</v>
      </c>
      <c r="T7" s="123">
        <f>DatosGenerales!C62</f>
        <v>100</v>
      </c>
      <c r="U7" s="123">
        <f>DatosGenerales!C78</f>
        <v>32</v>
      </c>
      <c r="V7" s="126">
        <f>SUM(Q7:U7)</f>
        <v>8189</v>
      </c>
      <c r="Z7" s="124">
        <f>SUM(DatosGenerales!C106,DatosGenerales!C107,DatosGenerales!C109)</f>
        <v>2123</v>
      </c>
      <c r="AA7" s="123">
        <f>SUM(DatosGenerales!C108,DatosGenerales!C110)</f>
        <v>807</v>
      </c>
      <c r="AB7" s="123">
        <f>DatosGenerales!C106</f>
        <v>1651</v>
      </c>
      <c r="AC7" s="126">
        <f>DatosGenerales!C107</f>
        <v>319</v>
      </c>
      <c r="AH7" s="124">
        <f>SUM(DatosGenerales!C115,DatosGenerales!C116,DatosGenerales!C118)</f>
        <v>230</v>
      </c>
      <c r="AI7" s="123">
        <f>SUM(DatosGenerales!C117,DatosGenerales!C119)</f>
        <v>114</v>
      </c>
      <c r="AJ7" s="123">
        <f>DatosGenerales!C115</f>
        <v>206</v>
      </c>
      <c r="AK7" s="126">
        <f>DatosGenerales!C116</f>
        <v>24</v>
      </c>
      <c r="AP7" s="124">
        <f>SUM(DatosGenerales!C135:C136)</f>
        <v>596</v>
      </c>
      <c r="AQ7" s="123">
        <f>SUM(DatosGenerales!C137:C138)</f>
        <v>2</v>
      </c>
      <c r="AR7" s="126">
        <f>SUM(DatosGenerales!C139:C140)</f>
        <v>49</v>
      </c>
      <c r="AV7" s="124">
        <f>DatosGenerales!C145</f>
        <v>16</v>
      </c>
      <c r="AW7" s="123">
        <f>DatosGenerales!C146</f>
        <v>157</v>
      </c>
      <c r="AX7" s="123">
        <f>DatosGenerales!C147</f>
        <v>50</v>
      </c>
      <c r="AY7" s="123">
        <f>DatosGenerales!C148</f>
        <v>9</v>
      </c>
      <c r="AZ7" s="123">
        <f>DatosGenerales!C149</f>
        <v>93</v>
      </c>
      <c r="BA7" s="126">
        <f>DatosGenerales!C150</f>
        <v>5</v>
      </c>
      <c r="BE7" s="124">
        <f>DatosGenerales!C151</f>
        <v>175</v>
      </c>
      <c r="BF7" s="123">
        <f>DatosGenerales!C152</f>
        <v>163</v>
      </c>
      <c r="BG7" s="126">
        <f>DatosGenerales!C154</f>
        <v>32</v>
      </c>
      <c r="BK7" s="124">
        <f>SUM(DatosGenerales!C297:C311)</f>
        <v>1667</v>
      </c>
      <c r="BL7" s="123">
        <f>SUM(DatosGenerales!C294:C296)</f>
        <v>122</v>
      </c>
      <c r="BM7" s="123">
        <f>SUM(DatosGenerales!C312:C344)</f>
        <v>679</v>
      </c>
      <c r="BN7" s="123">
        <f>SUM(DatosGenerales!C289)</f>
        <v>39</v>
      </c>
      <c r="BO7" s="123">
        <f>SUM(DatosGenerales!C356:C364)</f>
        <v>4</v>
      </c>
      <c r="BP7" s="123">
        <f>SUM(DatosGenerales!C286:C288)</f>
        <v>0</v>
      </c>
      <c r="BQ7" s="123">
        <f>SUM(DatosGenerales!C345:C355)</f>
        <v>3</v>
      </c>
      <c r="BR7" s="123">
        <f>SUM(DatosGenerales!C290:C292)</f>
        <v>255</v>
      </c>
      <c r="BS7" s="126">
        <f>SUM(DatosGenerales!C283:C285)</f>
        <v>317</v>
      </c>
      <c r="BT7" s="126">
        <f>SUM(DatosGenerales!C293)</f>
        <v>0</v>
      </c>
      <c r="BU7" s="126">
        <f>SUM(DatosGenerales!C365:C377)</f>
        <v>5</v>
      </c>
      <c r="BY7" s="124">
        <f>DatosGenerales!C246</f>
        <v>44</v>
      </c>
      <c r="BZ7" s="123">
        <f>DatosGenerales!C247</f>
        <v>38</v>
      </c>
      <c r="CA7" s="126">
        <f>DatosGenerales!C248</f>
        <v>60</v>
      </c>
      <c r="CF7" s="124">
        <f>DatosDiscapacidad!C5</f>
        <v>0</v>
      </c>
      <c r="CG7" s="126">
        <f>DatosDiscapacidad!C11</f>
        <v>490</v>
      </c>
      <c r="CM7" s="124">
        <f>DatosGenerales!C40</f>
        <v>9429</v>
      </c>
      <c r="CN7" s="126">
        <f>DatosGenerales!C41</f>
        <v>2686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321</v>
      </c>
      <c r="BL53" s="134">
        <f>SUM(DatosGenerales!C311,DatosGenerales!C300,DatosGenerales!C309)</f>
        <v>700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31</v>
      </c>
      <c r="BL66" s="134">
        <f>SUM(DatosGenerales!C299:C300)</f>
        <v>988</v>
      </c>
      <c r="BM66" s="134">
        <f>SUM(DatosGenerales!C308:C309)</f>
        <v>2</v>
      </c>
      <c r="BN66" s="134"/>
      <c r="BO66" s="121"/>
      <c r="BP66" s="121"/>
      <c r="BQ66" s="121"/>
      <c r="BR66" s="121"/>
      <c r="BS66" s="121"/>
    </row>
  </sheetData>
  <sheetProtection algorithmName="SHA-512" hashValue="XE7uSVn/rvwPk5jllnNxpwtvqFJb773sjs/nza9sqQJ0EmTKamIWXtOeA+MSAVydKsaZC1yOIN0F8fvE6b3NGA==" saltValue="yM7PJboR1bNfZl6o5KoBz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BAA7-691C-492F-AA2B-6BFEB7D4A9A4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Z/J0Es02MTS04hJyxC/RoxkDkc4ePAYyj2RQx2a210qtgWqldlKxgBaIKuhwcknoh2uWbWixgQjJUcDNx8lSlw==" saltValue="zLziW7bTqmQfNIeFyoqDK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1084-3F42-4028-9D94-6738F9FDB8F2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1259</v>
      </c>
      <c r="E8" s="147">
        <f>DatosMenores!C66</f>
        <v>114</v>
      </c>
      <c r="F8" s="147">
        <f>DatosMenores!C67</f>
        <v>220</v>
      </c>
      <c r="G8" s="147">
        <f>DatosMenores!C68</f>
        <v>188</v>
      </c>
      <c r="H8" s="148">
        <f>DatosMenores!C69</f>
        <v>189</v>
      </c>
      <c r="I8" s="101"/>
      <c r="L8" s="122">
        <f>DatosMenores!C55</f>
        <v>39</v>
      </c>
      <c r="M8" s="123">
        <f>DatosMenores!C56</f>
        <v>26</v>
      </c>
      <c r="N8" s="123">
        <f>DatosMenores!C57</f>
        <v>267</v>
      </c>
      <c r="O8" s="123">
        <f>DatosMenores!C58</f>
        <v>7</v>
      </c>
      <c r="P8" s="122">
        <f>DatosMenores!C59</f>
        <v>0</v>
      </c>
      <c r="Q8" s="123">
        <f>DatosMenores!C60</f>
        <v>29</v>
      </c>
      <c r="R8" s="122">
        <f>DatosMenores!C61</f>
        <v>1</v>
      </c>
      <c r="U8" s="122">
        <f>DatosMenores!C33</f>
        <v>0</v>
      </c>
      <c r="V8" s="123">
        <f>SUM(DatosMenores!C34:C37)</f>
        <v>140</v>
      </c>
      <c r="W8" s="123">
        <f>DatosMenores!C38</f>
        <v>2</v>
      </c>
      <c r="X8" s="123">
        <f>DatosMenores!C39</f>
        <v>438</v>
      </c>
      <c r="Y8" s="123">
        <f>DatosMenores!C40</f>
        <v>3</v>
      </c>
      <c r="Z8" s="123">
        <f>DatosMenores!D41</f>
        <v>0</v>
      </c>
      <c r="AA8" s="123">
        <f>DatosMenores!C42</f>
        <v>0</v>
      </c>
      <c r="AB8" s="123">
        <f>DatosMenores!C43</f>
        <v>11</v>
      </c>
      <c r="AC8" s="123">
        <f>DatosMenores!C44</f>
        <v>5</v>
      </c>
      <c r="AD8" s="123">
        <f>DatosMenores!C45</f>
        <v>70</v>
      </c>
      <c r="AE8" s="122">
        <f>DatosMenores!C46</f>
        <v>0</v>
      </c>
      <c r="AG8" s="103"/>
      <c r="AI8" s="124">
        <f>DatosMenores!C7</f>
        <v>11</v>
      </c>
      <c r="AJ8" s="123">
        <f>DatosMenores!C8</f>
        <v>151</v>
      </c>
      <c r="AK8" s="123">
        <f>DatosMenores!C9</f>
        <v>59</v>
      </c>
      <c r="AL8" s="123">
        <f>DatosMenores!C10</f>
        <v>10</v>
      </c>
      <c r="AM8" s="123">
        <f>DatosMenores!C11</f>
        <v>65</v>
      </c>
      <c r="AN8" s="122">
        <f>DatosMenores!C12</f>
        <v>53</v>
      </c>
      <c r="AO8" s="123">
        <f>DatosMenores!C13</f>
        <v>82</v>
      </c>
      <c r="AP8" s="123">
        <f>DatosMenores!C14</f>
        <v>73</v>
      </c>
      <c r="AQ8" s="122">
        <f>DatosMenores!C15</f>
        <v>15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37</v>
      </c>
      <c r="BG8" s="123">
        <f>DatosMenores!C107</f>
        <v>8</v>
      </c>
      <c r="BH8" s="123">
        <f>DatosMenores!C108</f>
        <v>0</v>
      </c>
      <c r="BI8" s="123">
        <f>DatosMenores!C109</f>
        <v>0</v>
      </c>
      <c r="BJ8" s="122">
        <f>DatosMenores!C110</f>
        <v>1</v>
      </c>
      <c r="BK8" s="123">
        <f>DatosMenores!C111</f>
        <v>1</v>
      </c>
      <c r="BL8" s="123">
        <f>DatosMenores!C112</f>
        <v>6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302</v>
      </c>
      <c r="AU9" s="148">
        <f>DatosMenores!C87</f>
        <v>0</v>
      </c>
      <c r="AV9" s="148">
        <f>DatosMenores!C88</f>
        <v>22</v>
      </c>
      <c r="AW9" s="148">
        <f>DatosMenores!C89</f>
        <v>0</v>
      </c>
      <c r="AX9" s="148">
        <f>DatosMenores!C90</f>
        <v>693</v>
      </c>
      <c r="AY9" s="148">
        <f>DatosMenores!C91</f>
        <v>0</v>
      </c>
      <c r="AZ9" s="148">
        <f>DatosMenores!C92</f>
        <v>24</v>
      </c>
      <c r="BA9" s="148">
        <f>DatosMenores!C93</f>
        <v>0</v>
      </c>
      <c r="BB9" s="148">
        <f>DatosMenores!C94</f>
        <v>521</v>
      </c>
      <c r="BC9" s="148">
        <f>DatosMenores!C95</f>
        <v>169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0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1</v>
      </c>
      <c r="AJ11" s="123">
        <f>DatosMenores!C17</f>
        <v>3</v>
      </c>
      <c r="AK11" s="123">
        <f>DatosMenores!C18</f>
        <v>78</v>
      </c>
      <c r="AL11" s="123">
        <f>DatosMenores!C19</f>
        <v>26</v>
      </c>
      <c r="AM11" s="123">
        <f>DatosMenores!C20</f>
        <v>6</v>
      </c>
      <c r="AN11" s="123">
        <f>DatosMenores!C21</f>
        <v>65</v>
      </c>
      <c r="AO11" s="123">
        <f>DatosMenores!C23</f>
        <v>2</v>
      </c>
      <c r="AP11" s="123">
        <f>DatosMenores!C24</f>
        <v>55</v>
      </c>
      <c r="AQ11" s="123">
        <f>DatosMenores!C25</f>
        <v>31</v>
      </c>
      <c r="AR11" s="122">
        <f>DatosMenores!C26</f>
        <v>5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647</v>
      </c>
      <c r="E13" s="154">
        <f>DatosMenores!C73</f>
        <v>198</v>
      </c>
      <c r="F13" s="126">
        <f>DatosMenores!C74</f>
        <v>3</v>
      </c>
      <c r="G13" s="126">
        <f>DatosMenores!C75</f>
        <v>372</v>
      </c>
      <c r="H13" s="155">
        <f>DatosMenores!C76</f>
        <v>439</v>
      </c>
      <c r="AT13" s="148">
        <f>DatosMenores!C96</f>
        <v>580</v>
      </c>
      <c r="AU13" s="148">
        <f>DatosMenores!C97</f>
        <v>677</v>
      </c>
      <c r="AV13" s="148">
        <f>DatosMenores!C98</f>
        <v>0</v>
      </c>
      <c r="AW13" s="148">
        <f>DatosMenores!C99</f>
        <v>0</v>
      </c>
      <c r="AX13" s="148">
        <f>DatosMenores!C100</f>
        <v>3</v>
      </c>
      <c r="AY13" s="148">
        <f>DatosMenores!C101</f>
        <v>0</v>
      </c>
    </row>
  </sheetData>
  <sheetProtection algorithmName="SHA-512" hashValue="sv4uQWtWbWzEsaJ7SQELWmg0nv44sNysi7j8q2AbTJ/fR7KoNS6I1+7CKqMdAC3TMxVwy2gGot3iJoadGFW8/g==" saltValue="Nr0uhrI6EG2CADR3KTocE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A574-4212-4665-98CD-E125B7D3AAD4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681</v>
      </c>
      <c r="F4" s="165" t="s">
        <v>1820</v>
      </c>
      <c r="G4" s="167">
        <f>DatosViolenciaDoméstica!E67</f>
        <v>143</v>
      </c>
      <c r="H4" s="168"/>
    </row>
    <row r="5" spans="1:30" x14ac:dyDescent="0.2">
      <c r="C5" s="165" t="s">
        <v>13</v>
      </c>
      <c r="D5" s="166">
        <f>DatosViolenciaDoméstica!C6</f>
        <v>503</v>
      </c>
      <c r="F5" s="165" t="s">
        <v>1821</v>
      </c>
      <c r="G5" s="169">
        <f>DatosViolenciaDoméstica!F67</f>
        <v>178</v>
      </c>
      <c r="H5" s="168"/>
    </row>
    <row r="6" spans="1:30" x14ac:dyDescent="0.2">
      <c r="C6" s="165" t="s">
        <v>1822</v>
      </c>
      <c r="D6" s="166">
        <f>DatosViolenciaDoméstica!C7</f>
        <v>52</v>
      </c>
    </row>
    <row r="7" spans="1:30" x14ac:dyDescent="0.2">
      <c r="C7" s="165" t="s">
        <v>60</v>
      </c>
      <c r="D7" s="166">
        <f>DatosViolenciaDoméstica!C8</f>
        <v>3</v>
      </c>
    </row>
    <row r="8" spans="1:30" x14ac:dyDescent="0.2">
      <c r="C8" s="165" t="s">
        <v>1823</v>
      </c>
      <c r="D8" s="166">
        <f>DatosViolenciaDoméstica!C9</f>
        <v>0</v>
      </c>
    </row>
    <row r="9" spans="1:30" x14ac:dyDescent="0.2">
      <c r="C9" s="165" t="s">
        <v>1824</v>
      </c>
      <c r="D9" s="166">
        <f>SUM(DatosViolenciaDoméstica!C10:C11)</f>
        <v>0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NhT6MPWC3n/k2Ktp6Bu2jKf8J/ruEK+Y6Oo755VIdUElU5JXf/4cOdcbCymwfv+wL41Kmf1D3KmR0NBNxulpWQ==" saltValue="u2rK7hc6cBvFh/ylcxapq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4F1C-A20D-4365-B86A-9251B3F2CB80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1554</v>
      </c>
      <c r="F4" s="165" t="s">
        <v>1820</v>
      </c>
      <c r="G4" s="167">
        <f>DatosViolenciaGénero!E82</f>
        <v>665</v>
      </c>
      <c r="H4" s="168"/>
    </row>
    <row r="5" spans="1:30" x14ac:dyDescent="0.2">
      <c r="C5" s="165" t="s">
        <v>40</v>
      </c>
      <c r="D5" s="166">
        <f>DatosViolenciaGénero!C5</f>
        <v>1758</v>
      </c>
      <c r="F5" s="165" t="s">
        <v>1821</v>
      </c>
      <c r="G5" s="167">
        <f>DatosViolenciaGénero!F82</f>
        <v>1008</v>
      </c>
      <c r="H5" s="168"/>
    </row>
    <row r="6" spans="1:30" x14ac:dyDescent="0.2">
      <c r="C6" s="165" t="s">
        <v>1822</v>
      </c>
      <c r="D6" s="175">
        <f>DatosViolenciaGénero!C8</f>
        <v>368</v>
      </c>
    </row>
    <row r="7" spans="1:30" x14ac:dyDescent="0.2">
      <c r="C7" s="165" t="s">
        <v>60</v>
      </c>
      <c r="D7" s="175">
        <f>DatosViolenciaGénero!C9</f>
        <v>45</v>
      </c>
    </row>
    <row r="8" spans="1:30" x14ac:dyDescent="0.2">
      <c r="C8" s="165" t="s">
        <v>1826</v>
      </c>
      <c r="D8" s="166">
        <f>DatosViolenciaGénero!C11</f>
        <v>10</v>
      </c>
    </row>
    <row r="9" spans="1:30" x14ac:dyDescent="0.2">
      <c r="C9" s="165" t="s">
        <v>1827</v>
      </c>
      <c r="D9" s="166">
        <f>DatosViolenciaGénero!C12</f>
        <v>1</v>
      </c>
    </row>
    <row r="10" spans="1:30" x14ac:dyDescent="0.2">
      <c r="C10" s="165" t="s">
        <v>1819</v>
      </c>
      <c r="D10" s="175">
        <f>DatosViolenciaGénero!C6</f>
        <v>736</v>
      </c>
    </row>
    <row r="11" spans="1:30" x14ac:dyDescent="0.2">
      <c r="C11" s="165" t="s">
        <v>1823</v>
      </c>
      <c r="D11" s="175">
        <f>DatosViolenciaGénero!C10</f>
        <v>0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D6eSZ4nVXxqPSm7YY6fENnBrV8oIZXXQaTbk1sdWvgnAxgCnK2H47wTUkSyyqeJvBa/N277WxcPmKNyd6bQq9g==" saltValue="TTgkTCdD4le2LkAePrXX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3967</v>
      </c>
      <c r="D7" s="12">
        <v>3667</v>
      </c>
      <c r="E7" s="13">
        <v>8.1810744477774699E-2</v>
      </c>
    </row>
    <row r="8" spans="1:5" x14ac:dyDescent="0.25">
      <c r="A8" s="191"/>
      <c r="B8" s="11" t="s">
        <v>20</v>
      </c>
      <c r="C8" s="12">
        <v>40217</v>
      </c>
      <c r="D8" s="12">
        <v>40048</v>
      </c>
      <c r="E8" s="13">
        <v>4.2199360767079504E-3</v>
      </c>
    </row>
    <row r="9" spans="1:5" x14ac:dyDescent="0.25">
      <c r="A9" s="191"/>
      <c r="B9" s="11" t="s">
        <v>21</v>
      </c>
      <c r="C9" s="12">
        <v>34902</v>
      </c>
      <c r="D9" s="12">
        <v>34134</v>
      </c>
      <c r="E9" s="13">
        <v>2.24995605554579E-2</v>
      </c>
    </row>
    <row r="10" spans="1:5" x14ac:dyDescent="0.25">
      <c r="A10" s="191"/>
      <c r="B10" s="11" t="s">
        <v>22</v>
      </c>
      <c r="C10" s="12">
        <v>743</v>
      </c>
      <c r="D10" s="12">
        <v>772</v>
      </c>
      <c r="E10" s="13">
        <v>-3.7564766839378198E-2</v>
      </c>
    </row>
    <row r="11" spans="1:5" x14ac:dyDescent="0.25">
      <c r="A11" s="192"/>
      <c r="B11" s="11" t="s">
        <v>23</v>
      </c>
      <c r="C11" s="12">
        <v>2876</v>
      </c>
      <c r="D11" s="12">
        <v>3967</v>
      </c>
      <c r="E11" s="13">
        <v>-0.27501890597428802</v>
      </c>
    </row>
    <row r="12" spans="1:5" x14ac:dyDescent="0.25">
      <c r="A12" s="190" t="s">
        <v>24</v>
      </c>
      <c r="B12" s="11" t="s">
        <v>25</v>
      </c>
      <c r="C12" s="12">
        <v>4645</v>
      </c>
      <c r="D12" s="12">
        <v>4514</v>
      </c>
      <c r="E12" s="13">
        <v>2.90208241027913E-2</v>
      </c>
    </row>
    <row r="13" spans="1:5" x14ac:dyDescent="0.25">
      <c r="A13" s="191"/>
      <c r="B13" s="11" t="s">
        <v>26</v>
      </c>
      <c r="C13" s="12">
        <v>1416</v>
      </c>
      <c r="D13" s="12">
        <v>1469</v>
      </c>
      <c r="E13" s="13">
        <v>-3.60789652825051E-2</v>
      </c>
    </row>
    <row r="14" spans="1:5" x14ac:dyDescent="0.25">
      <c r="A14" s="192"/>
      <c r="B14" s="11" t="s">
        <v>27</v>
      </c>
      <c r="C14" s="12">
        <v>30915</v>
      </c>
      <c r="D14" s="12">
        <v>29832</v>
      </c>
      <c r="E14" s="13">
        <v>3.63032984714401E-2</v>
      </c>
    </row>
    <row r="15" spans="1:5" x14ac:dyDescent="0.25">
      <c r="A15" s="190" t="s">
        <v>28</v>
      </c>
      <c r="B15" s="11" t="s">
        <v>29</v>
      </c>
      <c r="C15" s="12">
        <v>521</v>
      </c>
      <c r="D15" s="12">
        <v>15</v>
      </c>
      <c r="E15" s="13">
        <v>33.733333333333299</v>
      </c>
    </row>
    <row r="16" spans="1:5" x14ac:dyDescent="0.25">
      <c r="A16" s="191"/>
      <c r="B16" s="11" t="s">
        <v>30</v>
      </c>
      <c r="C16" s="12">
        <v>4043</v>
      </c>
      <c r="D16" s="12">
        <v>4134</v>
      </c>
      <c r="E16" s="13">
        <v>-2.20125786163522E-2</v>
      </c>
    </row>
    <row r="17" spans="1:5" x14ac:dyDescent="0.25">
      <c r="A17" s="191"/>
      <c r="B17" s="11" t="s">
        <v>31</v>
      </c>
      <c r="C17" s="12">
        <v>144</v>
      </c>
      <c r="D17" s="12">
        <v>132</v>
      </c>
      <c r="E17" s="13">
        <v>9.0909090909090898E-2</v>
      </c>
    </row>
    <row r="18" spans="1:5" x14ac:dyDescent="0.25">
      <c r="A18" s="191"/>
      <c r="B18" s="11" t="s">
        <v>32</v>
      </c>
      <c r="C18" s="12">
        <v>19</v>
      </c>
      <c r="D18" s="12">
        <v>35</v>
      </c>
      <c r="E18" s="13">
        <v>-0.45714285714285702</v>
      </c>
    </row>
    <row r="19" spans="1:5" x14ac:dyDescent="0.25">
      <c r="A19" s="192"/>
      <c r="B19" s="11" t="s">
        <v>33</v>
      </c>
      <c r="C19" s="12">
        <v>348</v>
      </c>
      <c r="D19" s="12">
        <v>357</v>
      </c>
      <c r="E19" s="13">
        <v>-2.5210084033613401E-2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12</v>
      </c>
      <c r="E23" s="13">
        <v>-1</v>
      </c>
    </row>
    <row r="24" spans="1:5" x14ac:dyDescent="0.25">
      <c r="A24" s="10" t="s">
        <v>36</v>
      </c>
      <c r="B24" s="14"/>
      <c r="C24" s="12">
        <v>0</v>
      </c>
      <c r="D24" s="12">
        <v>5</v>
      </c>
      <c r="E24" s="13">
        <v>-1</v>
      </c>
    </row>
    <row r="25" spans="1:5" x14ac:dyDescent="0.25">
      <c r="A25" s="10" t="s">
        <v>37</v>
      </c>
      <c r="B25" s="14"/>
      <c r="C25" s="12">
        <v>663</v>
      </c>
      <c r="D25" s="12">
        <v>370</v>
      </c>
      <c r="E25" s="13">
        <v>0.79189189189189202</v>
      </c>
    </row>
    <row r="26" spans="1:5" x14ac:dyDescent="0.25">
      <c r="A26" s="10" t="s">
        <v>38</v>
      </c>
      <c r="B26" s="14"/>
      <c r="C26" s="12">
        <v>490</v>
      </c>
      <c r="D26" s="12">
        <v>357</v>
      </c>
      <c r="E26" s="13">
        <v>0.37254901960784298</v>
      </c>
    </row>
    <row r="27" spans="1:5" x14ac:dyDescent="0.25">
      <c r="A27" s="10" t="s">
        <v>39</v>
      </c>
      <c r="B27" s="14"/>
      <c r="C27" s="12">
        <v>37</v>
      </c>
      <c r="D27" s="12">
        <v>44</v>
      </c>
      <c r="E27" s="13">
        <v>-0.15909090909090901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6930</v>
      </c>
      <c r="D31" s="12">
        <v>6606</v>
      </c>
      <c r="E31" s="13">
        <v>4.9046321525885603E-2</v>
      </c>
    </row>
    <row r="32" spans="1:5" x14ac:dyDescent="0.25">
      <c r="A32" s="190" t="s">
        <v>42</v>
      </c>
      <c r="B32" s="11" t="s">
        <v>43</v>
      </c>
      <c r="C32" s="12">
        <v>850</v>
      </c>
      <c r="D32" s="12">
        <v>852</v>
      </c>
      <c r="E32" s="13">
        <v>-2.3474178403755899E-3</v>
      </c>
    </row>
    <row r="33" spans="1:5" x14ac:dyDescent="0.25">
      <c r="A33" s="191"/>
      <c r="B33" s="11" t="s">
        <v>44</v>
      </c>
      <c r="C33" s="12">
        <v>723</v>
      </c>
      <c r="D33" s="12">
        <v>690</v>
      </c>
      <c r="E33" s="13">
        <v>4.7826086956521699E-2</v>
      </c>
    </row>
    <row r="34" spans="1:5" x14ac:dyDescent="0.25">
      <c r="A34" s="191"/>
      <c r="B34" s="11" t="s">
        <v>45</v>
      </c>
      <c r="C34" s="12">
        <v>136</v>
      </c>
      <c r="D34" s="12">
        <v>152</v>
      </c>
      <c r="E34" s="13">
        <v>-0.105263157894737</v>
      </c>
    </row>
    <row r="35" spans="1:5" x14ac:dyDescent="0.25">
      <c r="A35" s="191"/>
      <c r="B35" s="11" t="s">
        <v>46</v>
      </c>
      <c r="C35" s="12">
        <v>436</v>
      </c>
      <c r="D35" s="12">
        <v>328</v>
      </c>
      <c r="E35" s="13">
        <v>0.32926829268292701</v>
      </c>
    </row>
    <row r="36" spans="1:5" x14ac:dyDescent="0.25">
      <c r="A36" s="192"/>
      <c r="B36" s="11" t="s">
        <v>47</v>
      </c>
      <c r="C36" s="12">
        <v>4760</v>
      </c>
      <c r="D36" s="12">
        <v>4524</v>
      </c>
      <c r="E36" s="13">
        <v>5.2166224580017698E-2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9429</v>
      </c>
      <c r="D40" s="12">
        <v>10268</v>
      </c>
      <c r="E40" s="13">
        <v>-8.1710167510712903E-2</v>
      </c>
    </row>
    <row r="41" spans="1:5" x14ac:dyDescent="0.25">
      <c r="A41" s="10" t="s">
        <v>50</v>
      </c>
      <c r="B41" s="14"/>
      <c r="C41" s="12">
        <v>2686</v>
      </c>
      <c r="D41" s="12">
        <v>3039</v>
      </c>
      <c r="E41" s="13">
        <v>-0.116156630470549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1276</v>
      </c>
      <c r="D45" s="12">
        <v>999</v>
      </c>
      <c r="E45" s="13">
        <v>0.27727727727727702</v>
      </c>
    </row>
    <row r="46" spans="1:5" x14ac:dyDescent="0.25">
      <c r="A46" s="191"/>
      <c r="B46" s="11" t="s">
        <v>53</v>
      </c>
      <c r="C46" s="12">
        <v>60</v>
      </c>
      <c r="D46" s="12">
        <v>52</v>
      </c>
      <c r="E46" s="13">
        <v>0.15384615384615399</v>
      </c>
    </row>
    <row r="47" spans="1:5" x14ac:dyDescent="0.25">
      <c r="A47" s="191"/>
      <c r="B47" s="11" t="s">
        <v>54</v>
      </c>
      <c r="C47" s="12">
        <v>3766</v>
      </c>
      <c r="D47" s="12">
        <v>3925</v>
      </c>
      <c r="E47" s="13">
        <v>-4.0509554140127399E-2</v>
      </c>
    </row>
    <row r="48" spans="1:5" x14ac:dyDescent="0.25">
      <c r="A48" s="192"/>
      <c r="B48" s="11" t="s">
        <v>23</v>
      </c>
      <c r="C48" s="12">
        <v>1423</v>
      </c>
      <c r="D48" s="12">
        <v>1276</v>
      </c>
      <c r="E48" s="13">
        <v>0.11520376175548599</v>
      </c>
    </row>
    <row r="49" spans="1:5" x14ac:dyDescent="0.25">
      <c r="A49" s="190" t="s">
        <v>55</v>
      </c>
      <c r="B49" s="11" t="s">
        <v>56</v>
      </c>
      <c r="C49" s="12">
        <v>3030</v>
      </c>
      <c r="D49" s="12">
        <v>3121</v>
      </c>
      <c r="E49" s="13">
        <v>-2.9157321371355301E-2</v>
      </c>
    </row>
    <row r="50" spans="1:5" x14ac:dyDescent="0.25">
      <c r="A50" s="191"/>
      <c r="B50" s="11" t="s">
        <v>57</v>
      </c>
      <c r="C50" s="12">
        <v>267</v>
      </c>
      <c r="D50" s="12">
        <v>172</v>
      </c>
      <c r="E50" s="13">
        <v>0.55232558139534904</v>
      </c>
    </row>
    <row r="51" spans="1:5" x14ac:dyDescent="0.25">
      <c r="A51" s="191"/>
      <c r="B51" s="11" t="s">
        <v>58</v>
      </c>
      <c r="C51" s="12">
        <v>222</v>
      </c>
      <c r="D51" s="12">
        <v>296</v>
      </c>
      <c r="E51" s="13">
        <v>-0.25</v>
      </c>
    </row>
    <row r="52" spans="1:5" x14ac:dyDescent="0.25">
      <c r="A52" s="192"/>
      <c r="B52" s="11" t="s">
        <v>59</v>
      </c>
      <c r="C52" s="12">
        <v>90</v>
      </c>
      <c r="D52" s="12">
        <v>92</v>
      </c>
      <c r="E52" s="13">
        <v>-2.1739130434782601E-2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180</v>
      </c>
      <c r="D56" s="12">
        <v>174</v>
      </c>
      <c r="E56" s="13">
        <v>3.4482758620689703E-2</v>
      </c>
    </row>
    <row r="57" spans="1:5" x14ac:dyDescent="0.25">
      <c r="A57" s="191"/>
      <c r="B57" s="11" t="s">
        <v>53</v>
      </c>
      <c r="C57" s="12">
        <v>2</v>
      </c>
      <c r="D57" s="12">
        <v>2</v>
      </c>
      <c r="E57" s="13">
        <v>0</v>
      </c>
    </row>
    <row r="58" spans="1:5" x14ac:dyDescent="0.25">
      <c r="A58" s="191"/>
      <c r="B58" s="11" t="s">
        <v>19</v>
      </c>
      <c r="C58" s="12">
        <v>144</v>
      </c>
      <c r="D58" s="12">
        <v>91</v>
      </c>
      <c r="E58" s="13">
        <v>0.58241758241758201</v>
      </c>
    </row>
    <row r="59" spans="1:5" x14ac:dyDescent="0.25">
      <c r="A59" s="191"/>
      <c r="B59" s="11" t="s">
        <v>23</v>
      </c>
      <c r="C59" s="12">
        <v>166</v>
      </c>
      <c r="D59" s="12">
        <v>144</v>
      </c>
      <c r="E59" s="13">
        <v>0.15277777777777801</v>
      </c>
    </row>
    <row r="60" spans="1:5" x14ac:dyDescent="0.25">
      <c r="A60" s="191"/>
      <c r="B60" s="11" t="s">
        <v>62</v>
      </c>
      <c r="C60" s="12">
        <v>168</v>
      </c>
      <c r="D60" s="12">
        <v>121</v>
      </c>
      <c r="E60" s="13">
        <v>0.38842975206611602</v>
      </c>
    </row>
    <row r="61" spans="1:5" x14ac:dyDescent="0.25">
      <c r="A61" s="192"/>
      <c r="B61" s="11" t="s">
        <v>63</v>
      </c>
      <c r="C61" s="12">
        <v>3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100</v>
      </c>
      <c r="D62" s="12">
        <v>91</v>
      </c>
      <c r="E62" s="13">
        <v>9.8901098901098897E-2</v>
      </c>
    </row>
    <row r="63" spans="1:5" x14ac:dyDescent="0.25">
      <c r="A63" s="191"/>
      <c r="B63" s="11" t="s">
        <v>58</v>
      </c>
      <c r="C63" s="12">
        <v>21</v>
      </c>
      <c r="D63" s="12">
        <v>9</v>
      </c>
      <c r="E63" s="13">
        <v>1.3333333333333299</v>
      </c>
    </row>
    <row r="64" spans="1:5" x14ac:dyDescent="0.25">
      <c r="A64" s="192"/>
      <c r="B64" s="11" t="s">
        <v>66</v>
      </c>
      <c r="C64" s="12">
        <v>4</v>
      </c>
      <c r="D64" s="12">
        <v>4</v>
      </c>
      <c r="E64" s="13">
        <v>0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4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4"/>
      <c r="C72" s="12">
        <v>0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34</v>
      </c>
      <c r="D76" s="12">
        <v>50</v>
      </c>
      <c r="E76" s="13">
        <v>-0.32</v>
      </c>
    </row>
    <row r="77" spans="1:5" x14ac:dyDescent="0.25">
      <c r="A77" s="195"/>
      <c r="B77" s="11" t="s">
        <v>58</v>
      </c>
      <c r="C77" s="12">
        <v>8</v>
      </c>
      <c r="D77" s="12">
        <v>7</v>
      </c>
      <c r="E77" s="13">
        <v>0.14285714285714299</v>
      </c>
    </row>
    <row r="78" spans="1:5" x14ac:dyDescent="0.25">
      <c r="A78" s="195"/>
      <c r="B78" s="11" t="s">
        <v>65</v>
      </c>
      <c r="C78" s="12">
        <v>32</v>
      </c>
      <c r="D78" s="12">
        <v>39</v>
      </c>
      <c r="E78" s="13">
        <v>-0.17948717948717899</v>
      </c>
    </row>
    <row r="79" spans="1:5" x14ac:dyDescent="0.25">
      <c r="A79" s="195"/>
      <c r="B79" s="11" t="s">
        <v>69</v>
      </c>
      <c r="C79" s="12">
        <v>11</v>
      </c>
      <c r="D79" s="12">
        <v>20</v>
      </c>
      <c r="E79" s="13">
        <v>-0.45</v>
      </c>
    </row>
    <row r="80" spans="1:5" x14ac:dyDescent="0.25">
      <c r="A80" s="196"/>
      <c r="B80" s="11" t="s">
        <v>70</v>
      </c>
      <c r="C80" s="12">
        <v>21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2948</v>
      </c>
      <c r="D84" s="12">
        <v>3459</v>
      </c>
      <c r="E84" s="13">
        <v>-0.14773055796473</v>
      </c>
    </row>
    <row r="85" spans="1:5" x14ac:dyDescent="0.25">
      <c r="A85" s="192"/>
      <c r="B85" s="11" t="s">
        <v>74</v>
      </c>
      <c r="C85" s="12">
        <v>1258</v>
      </c>
      <c r="D85" s="12">
        <v>1560</v>
      </c>
      <c r="E85" s="13">
        <v>-0.19358974358974401</v>
      </c>
    </row>
    <row r="86" spans="1:5" x14ac:dyDescent="0.25">
      <c r="A86" s="190" t="s">
        <v>75</v>
      </c>
      <c r="B86" s="11" t="s">
        <v>73</v>
      </c>
      <c r="C86" s="12">
        <v>3340</v>
      </c>
      <c r="D86" s="12">
        <v>3055</v>
      </c>
      <c r="E86" s="13">
        <v>9.3289689034369905E-2</v>
      </c>
    </row>
    <row r="87" spans="1:5" x14ac:dyDescent="0.25">
      <c r="A87" s="192"/>
      <c r="B87" s="11" t="s">
        <v>74</v>
      </c>
      <c r="C87" s="12">
        <v>2803</v>
      </c>
      <c r="D87" s="12">
        <v>3897</v>
      </c>
      <c r="E87" s="13">
        <v>-0.280728765717218</v>
      </c>
    </row>
    <row r="88" spans="1:5" x14ac:dyDescent="0.25">
      <c r="A88" s="190" t="s">
        <v>76</v>
      </c>
      <c r="B88" s="11" t="s">
        <v>73</v>
      </c>
      <c r="C88" s="12">
        <v>338</v>
      </c>
      <c r="D88" s="12">
        <v>280</v>
      </c>
      <c r="E88" s="13">
        <v>0.20714285714285699</v>
      </c>
    </row>
    <row r="89" spans="1:5" x14ac:dyDescent="0.25">
      <c r="A89" s="192"/>
      <c r="B89" s="11" t="s">
        <v>74</v>
      </c>
      <c r="C89" s="12">
        <v>137</v>
      </c>
      <c r="D89" s="12">
        <v>199</v>
      </c>
      <c r="E89" s="13">
        <v>-0.31155778894472402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3259</v>
      </c>
      <c r="D95" s="12">
        <v>3025</v>
      </c>
      <c r="E95" s="13">
        <v>7.7355371900826406E-2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1690</v>
      </c>
      <c r="D100" s="12">
        <v>1516</v>
      </c>
      <c r="E100" s="13">
        <v>0.114775725593668</v>
      </c>
    </row>
    <row r="101" spans="1:5" x14ac:dyDescent="0.25">
      <c r="A101" s="10" t="s">
        <v>82</v>
      </c>
      <c r="B101" s="14"/>
      <c r="C101" s="12">
        <v>1418</v>
      </c>
      <c r="D101" s="12">
        <v>1312</v>
      </c>
      <c r="E101" s="13">
        <v>8.0792682926829298E-2</v>
      </c>
    </row>
    <row r="102" spans="1:5" x14ac:dyDescent="0.25">
      <c r="A102" s="10" t="s">
        <v>80</v>
      </c>
      <c r="B102" s="14"/>
      <c r="C102" s="12">
        <v>7</v>
      </c>
      <c r="D102" s="12">
        <v>3</v>
      </c>
      <c r="E102" s="13">
        <v>1.3333333333333299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1651</v>
      </c>
      <c r="D106" s="12">
        <v>1614</v>
      </c>
      <c r="E106" s="13">
        <v>2.2924411400247799E-2</v>
      </c>
    </row>
    <row r="107" spans="1:5" x14ac:dyDescent="0.25">
      <c r="A107" s="191"/>
      <c r="B107" s="11" t="s">
        <v>85</v>
      </c>
      <c r="C107" s="12">
        <v>319</v>
      </c>
      <c r="D107" s="12">
        <v>331</v>
      </c>
      <c r="E107" s="13">
        <v>-3.62537764350453E-2</v>
      </c>
    </row>
    <row r="108" spans="1:5" x14ac:dyDescent="0.25">
      <c r="A108" s="192"/>
      <c r="B108" s="11" t="s">
        <v>86</v>
      </c>
      <c r="C108" s="12">
        <v>143</v>
      </c>
      <c r="D108" s="12">
        <v>145</v>
      </c>
      <c r="E108" s="13">
        <v>-1.37931034482759E-2</v>
      </c>
    </row>
    <row r="109" spans="1:5" x14ac:dyDescent="0.25">
      <c r="A109" s="190" t="s">
        <v>82</v>
      </c>
      <c r="B109" s="11" t="s">
        <v>87</v>
      </c>
      <c r="C109" s="12">
        <v>153</v>
      </c>
      <c r="D109" s="12">
        <v>177</v>
      </c>
      <c r="E109" s="13">
        <v>-0.13559322033898299</v>
      </c>
    </row>
    <row r="110" spans="1:5" x14ac:dyDescent="0.25">
      <c r="A110" s="192"/>
      <c r="B110" s="11" t="s">
        <v>86</v>
      </c>
      <c r="C110" s="12">
        <v>664</v>
      </c>
      <c r="D110" s="12">
        <v>557</v>
      </c>
      <c r="E110" s="13">
        <v>0.19210053859964099</v>
      </c>
    </row>
    <row r="111" spans="1:5" x14ac:dyDescent="0.25">
      <c r="A111" s="10" t="s">
        <v>80</v>
      </c>
      <c r="B111" s="14"/>
      <c r="C111" s="12">
        <v>40</v>
      </c>
      <c r="D111" s="12">
        <v>43</v>
      </c>
      <c r="E111" s="13">
        <v>-6.9767441860465101E-2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206</v>
      </c>
      <c r="D115" s="12">
        <v>194</v>
      </c>
      <c r="E115" s="13">
        <v>6.18556701030928E-2</v>
      </c>
    </row>
    <row r="116" spans="1:5" x14ac:dyDescent="0.25">
      <c r="A116" s="191"/>
      <c r="B116" s="11" t="s">
        <v>85</v>
      </c>
      <c r="C116" s="12">
        <v>24</v>
      </c>
      <c r="D116" s="12">
        <v>25</v>
      </c>
      <c r="E116" s="13">
        <v>-0.04</v>
      </c>
    </row>
    <row r="117" spans="1:5" x14ac:dyDescent="0.25">
      <c r="A117" s="192"/>
      <c r="B117" s="11" t="s">
        <v>86</v>
      </c>
      <c r="C117" s="12">
        <v>45</v>
      </c>
      <c r="D117" s="12">
        <v>14</v>
      </c>
      <c r="E117" s="13">
        <v>2.21428571428571</v>
      </c>
    </row>
    <row r="118" spans="1:5" x14ac:dyDescent="0.25">
      <c r="A118" s="190" t="s">
        <v>82</v>
      </c>
      <c r="B118" s="11" t="s">
        <v>87</v>
      </c>
      <c r="C118" s="12">
        <v>0</v>
      </c>
      <c r="D118" s="12">
        <v>8</v>
      </c>
      <c r="E118" s="13">
        <v>-1</v>
      </c>
    </row>
    <row r="119" spans="1:5" x14ac:dyDescent="0.25">
      <c r="A119" s="192"/>
      <c r="B119" s="11" t="s">
        <v>86</v>
      </c>
      <c r="C119" s="12">
        <v>69</v>
      </c>
      <c r="D119" s="12">
        <v>38</v>
      </c>
      <c r="E119" s="13">
        <v>0.81578947368421095</v>
      </c>
    </row>
    <row r="120" spans="1:5" x14ac:dyDescent="0.25">
      <c r="A120" s="10" t="s">
        <v>80</v>
      </c>
      <c r="B120" s="14"/>
      <c r="C120" s="12">
        <v>22</v>
      </c>
      <c r="D120" s="12">
        <v>13</v>
      </c>
      <c r="E120" s="13">
        <v>0.69230769230769196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426</v>
      </c>
      <c r="D126" s="12">
        <v>396</v>
      </c>
      <c r="E126" s="13">
        <v>7.5757575757575801E-2</v>
      </c>
    </row>
    <row r="127" spans="1:5" x14ac:dyDescent="0.25">
      <c r="A127" s="192"/>
      <c r="B127" s="11" t="s">
        <v>92</v>
      </c>
      <c r="C127" s="12">
        <v>851</v>
      </c>
      <c r="D127" s="12">
        <v>738</v>
      </c>
      <c r="E127" s="13">
        <v>0.15311653116531199</v>
      </c>
    </row>
    <row r="128" spans="1:5" x14ac:dyDescent="0.25">
      <c r="A128" s="190" t="s">
        <v>94</v>
      </c>
      <c r="B128" s="11" t="s">
        <v>91</v>
      </c>
      <c r="C128" s="12">
        <v>17071</v>
      </c>
      <c r="D128" s="12">
        <v>15204</v>
      </c>
      <c r="E128" s="13">
        <v>0.122796632465141</v>
      </c>
    </row>
    <row r="129" spans="1:5" x14ac:dyDescent="0.25">
      <c r="A129" s="192"/>
      <c r="B129" s="11" t="s">
        <v>92</v>
      </c>
      <c r="C129" s="12">
        <v>34450</v>
      </c>
      <c r="D129" s="12">
        <v>36435</v>
      </c>
      <c r="E129" s="13">
        <v>-5.4480581858103498E-2</v>
      </c>
    </row>
    <row r="130" spans="1:5" x14ac:dyDescent="0.25">
      <c r="A130" s="190" t="s">
        <v>95</v>
      </c>
      <c r="B130" s="11" t="s">
        <v>91</v>
      </c>
      <c r="C130" s="12">
        <v>2562</v>
      </c>
      <c r="D130" s="12">
        <v>2580</v>
      </c>
      <c r="E130" s="13">
        <v>-6.9767441860465098E-3</v>
      </c>
    </row>
    <row r="131" spans="1:5" x14ac:dyDescent="0.25">
      <c r="A131" s="192"/>
      <c r="B131" s="11" t="s">
        <v>92</v>
      </c>
      <c r="C131" s="12">
        <v>2905</v>
      </c>
      <c r="D131" s="12">
        <v>2482</v>
      </c>
      <c r="E131" s="13">
        <v>0.17042707493956499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385</v>
      </c>
      <c r="D135" s="12">
        <v>419</v>
      </c>
      <c r="E135" s="13">
        <v>-8.1145584725536998E-2</v>
      </c>
    </row>
    <row r="136" spans="1:5" x14ac:dyDescent="0.25">
      <c r="A136" s="192"/>
      <c r="B136" s="11" t="s">
        <v>99</v>
      </c>
      <c r="C136" s="12">
        <v>211</v>
      </c>
      <c r="D136" s="12">
        <v>177</v>
      </c>
      <c r="E136" s="13">
        <v>0.19209039548022599</v>
      </c>
    </row>
    <row r="137" spans="1:5" x14ac:dyDescent="0.25">
      <c r="A137" s="190" t="s">
        <v>100</v>
      </c>
      <c r="B137" s="11" t="s">
        <v>98</v>
      </c>
      <c r="C137" s="12">
        <v>1</v>
      </c>
      <c r="D137" s="12">
        <v>26</v>
      </c>
      <c r="E137" s="13">
        <v>-0.96153846153846101</v>
      </c>
    </row>
    <row r="138" spans="1:5" x14ac:dyDescent="0.25">
      <c r="A138" s="192"/>
      <c r="B138" s="11" t="s">
        <v>99</v>
      </c>
      <c r="C138" s="12">
        <v>1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40</v>
      </c>
      <c r="D139" s="12">
        <v>21</v>
      </c>
      <c r="E139" s="13">
        <v>0.90476190476190499</v>
      </c>
    </row>
    <row r="140" spans="1:5" x14ac:dyDescent="0.25">
      <c r="A140" s="192"/>
      <c r="B140" s="11" t="s">
        <v>102</v>
      </c>
      <c r="C140" s="12">
        <v>9</v>
      </c>
      <c r="D140" s="12">
        <v>5</v>
      </c>
      <c r="E140" s="13">
        <v>0.8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330</v>
      </c>
      <c r="D144" s="12">
        <v>217</v>
      </c>
      <c r="E144" s="13">
        <v>0.52073732718893995</v>
      </c>
    </row>
    <row r="145" spans="1:5" x14ac:dyDescent="0.25">
      <c r="A145" s="190" t="s">
        <v>105</v>
      </c>
      <c r="B145" s="11" t="s">
        <v>106</v>
      </c>
      <c r="C145" s="12">
        <v>16</v>
      </c>
      <c r="D145" s="12">
        <v>23</v>
      </c>
      <c r="E145" s="13">
        <v>-0.30434782608695599</v>
      </c>
    </row>
    <row r="146" spans="1:5" x14ac:dyDescent="0.25">
      <c r="A146" s="191"/>
      <c r="B146" s="11" t="s">
        <v>107</v>
      </c>
      <c r="C146" s="12">
        <v>157</v>
      </c>
      <c r="D146" s="12">
        <v>96</v>
      </c>
      <c r="E146" s="13">
        <v>0.63541666666666696</v>
      </c>
    </row>
    <row r="147" spans="1:5" x14ac:dyDescent="0.25">
      <c r="A147" s="191"/>
      <c r="B147" s="11" t="s">
        <v>108</v>
      </c>
      <c r="C147" s="12">
        <v>50</v>
      </c>
      <c r="D147" s="12">
        <v>37</v>
      </c>
      <c r="E147" s="13">
        <v>0.35135135135135098</v>
      </c>
    </row>
    <row r="148" spans="1:5" x14ac:dyDescent="0.25">
      <c r="A148" s="191"/>
      <c r="B148" s="11" t="s">
        <v>109</v>
      </c>
      <c r="C148" s="12">
        <v>9</v>
      </c>
      <c r="D148" s="12">
        <v>2</v>
      </c>
      <c r="E148" s="13">
        <v>3.5</v>
      </c>
    </row>
    <row r="149" spans="1:5" x14ac:dyDescent="0.25">
      <c r="A149" s="191"/>
      <c r="B149" s="11" t="s">
        <v>110</v>
      </c>
      <c r="C149" s="12">
        <v>93</v>
      </c>
      <c r="D149" s="12">
        <v>59</v>
      </c>
      <c r="E149" s="13">
        <v>0.57627118644067798</v>
      </c>
    </row>
    <row r="150" spans="1:5" x14ac:dyDescent="0.25">
      <c r="A150" s="192"/>
      <c r="B150" s="11" t="s">
        <v>111</v>
      </c>
      <c r="C150" s="12">
        <v>5</v>
      </c>
      <c r="D150" s="12">
        <v>0</v>
      </c>
      <c r="E150" s="13">
        <v>0</v>
      </c>
    </row>
    <row r="151" spans="1:5" x14ac:dyDescent="0.25">
      <c r="A151" s="190" t="s">
        <v>112</v>
      </c>
      <c r="B151" s="11" t="s">
        <v>113</v>
      </c>
      <c r="C151" s="12">
        <v>175</v>
      </c>
      <c r="D151" s="12">
        <v>109</v>
      </c>
      <c r="E151" s="13">
        <v>0.605504587155963</v>
      </c>
    </row>
    <row r="152" spans="1:5" x14ac:dyDescent="0.25">
      <c r="A152" s="192"/>
      <c r="B152" s="11" t="s">
        <v>114</v>
      </c>
      <c r="C152" s="12">
        <v>163</v>
      </c>
      <c r="D152" s="12">
        <v>111</v>
      </c>
      <c r="E152" s="13">
        <v>0.46846846846846801</v>
      </c>
    </row>
    <row r="153" spans="1:5" x14ac:dyDescent="0.25">
      <c r="A153" s="190" t="s">
        <v>115</v>
      </c>
      <c r="B153" s="11" t="s">
        <v>19</v>
      </c>
      <c r="C153" s="12">
        <v>40</v>
      </c>
      <c r="D153" s="12">
        <v>50</v>
      </c>
      <c r="E153" s="13">
        <v>-0.2</v>
      </c>
    </row>
    <row r="154" spans="1:5" x14ac:dyDescent="0.25">
      <c r="A154" s="192"/>
      <c r="B154" s="11" t="s">
        <v>23</v>
      </c>
      <c r="C154" s="12">
        <v>32</v>
      </c>
      <c r="D154" s="12">
        <v>40</v>
      </c>
      <c r="E154" s="13">
        <v>-0.2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1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1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1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1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1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1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1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1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1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1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1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1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1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1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1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1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1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1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1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1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1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1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1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1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1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1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1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1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1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1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1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1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1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1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1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1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1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1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1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1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1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1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1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1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1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1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1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1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1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44</v>
      </c>
      <c r="D246" s="12">
        <v>158</v>
      </c>
      <c r="E246" s="13">
        <v>-0.721518987341772</v>
      </c>
    </row>
    <row r="247" spans="1:5" x14ac:dyDescent="0.25">
      <c r="A247" s="10" t="s">
        <v>170</v>
      </c>
      <c r="B247" s="14"/>
      <c r="C247" s="12">
        <v>38</v>
      </c>
      <c r="D247" s="12">
        <v>258</v>
      </c>
      <c r="E247" s="13">
        <v>-0.85271317829457405</v>
      </c>
    </row>
    <row r="248" spans="1:5" x14ac:dyDescent="0.25">
      <c r="A248" s="10" t="s">
        <v>171</v>
      </c>
      <c r="B248" s="14"/>
      <c r="C248" s="12">
        <v>60</v>
      </c>
      <c r="D248" s="12">
        <v>473</v>
      </c>
      <c r="E248" s="13">
        <v>-0.87315010570824503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57</v>
      </c>
      <c r="D252" s="12">
        <v>69</v>
      </c>
      <c r="E252" s="13">
        <v>-0.173913043478261</v>
      </c>
    </row>
    <row r="253" spans="1:5" x14ac:dyDescent="0.25">
      <c r="A253" s="190" t="s">
        <v>174</v>
      </c>
      <c r="B253" s="11" t="s">
        <v>175</v>
      </c>
      <c r="C253" s="12">
        <v>6</v>
      </c>
      <c r="D253" s="12">
        <v>0</v>
      </c>
      <c r="E253" s="13">
        <v>0</v>
      </c>
    </row>
    <row r="254" spans="1:5" x14ac:dyDescent="0.25">
      <c r="A254" s="191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17</v>
      </c>
      <c r="D257" s="12">
        <v>27</v>
      </c>
      <c r="E257" s="13">
        <v>-0.37037037037037002</v>
      </c>
    </row>
    <row r="258" spans="1:5" x14ac:dyDescent="0.25">
      <c r="A258" s="10" t="s">
        <v>111</v>
      </c>
      <c r="B258" s="14"/>
      <c r="C258" s="12">
        <v>13</v>
      </c>
      <c r="D258" s="12">
        <v>2</v>
      </c>
      <c r="E258" s="13">
        <v>5.5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107</v>
      </c>
      <c r="D262" s="12">
        <v>77</v>
      </c>
      <c r="E262" s="13">
        <v>0.38961038961039002</v>
      </c>
    </row>
    <row r="263" spans="1:5" x14ac:dyDescent="0.25">
      <c r="A263" s="190" t="s">
        <v>69</v>
      </c>
      <c r="B263" s="11" t="s">
        <v>182</v>
      </c>
      <c r="C263" s="12">
        <v>31</v>
      </c>
      <c r="D263" s="12">
        <v>24</v>
      </c>
      <c r="E263" s="13">
        <v>0.29166666666666702</v>
      </c>
    </row>
    <row r="264" spans="1:5" x14ac:dyDescent="0.25">
      <c r="A264" s="192"/>
      <c r="B264" s="11" t="s">
        <v>111</v>
      </c>
      <c r="C264" s="12">
        <v>799</v>
      </c>
      <c r="D264" s="12">
        <v>543</v>
      </c>
      <c r="E264" s="13">
        <v>0.47145488029465898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0</v>
      </c>
      <c r="D271" s="12">
        <v>3</v>
      </c>
      <c r="E271" s="13">
        <v>-1</v>
      </c>
    </row>
    <row r="272" spans="1:5" x14ac:dyDescent="0.25">
      <c r="A272" s="192"/>
      <c r="B272" s="11" t="s">
        <v>189</v>
      </c>
      <c r="C272" s="12">
        <v>20</v>
      </c>
      <c r="D272" s="12">
        <v>10</v>
      </c>
      <c r="E272" s="13">
        <v>1</v>
      </c>
    </row>
    <row r="273" spans="1:5" x14ac:dyDescent="0.25">
      <c r="A273" s="10" t="s">
        <v>190</v>
      </c>
      <c r="B273" s="14"/>
      <c r="C273" s="12">
        <v>17</v>
      </c>
      <c r="D273" s="12">
        <v>25</v>
      </c>
      <c r="E273" s="13">
        <v>-0.32</v>
      </c>
    </row>
    <row r="274" spans="1:5" x14ac:dyDescent="0.25">
      <c r="A274" s="10" t="s">
        <v>191</v>
      </c>
      <c r="B274" s="14"/>
      <c r="C274" s="12">
        <v>0</v>
      </c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5" t="s">
        <v>118</v>
      </c>
      <c r="D282" s="15" t="s">
        <v>161</v>
      </c>
      <c r="E282" s="16" t="s">
        <v>197</v>
      </c>
    </row>
    <row r="283" spans="1:5" x14ac:dyDescent="0.25">
      <c r="A283" s="187" t="s">
        <v>198</v>
      </c>
      <c r="B283" s="11" t="s">
        <v>199</v>
      </c>
      <c r="C283" s="18"/>
      <c r="D283" s="18"/>
      <c r="E283" s="19"/>
    </row>
    <row r="284" spans="1:5" x14ac:dyDescent="0.25">
      <c r="A284" s="188"/>
      <c r="B284" s="11" t="s">
        <v>200</v>
      </c>
      <c r="C284" s="12">
        <v>317</v>
      </c>
      <c r="D284" s="12">
        <v>317</v>
      </c>
      <c r="E284" s="19"/>
    </row>
    <row r="285" spans="1:5" x14ac:dyDescent="0.25">
      <c r="A285" s="189"/>
      <c r="B285" s="11" t="s">
        <v>201</v>
      </c>
      <c r="C285" s="18"/>
      <c r="D285" s="18"/>
      <c r="E285" s="19"/>
    </row>
    <row r="286" spans="1:5" x14ac:dyDescent="0.25">
      <c r="A286" s="187" t="s">
        <v>202</v>
      </c>
      <c r="B286" s="11" t="s">
        <v>203</v>
      </c>
      <c r="C286" s="18"/>
      <c r="D286" s="18"/>
      <c r="E286" s="19"/>
    </row>
    <row r="287" spans="1:5" x14ac:dyDescent="0.25">
      <c r="A287" s="188"/>
      <c r="B287" s="11" t="s">
        <v>204</v>
      </c>
      <c r="C287" s="18"/>
      <c r="D287" s="18"/>
      <c r="E287" s="19"/>
    </row>
    <row r="288" spans="1:5" x14ac:dyDescent="0.25">
      <c r="A288" s="189"/>
      <c r="B288" s="11" t="s">
        <v>205</v>
      </c>
      <c r="C288" s="18"/>
      <c r="D288" s="18"/>
      <c r="E288" s="19"/>
    </row>
    <row r="289" spans="1:5" x14ac:dyDescent="0.25">
      <c r="A289" s="17" t="s">
        <v>206</v>
      </c>
      <c r="B289" s="11" t="s">
        <v>207</v>
      </c>
      <c r="C289" s="12">
        <v>39</v>
      </c>
      <c r="D289" s="12">
        <v>29</v>
      </c>
      <c r="E289" s="20">
        <v>17</v>
      </c>
    </row>
    <row r="290" spans="1:5" x14ac:dyDescent="0.25">
      <c r="A290" s="187" t="s">
        <v>208</v>
      </c>
      <c r="B290" s="11" t="s">
        <v>209</v>
      </c>
      <c r="C290" s="12">
        <v>231</v>
      </c>
      <c r="D290" s="12">
        <v>26</v>
      </c>
      <c r="E290" s="20">
        <v>11</v>
      </c>
    </row>
    <row r="291" spans="1:5" x14ac:dyDescent="0.25">
      <c r="A291" s="188"/>
      <c r="B291" s="11" t="s">
        <v>210</v>
      </c>
      <c r="C291" s="12">
        <v>2</v>
      </c>
      <c r="D291" s="12">
        <v>2</v>
      </c>
      <c r="E291" s="19"/>
    </row>
    <row r="292" spans="1:5" x14ac:dyDescent="0.25">
      <c r="A292" s="189"/>
      <c r="B292" s="11" t="s">
        <v>211</v>
      </c>
      <c r="C292" s="12">
        <v>22</v>
      </c>
      <c r="D292" s="12">
        <v>21</v>
      </c>
      <c r="E292" s="19"/>
    </row>
    <row r="293" spans="1:5" x14ac:dyDescent="0.25">
      <c r="A293" s="17" t="s">
        <v>212</v>
      </c>
      <c r="B293" s="11" t="s">
        <v>213</v>
      </c>
      <c r="C293" s="18"/>
      <c r="D293" s="18"/>
      <c r="E293" s="19"/>
    </row>
    <row r="294" spans="1:5" x14ac:dyDescent="0.25">
      <c r="A294" s="187" t="s">
        <v>214</v>
      </c>
      <c r="B294" s="11" t="s">
        <v>205</v>
      </c>
      <c r="C294" s="12">
        <v>83</v>
      </c>
      <c r="D294" s="12">
        <v>10</v>
      </c>
      <c r="E294" s="20">
        <v>34</v>
      </c>
    </row>
    <row r="295" spans="1:5" x14ac:dyDescent="0.25">
      <c r="A295" s="188"/>
      <c r="B295" s="11" t="s">
        <v>215</v>
      </c>
      <c r="C295" s="12">
        <v>39</v>
      </c>
      <c r="D295" s="12">
        <v>28</v>
      </c>
      <c r="E295" s="20">
        <v>7</v>
      </c>
    </row>
    <row r="296" spans="1:5" x14ac:dyDescent="0.25">
      <c r="A296" s="189"/>
      <c r="B296" s="11" t="s">
        <v>216</v>
      </c>
      <c r="C296" s="18"/>
      <c r="D296" s="18"/>
      <c r="E296" s="19"/>
    </row>
    <row r="297" spans="1:5" x14ac:dyDescent="0.25">
      <c r="A297" s="187" t="s">
        <v>217</v>
      </c>
      <c r="B297" s="11" t="s">
        <v>218</v>
      </c>
      <c r="C297" s="18"/>
      <c r="D297" s="18"/>
      <c r="E297" s="19"/>
    </row>
    <row r="298" spans="1:5" x14ac:dyDescent="0.25">
      <c r="A298" s="188"/>
      <c r="B298" s="11" t="s">
        <v>219</v>
      </c>
      <c r="C298" s="18"/>
      <c r="D298" s="18"/>
      <c r="E298" s="19"/>
    </row>
    <row r="299" spans="1:5" x14ac:dyDescent="0.25">
      <c r="A299" s="188"/>
      <c r="B299" s="11" t="s">
        <v>220</v>
      </c>
      <c r="C299" s="12">
        <v>308</v>
      </c>
      <c r="D299" s="12">
        <v>336</v>
      </c>
      <c r="E299" s="20">
        <v>118</v>
      </c>
    </row>
    <row r="300" spans="1:5" x14ac:dyDescent="0.25">
      <c r="A300" s="188"/>
      <c r="B300" s="11" t="s">
        <v>221</v>
      </c>
      <c r="C300" s="12">
        <v>680</v>
      </c>
      <c r="D300" s="12">
        <v>636</v>
      </c>
      <c r="E300" s="19"/>
    </row>
    <row r="301" spans="1:5" x14ac:dyDescent="0.25">
      <c r="A301" s="188"/>
      <c r="B301" s="11" t="s">
        <v>222</v>
      </c>
      <c r="C301" s="12">
        <v>6</v>
      </c>
      <c r="D301" s="12">
        <v>4</v>
      </c>
      <c r="E301" s="19"/>
    </row>
    <row r="302" spans="1:5" x14ac:dyDescent="0.25">
      <c r="A302" s="188"/>
      <c r="B302" s="11" t="s">
        <v>223</v>
      </c>
      <c r="C302" s="12">
        <v>280</v>
      </c>
      <c r="D302" s="12">
        <v>265</v>
      </c>
      <c r="E302" s="20">
        <v>83</v>
      </c>
    </row>
    <row r="303" spans="1:5" x14ac:dyDescent="0.25">
      <c r="A303" s="188"/>
      <c r="B303" s="11" t="s">
        <v>224</v>
      </c>
      <c r="C303" s="12">
        <v>163</v>
      </c>
      <c r="D303" s="12">
        <v>102</v>
      </c>
      <c r="E303" s="20">
        <v>44</v>
      </c>
    </row>
    <row r="304" spans="1:5" x14ac:dyDescent="0.25">
      <c r="A304" s="188"/>
      <c r="B304" s="11" t="s">
        <v>225</v>
      </c>
      <c r="C304" s="18"/>
      <c r="D304" s="18"/>
      <c r="E304" s="19"/>
    </row>
    <row r="305" spans="1:5" x14ac:dyDescent="0.25">
      <c r="A305" s="188"/>
      <c r="B305" s="11" t="s">
        <v>226</v>
      </c>
      <c r="C305" s="12">
        <v>197</v>
      </c>
      <c r="D305" s="12">
        <v>19</v>
      </c>
      <c r="E305" s="20">
        <v>102</v>
      </c>
    </row>
    <row r="306" spans="1:5" x14ac:dyDescent="0.25">
      <c r="A306" s="188"/>
      <c r="B306" s="11" t="s">
        <v>227</v>
      </c>
      <c r="C306" s="18"/>
      <c r="D306" s="18"/>
      <c r="E306" s="19"/>
    </row>
    <row r="307" spans="1:5" x14ac:dyDescent="0.25">
      <c r="A307" s="188"/>
      <c r="B307" s="11" t="s">
        <v>228</v>
      </c>
      <c r="C307" s="18"/>
      <c r="D307" s="18"/>
      <c r="E307" s="19"/>
    </row>
    <row r="308" spans="1:5" x14ac:dyDescent="0.25">
      <c r="A308" s="188"/>
      <c r="B308" s="11" t="s">
        <v>229</v>
      </c>
      <c r="C308" s="12">
        <v>1</v>
      </c>
      <c r="D308" s="18"/>
      <c r="E308" s="19"/>
    </row>
    <row r="309" spans="1:5" x14ac:dyDescent="0.25">
      <c r="A309" s="188"/>
      <c r="B309" s="11" t="s">
        <v>230</v>
      </c>
      <c r="C309" s="12">
        <v>1</v>
      </c>
      <c r="D309" s="18"/>
      <c r="E309" s="19"/>
    </row>
    <row r="310" spans="1:5" x14ac:dyDescent="0.25">
      <c r="A310" s="188"/>
      <c r="B310" s="11" t="s">
        <v>231</v>
      </c>
      <c r="C310" s="12">
        <v>12</v>
      </c>
      <c r="D310" s="12">
        <v>6</v>
      </c>
      <c r="E310" s="20">
        <v>7</v>
      </c>
    </row>
    <row r="311" spans="1:5" x14ac:dyDescent="0.25">
      <c r="A311" s="189"/>
      <c r="B311" s="11" t="s">
        <v>232</v>
      </c>
      <c r="C311" s="12">
        <v>19</v>
      </c>
      <c r="D311" s="12">
        <v>10</v>
      </c>
      <c r="E311" s="20">
        <v>2</v>
      </c>
    </row>
    <row r="312" spans="1:5" x14ac:dyDescent="0.25">
      <c r="A312" s="187" t="s">
        <v>233</v>
      </c>
      <c r="B312" s="11" t="s">
        <v>234</v>
      </c>
      <c r="C312" s="18"/>
      <c r="D312" s="18"/>
      <c r="E312" s="19"/>
    </row>
    <row r="313" spans="1:5" x14ac:dyDescent="0.25">
      <c r="A313" s="188"/>
      <c r="B313" s="11" t="s">
        <v>235</v>
      </c>
      <c r="C313" s="18"/>
      <c r="D313" s="18"/>
      <c r="E313" s="19"/>
    </row>
    <row r="314" spans="1:5" x14ac:dyDescent="0.25">
      <c r="A314" s="188"/>
      <c r="B314" s="11" t="s">
        <v>236</v>
      </c>
      <c r="C314" s="18"/>
      <c r="D314" s="18"/>
      <c r="E314" s="19"/>
    </row>
    <row r="315" spans="1:5" x14ac:dyDescent="0.25">
      <c r="A315" s="188"/>
      <c r="B315" s="11" t="s">
        <v>237</v>
      </c>
      <c r="C315" s="18"/>
      <c r="D315" s="18"/>
      <c r="E315" s="19"/>
    </row>
    <row r="316" spans="1:5" x14ac:dyDescent="0.25">
      <c r="A316" s="188"/>
      <c r="B316" s="11" t="s">
        <v>238</v>
      </c>
      <c r="C316" s="12">
        <v>29</v>
      </c>
      <c r="D316" s="12">
        <v>26</v>
      </c>
      <c r="E316" s="20">
        <v>29</v>
      </c>
    </row>
    <row r="317" spans="1:5" x14ac:dyDescent="0.25">
      <c r="A317" s="188"/>
      <c r="B317" s="11" t="s">
        <v>239</v>
      </c>
      <c r="C317" s="18"/>
      <c r="D317" s="18"/>
      <c r="E317" s="19"/>
    </row>
    <row r="318" spans="1:5" x14ac:dyDescent="0.25">
      <c r="A318" s="188"/>
      <c r="B318" s="11" t="s">
        <v>240</v>
      </c>
      <c r="C318" s="18"/>
      <c r="D318" s="18"/>
      <c r="E318" s="19"/>
    </row>
    <row r="319" spans="1:5" x14ac:dyDescent="0.25">
      <c r="A319" s="188"/>
      <c r="B319" s="11" t="s">
        <v>241</v>
      </c>
      <c r="C319" s="12">
        <v>57</v>
      </c>
      <c r="D319" s="12">
        <v>9</v>
      </c>
      <c r="E319" s="20">
        <v>31</v>
      </c>
    </row>
    <row r="320" spans="1:5" x14ac:dyDescent="0.25">
      <c r="A320" s="188"/>
      <c r="B320" s="11" t="s">
        <v>242</v>
      </c>
      <c r="C320" s="12">
        <v>3</v>
      </c>
      <c r="D320" s="18"/>
      <c r="E320" s="19"/>
    </row>
    <row r="321" spans="1:5" x14ac:dyDescent="0.25">
      <c r="A321" s="188"/>
      <c r="B321" s="11" t="s">
        <v>243</v>
      </c>
      <c r="C321" s="18"/>
      <c r="D321" s="18"/>
      <c r="E321" s="19"/>
    </row>
    <row r="322" spans="1:5" x14ac:dyDescent="0.25">
      <c r="A322" s="188"/>
      <c r="B322" s="11" t="s">
        <v>244</v>
      </c>
      <c r="C322" s="18"/>
      <c r="D322" s="18"/>
      <c r="E322" s="19"/>
    </row>
    <row r="323" spans="1:5" x14ac:dyDescent="0.25">
      <c r="A323" s="188"/>
      <c r="B323" s="11" t="s">
        <v>245</v>
      </c>
      <c r="C323" s="12">
        <v>9</v>
      </c>
      <c r="D323" s="12">
        <v>3</v>
      </c>
      <c r="E323" s="20">
        <v>1</v>
      </c>
    </row>
    <row r="324" spans="1:5" x14ac:dyDescent="0.25">
      <c r="A324" s="188"/>
      <c r="B324" s="11" t="s">
        <v>246</v>
      </c>
      <c r="C324" s="18"/>
      <c r="D324" s="18"/>
      <c r="E324" s="19"/>
    </row>
    <row r="325" spans="1:5" x14ac:dyDescent="0.25">
      <c r="A325" s="188"/>
      <c r="B325" s="11" t="s">
        <v>247</v>
      </c>
      <c r="C325" s="18"/>
      <c r="D325" s="18"/>
      <c r="E325" s="19"/>
    </row>
    <row r="326" spans="1:5" x14ac:dyDescent="0.25">
      <c r="A326" s="188"/>
      <c r="B326" s="11" t="s">
        <v>248</v>
      </c>
      <c r="C326" s="18"/>
      <c r="D326" s="18"/>
      <c r="E326" s="19"/>
    </row>
    <row r="327" spans="1:5" x14ac:dyDescent="0.25">
      <c r="A327" s="188"/>
      <c r="B327" s="11" t="s">
        <v>249</v>
      </c>
      <c r="C327" s="18"/>
      <c r="D327" s="18"/>
      <c r="E327" s="19"/>
    </row>
    <row r="328" spans="1:5" x14ac:dyDescent="0.25">
      <c r="A328" s="188"/>
      <c r="B328" s="11" t="s">
        <v>250</v>
      </c>
      <c r="C328" s="18"/>
      <c r="D328" s="18"/>
      <c r="E328" s="19"/>
    </row>
    <row r="329" spans="1:5" x14ac:dyDescent="0.25">
      <c r="A329" s="188"/>
      <c r="B329" s="11" t="s">
        <v>251</v>
      </c>
      <c r="C329" s="12">
        <v>478</v>
      </c>
      <c r="D329" s="12">
        <v>349</v>
      </c>
      <c r="E329" s="20">
        <v>106</v>
      </c>
    </row>
    <row r="330" spans="1:5" x14ac:dyDescent="0.25">
      <c r="A330" s="188"/>
      <c r="B330" s="11" t="s">
        <v>252</v>
      </c>
      <c r="C330" s="12">
        <v>26</v>
      </c>
      <c r="D330" s="12">
        <v>3</v>
      </c>
      <c r="E330" s="20">
        <v>18</v>
      </c>
    </row>
    <row r="331" spans="1:5" x14ac:dyDescent="0.25">
      <c r="A331" s="188"/>
      <c r="B331" s="11" t="s">
        <v>253</v>
      </c>
      <c r="C331" s="18"/>
      <c r="D331" s="18"/>
      <c r="E331" s="19"/>
    </row>
    <row r="332" spans="1:5" x14ac:dyDescent="0.25">
      <c r="A332" s="188"/>
      <c r="B332" s="11" t="s">
        <v>254</v>
      </c>
      <c r="C332" s="18"/>
      <c r="D332" s="18"/>
      <c r="E332" s="19"/>
    </row>
    <row r="333" spans="1:5" x14ac:dyDescent="0.25">
      <c r="A333" s="188"/>
      <c r="B333" s="11" t="s">
        <v>255</v>
      </c>
      <c r="C333" s="18"/>
      <c r="D333" s="18"/>
      <c r="E333" s="19"/>
    </row>
    <row r="334" spans="1:5" x14ac:dyDescent="0.25">
      <c r="A334" s="188"/>
      <c r="B334" s="11" t="s">
        <v>256</v>
      </c>
      <c r="C334" s="12">
        <v>1</v>
      </c>
      <c r="D334" s="18"/>
      <c r="E334" s="20">
        <v>1</v>
      </c>
    </row>
    <row r="335" spans="1:5" x14ac:dyDescent="0.25">
      <c r="A335" s="188"/>
      <c r="B335" s="11" t="s">
        <v>257</v>
      </c>
      <c r="C335" s="18"/>
      <c r="D335" s="18"/>
      <c r="E335" s="19"/>
    </row>
    <row r="336" spans="1:5" x14ac:dyDescent="0.25">
      <c r="A336" s="188"/>
      <c r="B336" s="11" t="s">
        <v>258</v>
      </c>
      <c r="C336" s="12">
        <v>42</v>
      </c>
      <c r="D336" s="12">
        <v>5</v>
      </c>
      <c r="E336" s="20">
        <v>24</v>
      </c>
    </row>
    <row r="337" spans="1:5" x14ac:dyDescent="0.25">
      <c r="A337" s="188"/>
      <c r="B337" s="11" t="s">
        <v>259</v>
      </c>
      <c r="C337" s="18"/>
      <c r="D337" s="18"/>
      <c r="E337" s="19"/>
    </row>
    <row r="338" spans="1:5" x14ac:dyDescent="0.25">
      <c r="A338" s="188"/>
      <c r="B338" s="11" t="s">
        <v>260</v>
      </c>
      <c r="C338" s="12">
        <v>1</v>
      </c>
      <c r="D338" s="12">
        <v>1</v>
      </c>
      <c r="E338" s="19"/>
    </row>
    <row r="339" spans="1:5" x14ac:dyDescent="0.25">
      <c r="A339" s="188"/>
      <c r="B339" s="11" t="s">
        <v>261</v>
      </c>
      <c r="C339" s="18"/>
      <c r="D339" s="18"/>
      <c r="E339" s="19"/>
    </row>
    <row r="340" spans="1:5" x14ac:dyDescent="0.25">
      <c r="A340" s="188"/>
      <c r="B340" s="11" t="s">
        <v>262</v>
      </c>
      <c r="C340" s="12">
        <v>11</v>
      </c>
      <c r="D340" s="12">
        <v>2</v>
      </c>
      <c r="E340" s="20">
        <v>1</v>
      </c>
    </row>
    <row r="341" spans="1:5" x14ac:dyDescent="0.25">
      <c r="A341" s="188"/>
      <c r="B341" s="11" t="s">
        <v>263</v>
      </c>
      <c r="C341" s="18"/>
      <c r="D341" s="18"/>
      <c r="E341" s="19"/>
    </row>
    <row r="342" spans="1:5" x14ac:dyDescent="0.25">
      <c r="A342" s="188"/>
      <c r="B342" s="11" t="s">
        <v>264</v>
      </c>
      <c r="C342" s="12">
        <v>1</v>
      </c>
      <c r="D342" s="18"/>
      <c r="E342" s="19"/>
    </row>
    <row r="343" spans="1:5" x14ac:dyDescent="0.25">
      <c r="A343" s="188"/>
      <c r="B343" s="11" t="s">
        <v>265</v>
      </c>
      <c r="C343" s="18"/>
      <c r="D343" s="18"/>
      <c r="E343" s="19"/>
    </row>
    <row r="344" spans="1:5" x14ac:dyDescent="0.25">
      <c r="A344" s="189"/>
      <c r="B344" s="11" t="s">
        <v>266</v>
      </c>
      <c r="C344" s="12">
        <v>21</v>
      </c>
      <c r="D344" s="12">
        <v>6</v>
      </c>
      <c r="E344" s="20">
        <v>3</v>
      </c>
    </row>
    <row r="345" spans="1:5" x14ac:dyDescent="0.25">
      <c r="A345" s="187" t="s">
        <v>267</v>
      </c>
      <c r="B345" s="11" t="s">
        <v>268</v>
      </c>
      <c r="C345" s="18"/>
      <c r="D345" s="18"/>
      <c r="E345" s="19"/>
    </row>
    <row r="346" spans="1:5" x14ac:dyDescent="0.25">
      <c r="A346" s="188"/>
      <c r="B346" s="11" t="s">
        <v>269</v>
      </c>
      <c r="C346" s="18"/>
      <c r="D346" s="18"/>
      <c r="E346" s="19"/>
    </row>
    <row r="347" spans="1:5" x14ac:dyDescent="0.25">
      <c r="A347" s="188"/>
      <c r="B347" s="11" t="s">
        <v>270</v>
      </c>
      <c r="C347" s="18"/>
      <c r="D347" s="18"/>
      <c r="E347" s="19"/>
    </row>
    <row r="348" spans="1:5" x14ac:dyDescent="0.25">
      <c r="A348" s="188"/>
      <c r="B348" s="11" t="s">
        <v>271</v>
      </c>
      <c r="C348" s="18"/>
      <c r="D348" s="18"/>
      <c r="E348" s="19"/>
    </row>
    <row r="349" spans="1:5" x14ac:dyDescent="0.25">
      <c r="A349" s="188"/>
      <c r="B349" s="11" t="s">
        <v>272</v>
      </c>
      <c r="C349" s="18"/>
      <c r="D349" s="18"/>
      <c r="E349" s="19"/>
    </row>
    <row r="350" spans="1:5" x14ac:dyDescent="0.25">
      <c r="A350" s="188"/>
      <c r="B350" s="11" t="s">
        <v>273</v>
      </c>
      <c r="C350" s="12">
        <v>1</v>
      </c>
      <c r="D350" s="12">
        <v>5</v>
      </c>
      <c r="E350" s="20">
        <v>2</v>
      </c>
    </row>
    <row r="351" spans="1:5" x14ac:dyDescent="0.25">
      <c r="A351" s="188"/>
      <c r="B351" s="11" t="s">
        <v>274</v>
      </c>
      <c r="C351" s="18"/>
      <c r="D351" s="18"/>
      <c r="E351" s="19"/>
    </row>
    <row r="352" spans="1:5" x14ac:dyDescent="0.25">
      <c r="A352" s="188"/>
      <c r="B352" s="11" t="s">
        <v>275</v>
      </c>
      <c r="C352" s="18"/>
      <c r="D352" s="18"/>
      <c r="E352" s="19"/>
    </row>
    <row r="353" spans="1:5" x14ac:dyDescent="0.25">
      <c r="A353" s="188"/>
      <c r="B353" s="11" t="s">
        <v>276</v>
      </c>
      <c r="C353" s="12">
        <v>2</v>
      </c>
      <c r="D353" s="12">
        <v>2</v>
      </c>
      <c r="E353" s="19"/>
    </row>
    <row r="354" spans="1:5" x14ac:dyDescent="0.25">
      <c r="A354" s="188"/>
      <c r="B354" s="11" t="s">
        <v>277</v>
      </c>
      <c r="C354" s="18"/>
      <c r="D354" s="18"/>
      <c r="E354" s="19"/>
    </row>
    <row r="355" spans="1:5" x14ac:dyDescent="0.25">
      <c r="A355" s="189"/>
      <c r="B355" s="11" t="s">
        <v>278</v>
      </c>
      <c r="C355" s="18"/>
      <c r="D355" s="18"/>
      <c r="E355" s="19"/>
    </row>
    <row r="356" spans="1:5" x14ac:dyDescent="0.25">
      <c r="A356" s="187" t="s">
        <v>279</v>
      </c>
      <c r="B356" s="11" t="s">
        <v>280</v>
      </c>
      <c r="C356" s="12">
        <v>2</v>
      </c>
      <c r="D356" s="12">
        <v>1</v>
      </c>
      <c r="E356" s="19"/>
    </row>
    <row r="357" spans="1:5" x14ac:dyDescent="0.25">
      <c r="A357" s="188"/>
      <c r="B357" s="11" t="s">
        <v>281</v>
      </c>
      <c r="C357" s="18"/>
      <c r="D357" s="18"/>
      <c r="E357" s="19"/>
    </row>
    <row r="358" spans="1:5" x14ac:dyDescent="0.25">
      <c r="A358" s="188"/>
      <c r="B358" s="11" t="s">
        <v>282</v>
      </c>
      <c r="C358" s="18"/>
      <c r="D358" s="18"/>
      <c r="E358" s="19"/>
    </row>
    <row r="359" spans="1:5" x14ac:dyDescent="0.25">
      <c r="A359" s="188"/>
      <c r="B359" s="11" t="s">
        <v>283</v>
      </c>
      <c r="C359" s="18"/>
      <c r="D359" s="18"/>
      <c r="E359" s="19"/>
    </row>
    <row r="360" spans="1:5" x14ac:dyDescent="0.25">
      <c r="A360" s="188"/>
      <c r="B360" s="11" t="s">
        <v>284</v>
      </c>
      <c r="C360" s="18"/>
      <c r="D360" s="18"/>
      <c r="E360" s="19"/>
    </row>
    <row r="361" spans="1:5" x14ac:dyDescent="0.25">
      <c r="A361" s="188"/>
      <c r="B361" s="11" t="s">
        <v>285</v>
      </c>
      <c r="C361" s="12">
        <v>2</v>
      </c>
      <c r="D361" s="12">
        <v>1</v>
      </c>
      <c r="E361" s="19"/>
    </row>
    <row r="362" spans="1:5" x14ac:dyDescent="0.25">
      <c r="A362" s="188"/>
      <c r="B362" s="11" t="s">
        <v>286</v>
      </c>
      <c r="C362" s="18"/>
      <c r="D362" s="18"/>
      <c r="E362" s="19"/>
    </row>
    <row r="363" spans="1:5" x14ac:dyDescent="0.25">
      <c r="A363" s="188"/>
      <c r="B363" s="11" t="s">
        <v>287</v>
      </c>
      <c r="C363" s="18"/>
      <c r="D363" s="18"/>
      <c r="E363" s="19"/>
    </row>
    <row r="364" spans="1:5" x14ac:dyDescent="0.25">
      <c r="A364" s="189"/>
      <c r="B364" s="11" t="s">
        <v>288</v>
      </c>
      <c r="C364" s="18"/>
      <c r="D364" s="18"/>
      <c r="E364" s="19"/>
    </row>
    <row r="365" spans="1:5" x14ac:dyDescent="0.25">
      <c r="A365" s="187" t="s">
        <v>289</v>
      </c>
      <c r="B365" s="11" t="s">
        <v>290</v>
      </c>
      <c r="C365" s="18"/>
      <c r="D365" s="18"/>
      <c r="E365" s="19"/>
    </row>
    <row r="366" spans="1:5" x14ac:dyDescent="0.25">
      <c r="A366" s="188"/>
      <c r="B366" s="11" t="s">
        <v>291</v>
      </c>
      <c r="C366" s="12">
        <v>1</v>
      </c>
      <c r="D366" s="12">
        <v>1</v>
      </c>
      <c r="E366" s="19"/>
    </row>
    <row r="367" spans="1:5" x14ac:dyDescent="0.25">
      <c r="A367" s="188"/>
      <c r="B367" s="11" t="s">
        <v>292</v>
      </c>
      <c r="C367" s="18"/>
      <c r="D367" s="18"/>
      <c r="E367" s="19"/>
    </row>
    <row r="368" spans="1:5" x14ac:dyDescent="0.25">
      <c r="A368" s="188"/>
      <c r="B368" s="11" t="s">
        <v>293</v>
      </c>
      <c r="C368" s="12">
        <v>1</v>
      </c>
      <c r="D368" s="12">
        <v>1</v>
      </c>
      <c r="E368" s="19"/>
    </row>
    <row r="369" spans="1:5" x14ac:dyDescent="0.25">
      <c r="A369" s="188"/>
      <c r="B369" s="11" t="s">
        <v>209</v>
      </c>
      <c r="C369" s="18"/>
      <c r="D369" s="18"/>
      <c r="E369" s="19"/>
    </row>
    <row r="370" spans="1:5" x14ac:dyDescent="0.25">
      <c r="A370" s="188"/>
      <c r="B370" s="11" t="s">
        <v>294</v>
      </c>
      <c r="C370" s="18"/>
      <c r="D370" s="18"/>
      <c r="E370" s="19"/>
    </row>
    <row r="371" spans="1:5" x14ac:dyDescent="0.25">
      <c r="A371" s="188"/>
      <c r="B371" s="11" t="s">
        <v>295</v>
      </c>
      <c r="C371" s="18"/>
      <c r="D371" s="18"/>
      <c r="E371" s="19"/>
    </row>
    <row r="372" spans="1:5" x14ac:dyDescent="0.25">
      <c r="A372" s="188"/>
      <c r="B372" s="11" t="s">
        <v>296</v>
      </c>
      <c r="C372" s="18"/>
      <c r="D372" s="18"/>
      <c r="E372" s="19"/>
    </row>
    <row r="373" spans="1:5" x14ac:dyDescent="0.25">
      <c r="A373" s="188"/>
      <c r="B373" s="11" t="s">
        <v>297</v>
      </c>
      <c r="C373" s="12">
        <v>3</v>
      </c>
      <c r="D373" s="12">
        <v>3</v>
      </c>
      <c r="E373" s="19"/>
    </row>
    <row r="374" spans="1:5" x14ac:dyDescent="0.25">
      <c r="A374" s="188"/>
      <c r="B374" s="11" t="s">
        <v>298</v>
      </c>
      <c r="C374" s="18"/>
      <c r="D374" s="18"/>
      <c r="E374" s="19"/>
    </row>
    <row r="375" spans="1:5" x14ac:dyDescent="0.25">
      <c r="A375" s="188"/>
      <c r="B375" s="11" t="s">
        <v>299</v>
      </c>
      <c r="C375" s="18"/>
      <c r="D375" s="18"/>
      <c r="E375" s="19"/>
    </row>
    <row r="376" spans="1:5" x14ac:dyDescent="0.25">
      <c r="A376" s="188"/>
      <c r="B376" s="11" t="s">
        <v>300</v>
      </c>
      <c r="C376" s="18"/>
      <c r="D376" s="18"/>
      <c r="E376" s="19"/>
    </row>
    <row r="377" spans="1:5" x14ac:dyDescent="0.25">
      <c r="A377" s="189"/>
      <c r="B377" s="11" t="s">
        <v>301</v>
      </c>
      <c r="C377" s="18"/>
      <c r="D377" s="18"/>
      <c r="E377" s="19"/>
    </row>
    <row r="378" spans="1:5" x14ac:dyDescent="0.25">
      <c r="A378" s="4"/>
    </row>
  </sheetData>
  <sheetProtection algorithmName="SHA-512" hashValue="+1JZgdhIdhW+dQ2L2iA11VKj8NpQA8cGl4oIwDNnNu/3L1W9xPJdoW2RLv0Sb4gh6zd5nOHF56YIdJoEiOeQRw==" saltValue="hnls0u9XvelH7ko8xJXpa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ADB6-0AF3-4BC6-BC51-EF8FA63C2757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EEWLKOSQ+Oal816g1iwBKmdDsVg+CzND7TTwAgMgqFF1F+4QdbKUL1Oyn1Q1rpKCvkDRzLJ5l0PugsCgWR770w==" saltValue="tYq3FnXbKnJYG59RoTJqa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B199-E010-4B15-A497-0AF62B073764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rg0kV0ehtAjx2PtGLMYnyn0RgzlFFi5ecSOnlL01pb1jwW94f5IjSDhN9dlpDM9MHYmoaDgYvl2A+L/2rMkXnA==" saltValue="GVnjBKcDIb6CGes2oj1v7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BF95-5992-4096-9921-E6FF1ECAEC62}">
  <dimension ref="A1:Z25"/>
  <sheetViews>
    <sheetView showGridLines="0" topLeftCell="C1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0</v>
      </c>
      <c r="N6" s="180">
        <f>DatosMedioAmbiente!C55</f>
        <v>2</v>
      </c>
      <c r="O6" s="180">
        <f>DatosMedioAmbiente!C57</f>
        <v>0</v>
      </c>
      <c r="P6" s="180">
        <f>DatosMedioAmbiente!C59</f>
        <v>3</v>
      </c>
      <c r="Q6" s="180">
        <f>DatosMedioAmbiente!C61</f>
        <v>2</v>
      </c>
      <c r="R6" s="180">
        <f>DatosMedioAmbiente!C63</f>
        <v>3</v>
      </c>
      <c r="S6" s="178"/>
      <c r="U6" s="181">
        <f>DatosMedioAmbiente!C54</f>
        <v>0</v>
      </c>
      <c r="V6" s="181">
        <f>DatosMedioAmbiente!C56</f>
        <v>1</v>
      </c>
      <c r="W6" s="181">
        <f>DatosMedioAmbiente!C58</f>
        <v>1</v>
      </c>
      <c r="X6" s="181">
        <f>DatosMedioAmbiente!C60</f>
        <v>1</v>
      </c>
      <c r="Y6" s="181">
        <f>DatosMedioAmbiente!C62</f>
        <v>2</v>
      </c>
      <c r="Z6" s="181">
        <f>DatosMedioAmbiente!C64</f>
        <v>2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Xg7ZSoW5JHlkNO64OU+peY+IfvDpBj8seLY2+1Lox8zszN95rYYndDOakdUj7hcVxenap1fuoEDXkO+g1ZDqtw==" saltValue="ie5dS8km0qqmYUyCz8uwl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DC7F-E37F-4C42-B0C4-778B4A23836B}">
  <dimension ref="A1:BI21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1620</v>
      </c>
      <c r="G2" s="76" t="s">
        <v>1647</v>
      </c>
      <c r="H2" s="76" t="s">
        <v>1647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647</v>
      </c>
      <c r="AE2" s="76" t="s">
        <v>1194</v>
      </c>
      <c r="AF2" s="76" t="s">
        <v>1107</v>
      </c>
      <c r="AI2" s="76" t="s">
        <v>232</v>
      </c>
      <c r="AL2" s="76" t="s">
        <v>647</v>
      </c>
      <c r="AM2" s="76" t="s">
        <v>647</v>
      </c>
      <c r="AN2" s="76" t="s">
        <v>647</v>
      </c>
      <c r="AO2" s="76" t="s">
        <v>647</v>
      </c>
      <c r="AQ2" s="76" t="s">
        <v>657</v>
      </c>
      <c r="AU2" s="76" t="s">
        <v>649</v>
      </c>
      <c r="AV2" s="76" t="s">
        <v>647</v>
      </c>
      <c r="AW2" s="76" t="s">
        <v>1195</v>
      </c>
      <c r="AX2" s="76" t="s">
        <v>1195</v>
      </c>
      <c r="BA2" s="76" t="s">
        <v>82</v>
      </c>
      <c r="BC2" s="76" t="s">
        <v>983</v>
      </c>
      <c r="BD2" s="76" t="s">
        <v>961</v>
      </c>
      <c r="BF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1622</v>
      </c>
      <c r="G3" s="76" t="s">
        <v>1619</v>
      </c>
      <c r="H3" s="76" t="s">
        <v>1619</v>
      </c>
      <c r="I3" s="76" t="s">
        <v>1619</v>
      </c>
      <c r="J3" s="76" t="s">
        <v>1619</v>
      </c>
      <c r="K3" s="76" t="s">
        <v>1619</v>
      </c>
      <c r="L3" s="76" t="s">
        <v>1619</v>
      </c>
      <c r="M3" s="76" t="s">
        <v>1619</v>
      </c>
      <c r="N3" s="76" t="s">
        <v>1619</v>
      </c>
      <c r="O3" s="76" t="s">
        <v>1619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649</v>
      </c>
      <c r="AE3" s="76" t="s">
        <v>1195</v>
      </c>
      <c r="AF3" s="76" t="s">
        <v>1204</v>
      </c>
      <c r="AI3" s="76" t="s">
        <v>238</v>
      </c>
      <c r="AL3" s="76" t="s">
        <v>649</v>
      </c>
      <c r="AM3" s="76" t="s">
        <v>649</v>
      </c>
      <c r="AN3" s="76" t="s">
        <v>649</v>
      </c>
      <c r="AO3" s="76" t="s">
        <v>649</v>
      </c>
      <c r="AU3" s="76" t="s">
        <v>651</v>
      </c>
      <c r="AV3" s="76" t="s">
        <v>649</v>
      </c>
      <c r="AW3" s="76" t="s">
        <v>1197</v>
      </c>
      <c r="AX3" s="76" t="s">
        <v>1196</v>
      </c>
      <c r="BA3" s="76" t="s">
        <v>1802</v>
      </c>
      <c r="BC3" s="76" t="s">
        <v>1804</v>
      </c>
      <c r="BD3" s="76" t="s">
        <v>334</v>
      </c>
      <c r="BF3" s="76" t="s">
        <v>114</v>
      </c>
      <c r="BH3" s="76" t="s">
        <v>1164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1626</v>
      </c>
      <c r="G4" s="76" t="s">
        <v>1620</v>
      </c>
      <c r="H4" s="76" t="s">
        <v>1620</v>
      </c>
      <c r="I4" s="76" t="s">
        <v>1620</v>
      </c>
      <c r="J4" s="76" t="s">
        <v>1620</v>
      </c>
      <c r="K4" s="76" t="s">
        <v>1620</v>
      </c>
      <c r="L4" s="76" t="s">
        <v>1620</v>
      </c>
      <c r="M4" s="76" t="s">
        <v>1620</v>
      </c>
      <c r="N4" s="76" t="s">
        <v>1620</v>
      </c>
      <c r="O4" s="76" t="s">
        <v>1620</v>
      </c>
      <c r="P4" s="76" t="s">
        <v>1674</v>
      </c>
      <c r="Q4" s="76" t="s">
        <v>1676</v>
      </c>
      <c r="R4" s="76" t="s">
        <v>1062</v>
      </c>
      <c r="S4" s="76" t="s">
        <v>1673</v>
      </c>
      <c r="T4" s="76" t="s">
        <v>1673</v>
      </c>
      <c r="V4" s="76" t="s">
        <v>31</v>
      </c>
      <c r="W4" s="76" t="s">
        <v>1767</v>
      </c>
      <c r="AA4" s="76" t="s">
        <v>1153</v>
      </c>
      <c r="AB4" s="76" t="s">
        <v>1157</v>
      </c>
      <c r="AD4" s="76" t="s">
        <v>651</v>
      </c>
      <c r="AE4" s="76" t="s">
        <v>1196</v>
      </c>
      <c r="AF4" s="76" t="s">
        <v>1147</v>
      </c>
      <c r="AI4" s="76" t="s">
        <v>241</v>
      </c>
      <c r="AL4" s="76" t="s">
        <v>651</v>
      </c>
      <c r="AM4" s="76" t="s">
        <v>651</v>
      </c>
      <c r="AN4" s="76" t="s">
        <v>651</v>
      </c>
      <c r="AO4" s="76" t="s">
        <v>651</v>
      </c>
      <c r="AU4" s="76" t="s">
        <v>655</v>
      </c>
      <c r="AV4" s="76" t="s">
        <v>651</v>
      </c>
      <c r="AW4" s="76" t="s">
        <v>615</v>
      </c>
      <c r="AX4" s="76" t="s">
        <v>1197</v>
      </c>
      <c r="BA4" s="76" t="s">
        <v>1803</v>
      </c>
      <c r="BC4" s="76" t="s">
        <v>989</v>
      </c>
      <c r="BD4" s="76" t="s">
        <v>962</v>
      </c>
      <c r="BF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1621</v>
      </c>
      <c r="F5" s="76" t="s">
        <v>978</v>
      </c>
      <c r="G5" s="76" t="s">
        <v>1648</v>
      </c>
      <c r="H5" s="76" t="s">
        <v>1648</v>
      </c>
      <c r="I5" s="76" t="s">
        <v>1622</v>
      </c>
      <c r="J5" s="76" t="s">
        <v>1622</v>
      </c>
      <c r="K5" s="76" t="s">
        <v>1622</v>
      </c>
      <c r="L5" s="76" t="s">
        <v>1621</v>
      </c>
      <c r="M5" s="76" t="s">
        <v>1622</v>
      </c>
      <c r="N5" s="76" t="s">
        <v>1621</v>
      </c>
      <c r="O5" s="76" t="s">
        <v>1622</v>
      </c>
      <c r="P5" s="76" t="s">
        <v>1676</v>
      </c>
      <c r="R5" s="76" t="s">
        <v>1063</v>
      </c>
      <c r="S5" s="76" t="s">
        <v>1674</v>
      </c>
      <c r="T5" s="76" t="s">
        <v>1674</v>
      </c>
      <c r="V5" s="76" t="s">
        <v>32</v>
      </c>
      <c r="AA5" s="76" t="s">
        <v>1155</v>
      </c>
      <c r="AD5" s="76" t="s">
        <v>653</v>
      </c>
      <c r="AE5" s="76" t="s">
        <v>1197</v>
      </c>
      <c r="AF5" s="76" t="s">
        <v>1205</v>
      </c>
      <c r="AI5" s="76" t="s">
        <v>111</v>
      </c>
      <c r="AL5" s="76" t="s">
        <v>653</v>
      </c>
      <c r="AM5" s="76" t="s">
        <v>653</v>
      </c>
      <c r="AN5" s="76" t="s">
        <v>653</v>
      </c>
      <c r="AO5" s="76" t="s">
        <v>653</v>
      </c>
      <c r="AU5" s="76" t="s">
        <v>657</v>
      </c>
      <c r="AV5" s="76" t="s">
        <v>653</v>
      </c>
      <c r="AW5" s="76" t="s">
        <v>1198</v>
      </c>
      <c r="AX5" s="76" t="s">
        <v>615</v>
      </c>
      <c r="BC5" s="76" t="s">
        <v>990</v>
      </c>
      <c r="BD5" s="76" t="s">
        <v>963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1624</v>
      </c>
      <c r="E6" s="76" t="s">
        <v>1622</v>
      </c>
      <c r="F6" s="76" t="s">
        <v>1653</v>
      </c>
      <c r="G6" s="76" t="s">
        <v>978</v>
      </c>
      <c r="H6" s="76" t="s">
        <v>978</v>
      </c>
      <c r="I6" s="76" t="s">
        <v>1626</v>
      </c>
      <c r="J6" s="76" t="s">
        <v>978</v>
      </c>
      <c r="K6" s="76" t="s">
        <v>978</v>
      </c>
      <c r="L6" s="76" t="s">
        <v>1622</v>
      </c>
      <c r="M6" s="76" t="s">
        <v>1623</v>
      </c>
      <c r="N6" s="76" t="s">
        <v>1624</v>
      </c>
      <c r="O6" s="76" t="s">
        <v>978</v>
      </c>
      <c r="R6" s="76" t="s">
        <v>1064</v>
      </c>
      <c r="S6" s="76" t="s">
        <v>1675</v>
      </c>
      <c r="T6" s="76" t="s">
        <v>1675</v>
      </c>
      <c r="V6" s="76" t="s">
        <v>33</v>
      </c>
      <c r="AD6" s="76" t="s">
        <v>655</v>
      </c>
      <c r="AE6" s="76" t="s">
        <v>615</v>
      </c>
      <c r="AL6" s="76" t="s">
        <v>655</v>
      </c>
      <c r="AM6" s="76" t="s">
        <v>655</v>
      </c>
      <c r="AN6" s="76" t="s">
        <v>655</v>
      </c>
      <c r="AO6" s="76" t="s">
        <v>655</v>
      </c>
      <c r="AV6" s="76" t="s">
        <v>655</v>
      </c>
      <c r="AX6" s="76" t="s">
        <v>1198</v>
      </c>
      <c r="BC6" s="76" t="s">
        <v>993</v>
      </c>
      <c r="BD6" s="76" t="s">
        <v>964</v>
      </c>
    </row>
    <row r="7" spans="1:61" x14ac:dyDescent="0.2">
      <c r="B7" s="76" t="s">
        <v>111</v>
      </c>
      <c r="C7" s="76" t="s">
        <v>1746</v>
      </c>
      <c r="D7" s="76" t="s">
        <v>1626</v>
      </c>
      <c r="E7" s="76" t="s">
        <v>1624</v>
      </c>
      <c r="F7" s="76" t="s">
        <v>1194</v>
      </c>
      <c r="G7" s="76" t="s">
        <v>1633</v>
      </c>
      <c r="H7" s="76" t="s">
        <v>1632</v>
      </c>
      <c r="I7" s="76" t="s">
        <v>978</v>
      </c>
      <c r="J7" s="76" t="s">
        <v>1632</v>
      </c>
      <c r="K7" s="76" t="s">
        <v>1631</v>
      </c>
      <c r="L7" s="76" t="s">
        <v>1624</v>
      </c>
      <c r="M7" s="76" t="s">
        <v>1624</v>
      </c>
      <c r="N7" s="76" t="s">
        <v>978</v>
      </c>
      <c r="O7" s="76" t="s">
        <v>1632</v>
      </c>
      <c r="R7" s="76" t="s">
        <v>1065</v>
      </c>
      <c r="S7" s="76" t="s">
        <v>1676</v>
      </c>
      <c r="T7" s="76" t="s">
        <v>1676</v>
      </c>
      <c r="AD7" s="76" t="s">
        <v>657</v>
      </c>
      <c r="AE7" s="76" t="s">
        <v>1198</v>
      </c>
      <c r="AL7" s="76" t="s">
        <v>657</v>
      </c>
      <c r="AM7" s="76" t="s">
        <v>657</v>
      </c>
      <c r="AN7" s="76" t="s">
        <v>657</v>
      </c>
      <c r="AO7" s="76" t="s">
        <v>657</v>
      </c>
      <c r="AV7" s="76" t="s">
        <v>657</v>
      </c>
      <c r="BC7" s="76" t="s">
        <v>1805</v>
      </c>
      <c r="BD7" s="76" t="s">
        <v>965</v>
      </c>
    </row>
    <row r="8" spans="1:61" x14ac:dyDescent="0.2">
      <c r="C8" s="76" t="s">
        <v>209</v>
      </c>
      <c r="D8" s="76" t="s">
        <v>978</v>
      </c>
      <c r="E8" s="76" t="s">
        <v>1625</v>
      </c>
      <c r="F8" s="76" t="s">
        <v>1634</v>
      </c>
      <c r="G8" s="76" t="s">
        <v>1634</v>
      </c>
      <c r="H8" s="76" t="s">
        <v>1633</v>
      </c>
      <c r="I8" s="76" t="s">
        <v>1632</v>
      </c>
      <c r="J8" s="76" t="s">
        <v>1633</v>
      </c>
      <c r="K8" s="76" t="s">
        <v>1632</v>
      </c>
      <c r="L8" s="76" t="s">
        <v>978</v>
      </c>
      <c r="M8" s="76" t="s">
        <v>978</v>
      </c>
      <c r="N8" s="76" t="s">
        <v>1634</v>
      </c>
      <c r="O8" s="76" t="s">
        <v>1633</v>
      </c>
      <c r="R8" s="76" t="s">
        <v>1069</v>
      </c>
      <c r="AL8" s="76" t="s">
        <v>659</v>
      </c>
      <c r="AM8" s="76" t="s">
        <v>659</v>
      </c>
      <c r="AN8" s="76" t="s">
        <v>659</v>
      </c>
      <c r="AO8" s="76" t="s">
        <v>659</v>
      </c>
      <c r="AV8" s="76" t="s">
        <v>659</v>
      </c>
      <c r="BC8" s="76" t="s">
        <v>995</v>
      </c>
      <c r="BD8" s="76" t="s">
        <v>966</v>
      </c>
    </row>
    <row r="9" spans="1:61" x14ac:dyDescent="0.2">
      <c r="C9" s="76" t="s">
        <v>1747</v>
      </c>
      <c r="D9" s="76" t="s">
        <v>1632</v>
      </c>
      <c r="E9" s="76" t="s">
        <v>1626</v>
      </c>
      <c r="F9" s="76" t="s">
        <v>1635</v>
      </c>
      <c r="G9" s="76" t="s">
        <v>1636</v>
      </c>
      <c r="H9" s="76" t="s">
        <v>1634</v>
      </c>
      <c r="I9" s="76" t="s">
        <v>1633</v>
      </c>
      <c r="J9" s="76" t="s">
        <v>1634</v>
      </c>
      <c r="K9" s="76" t="s">
        <v>1634</v>
      </c>
      <c r="L9" s="76" t="s">
        <v>1631</v>
      </c>
      <c r="M9" s="76" t="s">
        <v>1635</v>
      </c>
      <c r="N9" s="76" t="s">
        <v>1635</v>
      </c>
      <c r="O9" s="76" t="s">
        <v>1634</v>
      </c>
      <c r="BD9" s="76" t="s">
        <v>518</v>
      </c>
    </row>
    <row r="10" spans="1:61" x14ac:dyDescent="0.2">
      <c r="C10" s="76" t="s">
        <v>289</v>
      </c>
      <c r="D10" s="76" t="s">
        <v>1633</v>
      </c>
      <c r="E10" s="76" t="s">
        <v>978</v>
      </c>
      <c r="F10" s="76" t="s">
        <v>918</v>
      </c>
      <c r="G10" s="76" t="s">
        <v>1638</v>
      </c>
      <c r="H10" s="76" t="s">
        <v>1636</v>
      </c>
      <c r="I10" s="76" t="s">
        <v>1634</v>
      </c>
      <c r="J10" s="76" t="s">
        <v>1636</v>
      </c>
      <c r="K10" s="76" t="s">
        <v>1636</v>
      </c>
      <c r="L10" s="76" t="s">
        <v>1632</v>
      </c>
      <c r="M10" s="76" t="s">
        <v>1636</v>
      </c>
      <c r="N10" s="76" t="s">
        <v>1636</v>
      </c>
      <c r="O10" s="76" t="s">
        <v>1636</v>
      </c>
      <c r="BD10" s="76" t="s">
        <v>967</v>
      </c>
    </row>
    <row r="11" spans="1:61" x14ac:dyDescent="0.2">
      <c r="D11" s="76" t="s">
        <v>1634</v>
      </c>
      <c r="E11" s="76" t="s">
        <v>1627</v>
      </c>
      <c r="F11" s="76" t="s">
        <v>1642</v>
      </c>
      <c r="G11" s="76" t="s">
        <v>111</v>
      </c>
      <c r="H11" s="76" t="s">
        <v>1638</v>
      </c>
      <c r="I11" s="76" t="s">
        <v>1636</v>
      </c>
      <c r="J11" s="76" t="s">
        <v>1638</v>
      </c>
      <c r="K11" s="76" t="s">
        <v>1638</v>
      </c>
      <c r="L11" s="76" t="s">
        <v>1633</v>
      </c>
      <c r="M11" s="76" t="s">
        <v>1638</v>
      </c>
      <c r="N11" s="76" t="s">
        <v>1637</v>
      </c>
      <c r="O11" s="76" t="s">
        <v>1638</v>
      </c>
      <c r="BD11" s="76" t="s">
        <v>968</v>
      </c>
    </row>
    <row r="12" spans="1:61" x14ac:dyDescent="0.2">
      <c r="D12" s="76" t="s">
        <v>1636</v>
      </c>
      <c r="E12" s="76" t="s">
        <v>1628</v>
      </c>
      <c r="F12" s="76" t="s">
        <v>111</v>
      </c>
      <c r="H12" s="76" t="s">
        <v>111</v>
      </c>
      <c r="I12" s="76" t="s">
        <v>1638</v>
      </c>
      <c r="J12" s="76" t="s">
        <v>111</v>
      </c>
      <c r="K12" s="76" t="s">
        <v>1643</v>
      </c>
      <c r="L12" s="76" t="s">
        <v>1634</v>
      </c>
      <c r="N12" s="76" t="s">
        <v>1638</v>
      </c>
      <c r="O12" s="76" t="s">
        <v>111</v>
      </c>
      <c r="BD12" s="76" t="s">
        <v>651</v>
      </c>
    </row>
    <row r="13" spans="1:61" x14ac:dyDescent="0.2">
      <c r="D13" s="76" t="s">
        <v>1638</v>
      </c>
      <c r="E13" s="76" t="s">
        <v>1631</v>
      </c>
      <c r="I13" s="76" t="s">
        <v>111</v>
      </c>
      <c r="L13" s="76" t="s">
        <v>1636</v>
      </c>
      <c r="BD13" s="76" t="s">
        <v>969</v>
      </c>
    </row>
    <row r="14" spans="1:61" x14ac:dyDescent="0.2">
      <c r="D14" s="76" t="s">
        <v>1642</v>
      </c>
      <c r="E14" s="76" t="s">
        <v>1632</v>
      </c>
      <c r="L14" s="76" t="s">
        <v>1638</v>
      </c>
      <c r="BD14" s="76" t="s">
        <v>970</v>
      </c>
    </row>
    <row r="15" spans="1:61" x14ac:dyDescent="0.2">
      <c r="D15" s="76" t="s">
        <v>111</v>
      </c>
      <c r="E15" s="76" t="s">
        <v>1633</v>
      </c>
      <c r="BD15" s="76" t="s">
        <v>971</v>
      </c>
    </row>
    <row r="16" spans="1:61" x14ac:dyDescent="0.2">
      <c r="E16" s="76" t="s">
        <v>1634</v>
      </c>
      <c r="BD16" s="76" t="s">
        <v>972</v>
      </c>
    </row>
    <row r="17" spans="5:56" x14ac:dyDescent="0.2">
      <c r="E17" s="76" t="s">
        <v>1636</v>
      </c>
      <c r="BD17" s="76" t="s">
        <v>973</v>
      </c>
    </row>
    <row r="18" spans="5:56" x14ac:dyDescent="0.2">
      <c r="E18" s="76" t="s">
        <v>1638</v>
      </c>
      <c r="BD18" s="76" t="s">
        <v>974</v>
      </c>
    </row>
    <row r="19" spans="5:56" x14ac:dyDescent="0.2">
      <c r="E19" s="76" t="s">
        <v>1643</v>
      </c>
      <c r="BD19" s="76" t="s">
        <v>111</v>
      </c>
    </row>
    <row r="20" spans="5:56" x14ac:dyDescent="0.2">
      <c r="BD20" s="76" t="s">
        <v>975</v>
      </c>
    </row>
    <row r="21" spans="5:56" x14ac:dyDescent="0.2">
      <c r="BD21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5A57-DA3F-4C51-B453-9F7F1B1C272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1150</v>
      </c>
      <c r="D4" s="93">
        <f>SUM(DatosViolenciaGénero!D63:D69)</f>
        <v>801</v>
      </c>
    </row>
    <row r="5" spans="2:4" x14ac:dyDescent="0.2">
      <c r="B5" s="92" t="s">
        <v>1620</v>
      </c>
      <c r="C5" s="93">
        <f>SUM(DatosViolenciaGénero!C70:C73)</f>
        <v>590</v>
      </c>
      <c r="D5" s="93">
        <f>SUM(DatosViolenciaGénero!D70:D73)</f>
        <v>305</v>
      </c>
    </row>
    <row r="6" spans="2:4" ht="12.75" customHeight="1" x14ac:dyDescent="0.2">
      <c r="B6" s="92" t="s">
        <v>1672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1673</v>
      </c>
      <c r="C7" s="93">
        <f>SUM(DatosViolenciaGénero!C75:C77)</f>
        <v>72</v>
      </c>
      <c r="D7" s="93">
        <f>SUM(DatosViolenciaGénero!D75:D77)</f>
        <v>6</v>
      </c>
    </row>
    <row r="8" spans="2:4" ht="12.75" customHeight="1" x14ac:dyDescent="0.2">
      <c r="B8" s="92" t="s">
        <v>1674</v>
      </c>
      <c r="C8" s="93">
        <f>DatosViolenciaGénero!C81</f>
        <v>10</v>
      </c>
      <c r="D8" s="93">
        <f>DatosViolenciaGénero!D81</f>
        <v>9</v>
      </c>
    </row>
    <row r="9" spans="2:4" ht="12.75" customHeight="1" x14ac:dyDescent="0.2">
      <c r="B9" s="92" t="s">
        <v>1675</v>
      </c>
      <c r="C9" s="93">
        <f>DatosViolenciaGénero!C78</f>
        <v>31</v>
      </c>
      <c r="D9" s="93">
        <f>DatosViolenciaGénero!D78</f>
        <v>24</v>
      </c>
    </row>
    <row r="10" spans="2:4" ht="12.75" customHeight="1" x14ac:dyDescent="0.2">
      <c r="B10" s="92" t="s">
        <v>1676</v>
      </c>
      <c r="C10" s="93">
        <f>SUM(DatosViolenciaGénero!C79:C80)</f>
        <v>620</v>
      </c>
      <c r="D10" s="93">
        <f>SUM(DatosViolenciaGénero!D79:D80)</f>
        <v>435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57</v>
      </c>
    </row>
    <row r="16" spans="2:4" ht="13.5" thickBot="1" x14ac:dyDescent="0.25">
      <c r="B16" s="96" t="s">
        <v>1679</v>
      </c>
      <c r="C16" s="97">
        <f>DatosViolenciaGénero!C39</f>
        <v>161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D647-98C8-4227-B331-51D1FC47A70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485</v>
      </c>
      <c r="D4" s="93">
        <f>SUM(DatosViolenciaDoméstica!D48:D54)</f>
        <v>265</v>
      </c>
    </row>
    <row r="5" spans="2:4" x14ac:dyDescent="0.2">
      <c r="B5" s="92" t="s">
        <v>1620</v>
      </c>
      <c r="C5" s="93">
        <f>SUM(DatosViolenciaDoméstica!C55:C58)</f>
        <v>96</v>
      </c>
      <c r="D5" s="93">
        <f>SUM(DatosViolenciaDoméstica!D55:D58)</f>
        <v>24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2</v>
      </c>
      <c r="D8" s="93">
        <f>DatosViolenciaDoméstica!D66</f>
        <v>0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1676</v>
      </c>
      <c r="C10" s="93">
        <f>SUM(DatosViolenciaDoméstica!C64:C65)</f>
        <v>99</v>
      </c>
      <c r="D10" s="93">
        <f>SUM(DatosViolenciaDoméstica!D64:D65)</f>
        <v>35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74</v>
      </c>
    </row>
    <row r="16" spans="2:4" ht="13.5" thickBot="1" x14ac:dyDescent="0.25">
      <c r="B16" s="96" t="s">
        <v>1679</v>
      </c>
      <c r="C16" s="97">
        <f>DatosViolenciaDoméstica!C34</f>
        <v>126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0C50-6FD4-494A-94CA-825C2AFDB164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302</v>
      </c>
      <c r="E5" s="82" t="s">
        <v>1657</v>
      </c>
      <c r="F5" s="83">
        <f>DatosMenores!C105+DatosMenores!C106</f>
        <v>37</v>
      </c>
    </row>
    <row r="6" spans="2:6" ht="33.75" x14ac:dyDescent="0.2">
      <c r="B6" s="238"/>
      <c r="C6" s="80" t="s">
        <v>1013</v>
      </c>
      <c r="D6" s="81">
        <f>DatosMenores!C87</f>
        <v>0</v>
      </c>
      <c r="E6" s="84" t="s">
        <v>1658</v>
      </c>
      <c r="F6" s="83">
        <f>DatosMenores!C107</f>
        <v>8</v>
      </c>
    </row>
    <row r="7" spans="2:6" ht="33.75" x14ac:dyDescent="0.2">
      <c r="B7" s="237" t="s">
        <v>1659</v>
      </c>
      <c r="C7" s="80" t="s">
        <v>1018</v>
      </c>
      <c r="D7" s="81">
        <f>DatosMenores!C88</f>
        <v>22</v>
      </c>
      <c r="E7" s="84" t="s">
        <v>1660</v>
      </c>
      <c r="F7" s="83">
        <f>DatosMenores!C108</f>
        <v>0</v>
      </c>
    </row>
    <row r="8" spans="2:6" ht="33.75" x14ac:dyDescent="0.2">
      <c r="B8" s="238"/>
      <c r="C8" s="80" t="s">
        <v>1013</v>
      </c>
      <c r="D8" s="81">
        <f>DatosMenores!C89</f>
        <v>0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693</v>
      </c>
      <c r="E9" s="84" t="s">
        <v>1662</v>
      </c>
      <c r="F9" s="83">
        <f>DatosMenores!C110</f>
        <v>1</v>
      </c>
    </row>
    <row r="10" spans="2:6" ht="22.5" x14ac:dyDescent="0.2">
      <c r="B10" s="238"/>
      <c r="C10" s="80" t="s">
        <v>1013</v>
      </c>
      <c r="D10" s="81">
        <f>DatosMenores!C91</f>
        <v>0</v>
      </c>
      <c r="E10" s="84" t="s">
        <v>1663</v>
      </c>
      <c r="F10" s="83">
        <f>DatosMenores!C111</f>
        <v>1</v>
      </c>
    </row>
    <row r="11" spans="2:6" ht="45" x14ac:dyDescent="0.2">
      <c r="B11" s="237" t="s">
        <v>1664</v>
      </c>
      <c r="C11" s="80" t="s">
        <v>1018</v>
      </c>
      <c r="D11" s="81">
        <f>DatosMenores!C92</f>
        <v>24</v>
      </c>
      <c r="E11" s="84" t="s">
        <v>1665</v>
      </c>
      <c r="F11" s="83">
        <f>DatosMenores!C112</f>
        <v>6</v>
      </c>
    </row>
    <row r="12" spans="2:6" x14ac:dyDescent="0.2">
      <c r="B12" s="238"/>
      <c r="C12" s="80" t="s">
        <v>1013</v>
      </c>
      <c r="D12" s="81">
        <f>DatosMenores!C93</f>
        <v>0</v>
      </c>
    </row>
    <row r="13" spans="2:6" x14ac:dyDescent="0.2">
      <c r="B13" s="237" t="s">
        <v>1666</v>
      </c>
      <c r="C13" s="80" t="s">
        <v>1018</v>
      </c>
      <c r="D13" s="81">
        <f>DatosMenores!C94</f>
        <v>521</v>
      </c>
    </row>
    <row r="14" spans="2:6" x14ac:dyDescent="0.2">
      <c r="B14" s="238"/>
      <c r="C14" s="80" t="s">
        <v>1013</v>
      </c>
      <c r="D14" s="81">
        <f>DatosMenores!C95</f>
        <v>169</v>
      </c>
    </row>
    <row r="15" spans="2:6" x14ac:dyDescent="0.2">
      <c r="B15" s="237" t="s">
        <v>1667</v>
      </c>
      <c r="C15" s="80" t="s">
        <v>1018</v>
      </c>
      <c r="D15" s="81">
        <f>DatosMenores!C96</f>
        <v>580</v>
      </c>
    </row>
    <row r="16" spans="2:6" x14ac:dyDescent="0.2">
      <c r="B16" s="238"/>
      <c r="C16" s="80" t="s">
        <v>1013</v>
      </c>
      <c r="D16" s="81">
        <f>DatosMenores!C97</f>
        <v>677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3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4B8D-AFBA-4C46-9F66-968FBBA0DA4E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21071</v>
      </c>
      <c r="E11" s="60">
        <f>DatosDelitos!H5+DatosDelitos!H13-DatosDelitos!H17</f>
        <v>404</v>
      </c>
      <c r="F11" s="60">
        <f>DatosDelitos!I5+DatosDelitos!I13-DatosDelitos!I17</f>
        <v>406</v>
      </c>
      <c r="G11" s="60">
        <f>DatosDelitos!J5+DatosDelitos!J13-DatosDelitos!J17</f>
        <v>50</v>
      </c>
      <c r="H11" s="61">
        <f>DatosDelitos!K5+DatosDelitos!K13-DatosDelitos!K17</f>
        <v>40</v>
      </c>
      <c r="I11" s="61">
        <f>DatosDelitos!L5+DatosDelitos!L13-DatosDelitos!L17</f>
        <v>9</v>
      </c>
      <c r="J11" s="61">
        <f>DatosDelitos!M5+DatosDelitos!M13-DatosDelitos!M17</f>
        <v>23</v>
      </c>
      <c r="K11" s="61">
        <f>DatosDelitos!O5+DatosDelitos!O13-DatosDelitos!O17</f>
        <v>142</v>
      </c>
      <c r="L11" s="62">
        <f>DatosDelitos!P5+DatosDelitos!P13-DatosDelitos!P17</f>
        <v>345</v>
      </c>
    </row>
    <row r="12" spans="2:13" ht="13.35" customHeight="1" x14ac:dyDescent="0.2">
      <c r="B12" s="241" t="s">
        <v>329</v>
      </c>
      <c r="C12" s="241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2</v>
      </c>
      <c r="E13" s="64">
        <f>DatosDelitos!H20</f>
        <v>1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1" t="s">
        <v>352</v>
      </c>
      <c r="C14" s="241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1289</v>
      </c>
      <c r="E15" s="64">
        <f>DatosDelitos!H17+DatosDelitos!H44</f>
        <v>323</v>
      </c>
      <c r="F15" s="64">
        <f>DatosDelitos!I16+DatosDelitos!I44</f>
        <v>89</v>
      </c>
      <c r="G15" s="64">
        <f>DatosDelitos!J17+DatosDelitos!J44</f>
        <v>28</v>
      </c>
      <c r="H15" s="64">
        <f>DatosDelitos!K17+DatosDelitos!K44</f>
        <v>46</v>
      </c>
      <c r="I15" s="64">
        <f>DatosDelitos!L17+DatosDelitos!L44</f>
        <v>10</v>
      </c>
      <c r="J15" s="64">
        <f>DatosDelitos!M17+DatosDelitos!M44</f>
        <v>8</v>
      </c>
      <c r="K15" s="64">
        <f>DatosDelitos!O17+DatosDelitos!O44</f>
        <v>31</v>
      </c>
      <c r="L15" s="65">
        <f>DatosDelitos!P17+DatosDelitos!P44</f>
        <v>634</v>
      </c>
    </row>
    <row r="16" spans="2:13" ht="13.35" customHeight="1" x14ac:dyDescent="0.2">
      <c r="B16" s="241" t="s">
        <v>1620</v>
      </c>
      <c r="C16" s="241"/>
      <c r="D16" s="63">
        <f>DatosDelitos!C30</f>
        <v>922</v>
      </c>
      <c r="E16" s="64">
        <f>DatosDelitos!H30</f>
        <v>226</v>
      </c>
      <c r="F16" s="64">
        <f>DatosDelitos!I30</f>
        <v>210</v>
      </c>
      <c r="G16" s="64">
        <f>DatosDelitos!J30</f>
        <v>15</v>
      </c>
      <c r="H16" s="64">
        <f>DatosDelitos!K30</f>
        <v>20</v>
      </c>
      <c r="I16" s="64">
        <f>DatosDelitos!L30</f>
        <v>4</v>
      </c>
      <c r="J16" s="64">
        <f>DatosDelitos!M30</f>
        <v>12</v>
      </c>
      <c r="K16" s="64">
        <f>DatosDelitos!O30</f>
        <v>42</v>
      </c>
      <c r="L16" s="65">
        <f>DatosDelitos!P30</f>
        <v>355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10</v>
      </c>
      <c r="E17" s="64">
        <f>DatosDelitos!H42-DatosDelitos!H44</f>
        <v>7</v>
      </c>
      <c r="F17" s="64">
        <f>DatosDelitos!I42-DatosDelitos!I44</f>
        <v>8</v>
      </c>
      <c r="G17" s="64">
        <f>DatosDelitos!J42-DatosDelitos!J44</f>
        <v>0</v>
      </c>
      <c r="H17" s="64">
        <f>DatosDelitos!K42-DatosDelitos!K44</f>
        <v>2</v>
      </c>
      <c r="I17" s="64">
        <f>DatosDelitos!L42-DatosDelitos!L44</f>
        <v>0</v>
      </c>
      <c r="J17" s="64">
        <f>DatosDelitos!M42-DatosDelitos!M44</f>
        <v>1</v>
      </c>
      <c r="K17" s="64">
        <f>DatosDelitos!O42-DatosDelitos!O44</f>
        <v>2</v>
      </c>
      <c r="L17" s="65">
        <f>DatosDelitos!P42-DatosDelitos!P44</f>
        <v>12</v>
      </c>
    </row>
    <row r="18" spans="2:12" ht="13.35" customHeight="1" x14ac:dyDescent="0.2">
      <c r="B18" s="241" t="s">
        <v>1622</v>
      </c>
      <c r="C18" s="241"/>
      <c r="D18" s="63">
        <f>DatosDelitos!C50</f>
        <v>791</v>
      </c>
      <c r="E18" s="64">
        <f>DatosDelitos!H50</f>
        <v>141</v>
      </c>
      <c r="F18" s="64">
        <f>DatosDelitos!I50</f>
        <v>128</v>
      </c>
      <c r="G18" s="64">
        <f>DatosDelitos!J50</f>
        <v>113</v>
      </c>
      <c r="H18" s="64">
        <f>DatosDelitos!K50</f>
        <v>82</v>
      </c>
      <c r="I18" s="64">
        <f>DatosDelitos!L50</f>
        <v>1</v>
      </c>
      <c r="J18" s="64">
        <f>DatosDelitos!M50</f>
        <v>0</v>
      </c>
      <c r="K18" s="64">
        <f>DatosDelitos!O50</f>
        <v>40</v>
      </c>
      <c r="L18" s="65">
        <f>DatosDelitos!P50</f>
        <v>105</v>
      </c>
    </row>
    <row r="19" spans="2:12" ht="13.35" customHeight="1" x14ac:dyDescent="0.2">
      <c r="B19" s="241" t="s">
        <v>1623</v>
      </c>
      <c r="C19" s="241"/>
      <c r="D19" s="63">
        <f>DatosDelitos!C72</f>
        <v>5</v>
      </c>
      <c r="E19" s="64">
        <f>DatosDelitos!H72</f>
        <v>0</v>
      </c>
      <c r="F19" s="64">
        <f>DatosDelitos!I72</f>
        <v>1</v>
      </c>
      <c r="G19" s="64">
        <f>DatosDelitos!J72</f>
        <v>0</v>
      </c>
      <c r="H19" s="64">
        <f>DatosDelitos!K72</f>
        <v>0</v>
      </c>
      <c r="I19" s="64">
        <f>DatosDelitos!L72</f>
        <v>1</v>
      </c>
      <c r="J19" s="64">
        <f>DatosDelitos!M72</f>
        <v>0</v>
      </c>
      <c r="K19" s="64">
        <f>DatosDelitos!O72</f>
        <v>0</v>
      </c>
      <c r="L19" s="65">
        <f>DatosDelitos!P72</f>
        <v>1</v>
      </c>
    </row>
    <row r="20" spans="2:12" ht="27" customHeight="1" x14ac:dyDescent="0.2">
      <c r="B20" s="241" t="s">
        <v>1624</v>
      </c>
      <c r="C20" s="241"/>
      <c r="D20" s="63">
        <f>DatosDelitos!C74</f>
        <v>178</v>
      </c>
      <c r="E20" s="64">
        <f>DatosDelitos!H74</f>
        <v>31</v>
      </c>
      <c r="F20" s="64">
        <f>DatosDelitos!I74</f>
        <v>23</v>
      </c>
      <c r="G20" s="64">
        <f>DatosDelitos!J74</f>
        <v>0</v>
      </c>
      <c r="H20" s="64">
        <f>DatosDelitos!K74</f>
        <v>3</v>
      </c>
      <c r="I20" s="64">
        <f>DatosDelitos!L74</f>
        <v>10</v>
      </c>
      <c r="J20" s="64">
        <f>DatosDelitos!M74</f>
        <v>18</v>
      </c>
      <c r="K20" s="64">
        <f>DatosDelitos!O74</f>
        <v>13</v>
      </c>
      <c r="L20" s="65">
        <f>DatosDelitos!P74</f>
        <v>42</v>
      </c>
    </row>
    <row r="21" spans="2:12" ht="13.35" customHeight="1" x14ac:dyDescent="0.2">
      <c r="B21" s="242" t="s">
        <v>1625</v>
      </c>
      <c r="C21" s="242"/>
      <c r="D21" s="63">
        <f>DatosDelitos!C82</f>
        <v>67</v>
      </c>
      <c r="E21" s="64">
        <f>DatosDelitos!H82</f>
        <v>16</v>
      </c>
      <c r="F21" s="64">
        <f>DatosDelitos!I82</f>
        <v>12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1</v>
      </c>
      <c r="L21" s="65">
        <f>DatosDelitos!P82</f>
        <v>6</v>
      </c>
    </row>
    <row r="22" spans="2:12" ht="13.35" customHeight="1" x14ac:dyDescent="0.2">
      <c r="B22" s="241" t="s">
        <v>1626</v>
      </c>
      <c r="C22" s="241"/>
      <c r="D22" s="63">
        <f>DatosDelitos!C85</f>
        <v>163</v>
      </c>
      <c r="E22" s="64">
        <f>DatosDelitos!H85</f>
        <v>62</v>
      </c>
      <c r="F22" s="64">
        <f>DatosDelitos!I85</f>
        <v>42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1</v>
      </c>
      <c r="L22" s="65">
        <f>DatosDelitos!P85</f>
        <v>40</v>
      </c>
    </row>
    <row r="23" spans="2:12" ht="13.35" customHeight="1" x14ac:dyDescent="0.2">
      <c r="B23" s="241" t="s">
        <v>978</v>
      </c>
      <c r="C23" s="241"/>
      <c r="D23" s="63">
        <f>DatosDelitos!C97</f>
        <v>6522</v>
      </c>
      <c r="E23" s="64">
        <f>DatosDelitos!H97</f>
        <v>1667</v>
      </c>
      <c r="F23" s="64">
        <f>DatosDelitos!I97</f>
        <v>1672</v>
      </c>
      <c r="G23" s="64">
        <f>DatosDelitos!J97</f>
        <v>12</v>
      </c>
      <c r="H23" s="64">
        <f>DatosDelitos!K97</f>
        <v>10</v>
      </c>
      <c r="I23" s="64">
        <f>DatosDelitos!L97</f>
        <v>6</v>
      </c>
      <c r="J23" s="64">
        <f>DatosDelitos!M97</f>
        <v>2</v>
      </c>
      <c r="K23" s="64">
        <f>DatosDelitos!O97</f>
        <v>278</v>
      </c>
      <c r="L23" s="65">
        <f>DatosDelitos!P97</f>
        <v>3217</v>
      </c>
    </row>
    <row r="24" spans="2:12" ht="27" customHeight="1" x14ac:dyDescent="0.2">
      <c r="B24" s="241" t="s">
        <v>1627</v>
      </c>
      <c r="C24" s="241"/>
      <c r="D24" s="63">
        <f>DatosDelitos!C131</f>
        <v>8</v>
      </c>
      <c r="E24" s="64">
        <f>DatosDelitos!H131</f>
        <v>2</v>
      </c>
      <c r="F24" s="64">
        <f>DatosDelitos!I131</f>
        <v>4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1</v>
      </c>
      <c r="L24" s="65">
        <f>DatosDelitos!P131</f>
        <v>7</v>
      </c>
    </row>
    <row r="25" spans="2:12" ht="13.35" customHeight="1" x14ac:dyDescent="0.2">
      <c r="B25" s="241" t="s">
        <v>1628</v>
      </c>
      <c r="C25" s="241"/>
      <c r="D25" s="63">
        <f>DatosDelitos!C137</f>
        <v>60</v>
      </c>
      <c r="E25" s="64">
        <f>DatosDelitos!H137</f>
        <v>9</v>
      </c>
      <c r="F25" s="64">
        <f>DatosDelitos!I137</f>
        <v>8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1</v>
      </c>
      <c r="L25" s="65">
        <f>DatosDelitos!P137</f>
        <v>4</v>
      </c>
    </row>
    <row r="26" spans="2:12" ht="13.35" customHeight="1" x14ac:dyDescent="0.2">
      <c r="B26" s="242" t="s">
        <v>1629</v>
      </c>
      <c r="C26" s="242"/>
      <c r="D26" s="63">
        <f>DatosDelitos!C144</f>
        <v>10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1" t="s">
        <v>1630</v>
      </c>
      <c r="C27" s="241"/>
      <c r="D27" s="63">
        <f>DatosDelitos!C147</f>
        <v>83</v>
      </c>
      <c r="E27" s="64">
        <f>DatosDelitos!H147</f>
        <v>25</v>
      </c>
      <c r="F27" s="64">
        <f>DatosDelitos!I147</f>
        <v>27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11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43</v>
      </c>
      <c r="E28" s="64">
        <f>DatosDelitos!H156+SUM(DatosDelitos!H167:H172)</f>
        <v>5</v>
      </c>
      <c r="F28" s="64">
        <f>DatosDelitos!I156+SUM(DatosDelitos!I167:I172)</f>
        <v>5</v>
      </c>
      <c r="G28" s="64">
        <f>DatosDelitos!J156+SUM(DatosDelitos!J167:J172)</f>
        <v>2</v>
      </c>
      <c r="H28" s="64">
        <f>DatosDelitos!K156+SUM(DatosDelitos!K167:K172)</f>
        <v>1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3</v>
      </c>
      <c r="L28" s="64">
        <f>DatosDelitos!P156+SUM(DatosDelitos!P167:Q172)</f>
        <v>3</v>
      </c>
    </row>
    <row r="29" spans="2:12" ht="13.35" customHeight="1" x14ac:dyDescent="0.2">
      <c r="B29" s="241" t="s">
        <v>1632</v>
      </c>
      <c r="C29" s="241"/>
      <c r="D29" s="63">
        <f>SUM(DatosDelitos!C173:C177)</f>
        <v>720</v>
      </c>
      <c r="E29" s="64">
        <f>SUM(DatosDelitos!H173:H177)</f>
        <v>324</v>
      </c>
      <c r="F29" s="64">
        <f>SUM(DatosDelitos!I173:I177)</f>
        <v>283</v>
      </c>
      <c r="G29" s="64">
        <f>SUM(DatosDelitos!J173:J177)</f>
        <v>5</v>
      </c>
      <c r="H29" s="64">
        <f>SUM(DatosDelitos!K173:K177)</f>
        <v>5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86</v>
      </c>
      <c r="L29" s="64">
        <f>SUM(DatosDelitos!P173:P177)</f>
        <v>150</v>
      </c>
    </row>
    <row r="30" spans="2:12" ht="13.35" customHeight="1" x14ac:dyDescent="0.2">
      <c r="B30" s="241" t="s">
        <v>1633</v>
      </c>
      <c r="C30" s="241"/>
      <c r="D30" s="63">
        <f>DatosDelitos!C178</f>
        <v>1021</v>
      </c>
      <c r="E30" s="64">
        <f>DatosDelitos!H178</f>
        <v>513</v>
      </c>
      <c r="F30" s="64">
        <f>DatosDelitos!I178</f>
        <v>551</v>
      </c>
      <c r="G30" s="64">
        <f>DatosDelitos!J178</f>
        <v>0</v>
      </c>
      <c r="H30" s="64">
        <f>DatosDelitos!K178</f>
        <v>3</v>
      </c>
      <c r="I30" s="64">
        <f>DatosDelitos!L178</f>
        <v>0</v>
      </c>
      <c r="J30" s="64">
        <f>DatosDelitos!M178</f>
        <v>0</v>
      </c>
      <c r="K30" s="64">
        <f>DatosDelitos!O178</f>
        <v>11</v>
      </c>
      <c r="L30" s="64">
        <f>DatosDelitos!P178</f>
        <v>2867</v>
      </c>
    </row>
    <row r="31" spans="2:12" ht="13.35" customHeight="1" x14ac:dyDescent="0.2">
      <c r="B31" s="241" t="s">
        <v>1634</v>
      </c>
      <c r="C31" s="241"/>
      <c r="D31" s="63">
        <f>DatosDelitos!C186</f>
        <v>404</v>
      </c>
      <c r="E31" s="64">
        <f>DatosDelitos!H186</f>
        <v>186</v>
      </c>
      <c r="F31" s="64">
        <f>DatosDelitos!I186</f>
        <v>182</v>
      </c>
      <c r="G31" s="64">
        <f>DatosDelitos!J186</f>
        <v>5</v>
      </c>
      <c r="H31" s="64">
        <f>DatosDelitos!K186</f>
        <v>3</v>
      </c>
      <c r="I31" s="64">
        <f>DatosDelitos!L186</f>
        <v>0</v>
      </c>
      <c r="J31" s="64">
        <f>DatosDelitos!M186</f>
        <v>1</v>
      </c>
      <c r="K31" s="64">
        <f>DatosDelitos!O186</f>
        <v>8</v>
      </c>
      <c r="L31" s="64">
        <f>DatosDelitos!P186</f>
        <v>93</v>
      </c>
    </row>
    <row r="32" spans="2:12" ht="13.35" customHeight="1" x14ac:dyDescent="0.2">
      <c r="B32" s="241" t="s">
        <v>1635</v>
      </c>
      <c r="C32" s="241"/>
      <c r="D32" s="63">
        <f>DatosDelitos!C201</f>
        <v>17</v>
      </c>
      <c r="E32" s="64">
        <f>DatosDelitos!H201</f>
        <v>1</v>
      </c>
      <c r="F32" s="64">
        <f>DatosDelitos!I201</f>
        <v>0</v>
      </c>
      <c r="G32" s="64">
        <f>DatosDelitos!J201</f>
        <v>0</v>
      </c>
      <c r="H32" s="64">
        <f>DatosDelitos!K201</f>
        <v>0</v>
      </c>
      <c r="I32" s="64">
        <f>DatosDelitos!L201</f>
        <v>1</v>
      </c>
      <c r="J32" s="64">
        <f>DatosDelitos!M201</f>
        <v>2</v>
      </c>
      <c r="K32" s="64">
        <f>DatosDelitos!O201</f>
        <v>0</v>
      </c>
      <c r="L32" s="64">
        <f>DatosDelitos!P201</f>
        <v>4</v>
      </c>
    </row>
    <row r="33" spans="2:13" ht="13.35" customHeight="1" x14ac:dyDescent="0.2">
      <c r="B33" s="241" t="s">
        <v>1636</v>
      </c>
      <c r="C33" s="241"/>
      <c r="D33" s="63">
        <f>DatosDelitos!C223</f>
        <v>669</v>
      </c>
      <c r="E33" s="64">
        <f>DatosDelitos!H223</f>
        <v>332</v>
      </c>
      <c r="F33" s="64">
        <f>DatosDelitos!I223</f>
        <v>318</v>
      </c>
      <c r="G33" s="64">
        <f>DatosDelitos!J223</f>
        <v>2</v>
      </c>
      <c r="H33" s="64">
        <f>DatosDelitos!K223</f>
        <v>3</v>
      </c>
      <c r="I33" s="64">
        <f>DatosDelitos!L223</f>
        <v>3</v>
      </c>
      <c r="J33" s="64">
        <f>DatosDelitos!M223</f>
        <v>6</v>
      </c>
      <c r="K33" s="64">
        <f>DatosDelitos!O223</f>
        <v>39</v>
      </c>
      <c r="L33" s="64">
        <f>DatosDelitos!P223</f>
        <v>593</v>
      </c>
    </row>
    <row r="34" spans="2:13" ht="13.35" customHeight="1" x14ac:dyDescent="0.2">
      <c r="B34" s="241" t="s">
        <v>1637</v>
      </c>
      <c r="C34" s="241"/>
      <c r="D34" s="63">
        <f>DatosDelitos!C244</f>
        <v>13</v>
      </c>
      <c r="E34" s="64">
        <f>DatosDelitos!H244</f>
        <v>4</v>
      </c>
      <c r="F34" s="64">
        <f>DatosDelitos!I244</f>
        <v>3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1</v>
      </c>
      <c r="K34" s="64">
        <f>DatosDelitos!O244</f>
        <v>0</v>
      </c>
      <c r="L34" s="64">
        <f>DatosDelitos!P244</f>
        <v>1</v>
      </c>
    </row>
    <row r="35" spans="2:13" ht="13.35" customHeight="1" x14ac:dyDescent="0.2">
      <c r="B35" s="241" t="s">
        <v>1638</v>
      </c>
      <c r="C35" s="241"/>
      <c r="D35" s="63">
        <f>DatosDelitos!C271</f>
        <v>606</v>
      </c>
      <c r="E35" s="64">
        <f>DatosDelitos!H271</f>
        <v>342</v>
      </c>
      <c r="F35" s="64">
        <f>DatosDelitos!I271</f>
        <v>341</v>
      </c>
      <c r="G35" s="64">
        <f>DatosDelitos!J271</f>
        <v>7</v>
      </c>
      <c r="H35" s="64">
        <f>DatosDelitos!K271</f>
        <v>10</v>
      </c>
      <c r="I35" s="64">
        <f>DatosDelitos!L271</f>
        <v>1</v>
      </c>
      <c r="J35" s="64">
        <f>DatosDelitos!M271</f>
        <v>6</v>
      </c>
      <c r="K35" s="64">
        <f>DatosDelitos!O271</f>
        <v>46</v>
      </c>
      <c r="L35" s="64">
        <f>DatosDelitos!P271</f>
        <v>401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58</v>
      </c>
      <c r="E38" s="64">
        <f>DatosDelitos!H312+DatosDelitos!H318+DatosDelitos!H320</f>
        <v>24</v>
      </c>
      <c r="F38" s="64">
        <f>DatosDelitos!I312+DatosDelitos!I318+DatosDelitos!I320</f>
        <v>22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12</v>
      </c>
    </row>
    <row r="39" spans="2:13" ht="13.35" customHeight="1" x14ac:dyDescent="0.2">
      <c r="B39" s="241" t="s">
        <v>1642</v>
      </c>
      <c r="C39" s="241"/>
      <c r="D39" s="63">
        <f>DatosDelitos!C323</f>
        <v>8303</v>
      </c>
      <c r="E39" s="64">
        <f>DatosDelitos!H323</f>
        <v>35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0</v>
      </c>
    </row>
    <row r="40" spans="2:13" ht="13.35" customHeight="1" x14ac:dyDescent="0.2">
      <c r="B40" s="241" t="s">
        <v>1643</v>
      </c>
      <c r="C40" s="241"/>
      <c r="D40" s="63">
        <f>DatosDelitos!C325</f>
        <v>4</v>
      </c>
      <c r="E40" s="63">
        <f>DatosDelitos!H325</f>
        <v>0</v>
      </c>
      <c r="F40" s="63">
        <f>DatosDelitos!I325</f>
        <v>0</v>
      </c>
      <c r="G40" s="63">
        <f>DatosDelitos!J325</f>
        <v>1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1</v>
      </c>
      <c r="L40" s="63">
        <f>DatosDelitos!P325</f>
        <v>0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43040</v>
      </c>
      <c r="E43" s="66">
        <f t="shared" ref="E43:L43" si="0">SUM(E11:E42)</f>
        <v>4680</v>
      </c>
      <c r="F43" s="66">
        <f t="shared" si="0"/>
        <v>4335</v>
      </c>
      <c r="G43" s="66">
        <f t="shared" si="0"/>
        <v>240</v>
      </c>
      <c r="H43" s="66">
        <f t="shared" si="0"/>
        <v>228</v>
      </c>
      <c r="I43" s="66">
        <f t="shared" si="0"/>
        <v>46</v>
      </c>
      <c r="J43" s="66">
        <f t="shared" si="0"/>
        <v>80</v>
      </c>
      <c r="K43" s="66">
        <f t="shared" si="0"/>
        <v>746</v>
      </c>
      <c r="L43" s="66">
        <f t="shared" si="0"/>
        <v>8903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322</v>
      </c>
      <c r="E50" s="69">
        <f>DatosDelitos!G13-DatosDelitos!G17</f>
        <v>178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2511</v>
      </c>
      <c r="E54" s="69">
        <f>DatosDelitos!G17+DatosDelitos!G44</f>
        <v>722</v>
      </c>
    </row>
    <row r="55" spans="2:5" ht="13.35" customHeight="1" x14ac:dyDescent="0.25">
      <c r="B55" s="243" t="s">
        <v>1620</v>
      </c>
      <c r="C55" s="243"/>
      <c r="D55" s="69">
        <f>DatosDelitos!F30</f>
        <v>746</v>
      </c>
      <c r="E55" s="69">
        <f>DatosDelitos!G30</f>
        <v>380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3</v>
      </c>
      <c r="E56" s="69">
        <f>DatosDelitos!G42-DatosDelitos!G44</f>
        <v>2</v>
      </c>
    </row>
    <row r="57" spans="2:5" ht="13.35" customHeight="1" x14ac:dyDescent="0.25">
      <c r="B57" s="243" t="s">
        <v>1622</v>
      </c>
      <c r="C57" s="243"/>
      <c r="D57" s="69">
        <f>DatosDelitos!F50</f>
        <v>41</v>
      </c>
      <c r="E57" s="69">
        <f>DatosDelitos!G50</f>
        <v>4</v>
      </c>
    </row>
    <row r="58" spans="2:5" ht="13.35" customHeight="1" x14ac:dyDescent="0.25">
      <c r="B58" s="243" t="s">
        <v>1623</v>
      </c>
      <c r="C58" s="243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3" t="s">
        <v>1648</v>
      </c>
      <c r="C59" s="243"/>
      <c r="D59" s="69">
        <f>DatosDelitos!F74</f>
        <v>83</v>
      </c>
      <c r="E59" s="69">
        <f>DatosDelitos!G74</f>
        <v>46</v>
      </c>
    </row>
    <row r="60" spans="2:5" ht="13.35" customHeight="1" x14ac:dyDescent="0.25">
      <c r="B60" s="243" t="s">
        <v>1625</v>
      </c>
      <c r="C60" s="243"/>
      <c r="D60" s="69">
        <f>DatosDelitos!F82</f>
        <v>19</v>
      </c>
      <c r="E60" s="69">
        <f>DatosDelitos!G82</f>
        <v>10</v>
      </c>
    </row>
    <row r="61" spans="2:5" ht="13.35" customHeight="1" x14ac:dyDescent="0.25">
      <c r="B61" s="243" t="s">
        <v>1626</v>
      </c>
      <c r="C61" s="243"/>
      <c r="D61" s="69">
        <f>DatosDelitos!F85</f>
        <v>18</v>
      </c>
      <c r="E61" s="69">
        <f>DatosDelitos!G85</f>
        <v>7</v>
      </c>
    </row>
    <row r="62" spans="2:5" ht="13.35" customHeight="1" x14ac:dyDescent="0.25">
      <c r="B62" s="243" t="s">
        <v>978</v>
      </c>
      <c r="C62" s="243"/>
      <c r="D62" s="69">
        <f>DatosDelitos!F97</f>
        <v>927</v>
      </c>
      <c r="E62" s="69">
        <f>DatosDelitos!G97</f>
        <v>654</v>
      </c>
    </row>
    <row r="63" spans="2:5" ht="27" customHeight="1" x14ac:dyDescent="0.25">
      <c r="B63" s="243" t="s">
        <v>1649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1</v>
      </c>
      <c r="E65" s="69">
        <f>DatosDelitos!G144</f>
        <v>1</v>
      </c>
    </row>
    <row r="66" spans="2:5" ht="40.5" customHeight="1" x14ac:dyDescent="0.25">
      <c r="B66" s="243" t="s">
        <v>1630</v>
      </c>
      <c r="C66" s="243"/>
      <c r="D66" s="69">
        <f>DatosDelitos!F147</f>
        <v>4</v>
      </c>
      <c r="E66" s="69">
        <f>DatosDelitos!G147</f>
        <v>5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1</v>
      </c>
      <c r="E67" s="69">
        <f>DatosDelitos!G156+SUM(DatosDelitos!G167:H172)</f>
        <v>2</v>
      </c>
    </row>
    <row r="68" spans="2:5" ht="13.35" customHeight="1" x14ac:dyDescent="0.25">
      <c r="B68" s="243" t="s">
        <v>1632</v>
      </c>
      <c r="C68" s="243"/>
      <c r="D68" s="69">
        <f>SUM(DatosDelitos!F173:G177)</f>
        <v>24</v>
      </c>
      <c r="E68" s="69">
        <f>SUM(DatosDelitos!G173:H177)</f>
        <v>332</v>
      </c>
    </row>
    <row r="69" spans="2:5" ht="13.35" customHeight="1" x14ac:dyDescent="0.25">
      <c r="B69" s="243" t="s">
        <v>1633</v>
      </c>
      <c r="C69" s="243"/>
      <c r="D69" s="69">
        <f>DatosDelitos!F178</f>
        <v>3056</v>
      </c>
      <c r="E69" s="69">
        <f>DatosDelitos!G178</f>
        <v>2701</v>
      </c>
    </row>
    <row r="70" spans="2:5" ht="13.35" customHeight="1" x14ac:dyDescent="0.25">
      <c r="B70" s="243" t="s">
        <v>1634</v>
      </c>
      <c r="C70" s="243"/>
      <c r="D70" s="69">
        <f>DatosDelitos!F186</f>
        <v>55</v>
      </c>
      <c r="E70" s="69">
        <f>DatosDelitos!G186</f>
        <v>50</v>
      </c>
    </row>
    <row r="71" spans="2:5" ht="13.35" customHeight="1" x14ac:dyDescent="0.25">
      <c r="B71" s="243" t="s">
        <v>1635</v>
      </c>
      <c r="C71" s="243"/>
      <c r="D71" s="69">
        <f>DatosDelitos!F201</f>
        <v>2</v>
      </c>
      <c r="E71" s="69">
        <f>DatosDelitos!G201</f>
        <v>1</v>
      </c>
    </row>
    <row r="72" spans="2:5" ht="13.35" customHeight="1" x14ac:dyDescent="0.25">
      <c r="B72" s="243" t="s">
        <v>1636</v>
      </c>
      <c r="C72" s="243"/>
      <c r="D72" s="69">
        <f>DatosDelitos!F223</f>
        <v>741</v>
      </c>
      <c r="E72" s="69">
        <f>DatosDelitos!G223</f>
        <v>536</v>
      </c>
    </row>
    <row r="73" spans="2:5" ht="13.35" customHeight="1" x14ac:dyDescent="0.25">
      <c r="B73" s="243" t="s">
        <v>1637</v>
      </c>
      <c r="C73" s="243"/>
      <c r="D73" s="69">
        <f>DatosDelitos!F244</f>
        <v>1</v>
      </c>
      <c r="E73" s="69">
        <f>DatosDelitos!G244</f>
        <v>0</v>
      </c>
    </row>
    <row r="74" spans="2:5" ht="13.35" customHeight="1" x14ac:dyDescent="0.25">
      <c r="B74" s="243" t="s">
        <v>1638</v>
      </c>
      <c r="C74" s="243"/>
      <c r="D74" s="69">
        <f>DatosDelitos!F271</f>
        <v>345</v>
      </c>
      <c r="E74" s="69">
        <f>DatosDelitos!G271</f>
        <v>259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9</v>
      </c>
      <c r="E77" s="69">
        <f>DatosDelitos!G312+DatosDelitos!G318+DatosDelitos!G320</f>
        <v>9</v>
      </c>
    </row>
    <row r="78" spans="2:5" ht="14.1" customHeight="1" x14ac:dyDescent="0.25">
      <c r="B78" s="243" t="s">
        <v>1642</v>
      </c>
      <c r="C78" s="243"/>
      <c r="D78" s="69">
        <f>DatosDelitos!F323</f>
        <v>0</v>
      </c>
      <c r="E78" s="69">
        <f>DatosDelitos!G323</f>
        <v>0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8909</v>
      </c>
      <c r="E82" s="69">
        <f>SUM(E49:E81)</f>
        <v>5899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2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6</v>
      </c>
    </row>
    <row r="92" spans="2:13" ht="13.35" customHeight="1" x14ac:dyDescent="0.25">
      <c r="B92" s="243" t="s">
        <v>1620</v>
      </c>
      <c r="C92" s="243"/>
      <c r="D92" s="69">
        <f>DatosDelitos!N30</f>
        <v>17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0</v>
      </c>
    </row>
    <row r="94" spans="2:13" ht="13.35" customHeight="1" x14ac:dyDescent="0.25">
      <c r="B94" s="243" t="s">
        <v>1622</v>
      </c>
      <c r="C94" s="243"/>
      <c r="D94" s="69">
        <f>DatosDelitos!N50</f>
        <v>33</v>
      </c>
    </row>
    <row r="95" spans="2:13" ht="13.35" customHeight="1" x14ac:dyDescent="0.25">
      <c r="B95" s="243" t="s">
        <v>1623</v>
      </c>
      <c r="C95" s="243"/>
      <c r="D95" s="69">
        <f>DatosDelitos!N72</f>
        <v>0</v>
      </c>
    </row>
    <row r="96" spans="2:13" ht="27" customHeight="1" x14ac:dyDescent="0.25">
      <c r="B96" s="243" t="s">
        <v>1648</v>
      </c>
      <c r="C96" s="243"/>
      <c r="D96" s="69">
        <f>DatosDelitos!N74</f>
        <v>2</v>
      </c>
    </row>
    <row r="97" spans="2:4" ht="13.35" customHeight="1" x14ac:dyDescent="0.25">
      <c r="B97" s="243" t="s">
        <v>1625</v>
      </c>
      <c r="C97" s="243"/>
      <c r="D97" s="69">
        <f>DatosDelitos!N82</f>
        <v>1</v>
      </c>
    </row>
    <row r="98" spans="2:4" ht="13.35" customHeight="1" x14ac:dyDescent="0.25">
      <c r="B98" s="243" t="s">
        <v>1626</v>
      </c>
      <c r="C98" s="243"/>
      <c r="D98" s="69">
        <f>DatosDelitos!N85</f>
        <v>12</v>
      </c>
    </row>
    <row r="99" spans="2:4" ht="13.35" customHeight="1" x14ac:dyDescent="0.25">
      <c r="B99" s="243" t="s">
        <v>978</v>
      </c>
      <c r="C99" s="243"/>
      <c r="D99" s="69">
        <f>DatosDelitos!N97</f>
        <v>18</v>
      </c>
    </row>
    <row r="100" spans="2:4" ht="27" customHeight="1" x14ac:dyDescent="0.25">
      <c r="B100" s="243" t="s">
        <v>1649</v>
      </c>
      <c r="C100" s="243"/>
      <c r="D100" s="69">
        <f>DatosDelitos!N131</f>
        <v>8</v>
      </c>
    </row>
    <row r="101" spans="2:4" ht="13.35" customHeight="1" x14ac:dyDescent="0.25">
      <c r="B101" s="243" t="s">
        <v>1628</v>
      </c>
      <c r="C101" s="243"/>
      <c r="D101" s="69">
        <f>DatosDelitos!N137</f>
        <v>2</v>
      </c>
    </row>
    <row r="102" spans="2:4" ht="13.35" customHeight="1" x14ac:dyDescent="0.25">
      <c r="B102" s="243" t="s">
        <v>1629</v>
      </c>
      <c r="C102" s="243"/>
      <c r="D102" s="69">
        <f>DatosDelitos!N144</f>
        <v>0</v>
      </c>
    </row>
    <row r="103" spans="2:4" ht="13.35" customHeight="1" x14ac:dyDescent="0.25">
      <c r="B103" s="243" t="s">
        <v>1653</v>
      </c>
      <c r="C103" s="243"/>
      <c r="D103" s="69">
        <f>DatosDelitos!N148</f>
        <v>20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5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39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1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1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3</v>
      </c>
    </row>
    <row r="109" spans="2:4" ht="13.35" customHeight="1" x14ac:dyDescent="0.25">
      <c r="B109" s="243" t="s">
        <v>1633</v>
      </c>
      <c r="C109" s="243"/>
      <c r="D109" s="69">
        <f>DatosDelitos!N178</f>
        <v>0</v>
      </c>
    </row>
    <row r="110" spans="2:4" ht="13.35" customHeight="1" x14ac:dyDescent="0.25">
      <c r="B110" s="243" t="s">
        <v>1634</v>
      </c>
      <c r="C110" s="243"/>
      <c r="D110" s="69">
        <f>DatosDelitos!N186</f>
        <v>11</v>
      </c>
    </row>
    <row r="111" spans="2:4" ht="13.35" customHeight="1" x14ac:dyDescent="0.25">
      <c r="B111" s="243" t="s">
        <v>1635</v>
      </c>
      <c r="C111" s="243"/>
      <c r="D111" s="69">
        <f>DatosDelitos!N201</f>
        <v>20</v>
      </c>
    </row>
    <row r="112" spans="2:4" ht="13.35" customHeight="1" x14ac:dyDescent="0.25">
      <c r="B112" s="243" t="s">
        <v>1636</v>
      </c>
      <c r="C112" s="243"/>
      <c r="D112" s="69">
        <f>DatosDelitos!N223</f>
        <v>4</v>
      </c>
    </row>
    <row r="113" spans="2:4" ht="13.35" customHeight="1" x14ac:dyDescent="0.25">
      <c r="B113" s="243" t="s">
        <v>1637</v>
      </c>
      <c r="C113" s="243"/>
      <c r="D113" s="69">
        <f>DatosDelitos!N244</f>
        <v>3</v>
      </c>
    </row>
    <row r="114" spans="2:4" ht="13.35" customHeight="1" x14ac:dyDescent="0.25">
      <c r="B114" s="243" t="s">
        <v>1638</v>
      </c>
      <c r="C114" s="243"/>
      <c r="D114" s="69">
        <f>DatosDelitos!N271</f>
        <v>0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88</v>
      </c>
    </row>
    <row r="119" spans="2:4" ht="14.1" customHeight="1" x14ac:dyDescent="0.25">
      <c r="B119" s="243" t="s">
        <v>1642</v>
      </c>
      <c r="C119" s="243"/>
      <c r="D119" s="69">
        <f>DatosDelitos!N323</f>
        <v>37</v>
      </c>
    </row>
    <row r="120" spans="2:4" ht="12.75" customHeight="1" x14ac:dyDescent="0.25">
      <c r="B120" s="245" t="s">
        <v>1643</v>
      </c>
      <c r="C120" s="245"/>
      <c r="D120" s="69">
        <f>DatosDelitos!N325</f>
        <v>0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333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106</v>
      </c>
      <c r="D5" s="22">
        <v>97</v>
      </c>
      <c r="E5" s="23">
        <v>9.2783505154639206E-2</v>
      </c>
      <c r="F5" s="22">
        <v>0</v>
      </c>
      <c r="G5" s="22">
        <v>0</v>
      </c>
      <c r="H5" s="22">
        <v>11</v>
      </c>
      <c r="I5" s="22">
        <v>11</v>
      </c>
      <c r="J5" s="22">
        <v>34</v>
      </c>
      <c r="K5" s="22">
        <v>23</v>
      </c>
      <c r="L5" s="22">
        <v>8</v>
      </c>
      <c r="M5" s="22">
        <v>14</v>
      </c>
      <c r="N5" s="22">
        <v>0</v>
      </c>
      <c r="O5" s="22">
        <v>63</v>
      </c>
      <c r="P5" s="24">
        <v>37</v>
      </c>
    </row>
    <row r="6" spans="1:16" x14ac:dyDescent="0.25">
      <c r="A6" s="25" t="s">
        <v>319</v>
      </c>
      <c r="B6" s="25" t="s">
        <v>320</v>
      </c>
      <c r="C6" s="12">
        <v>69</v>
      </c>
      <c r="D6" s="12">
        <v>73</v>
      </c>
      <c r="E6" s="26">
        <v>-5.4794520547945202E-2</v>
      </c>
      <c r="F6" s="12">
        <v>0</v>
      </c>
      <c r="G6" s="12">
        <v>0</v>
      </c>
      <c r="H6" s="12">
        <v>1</v>
      </c>
      <c r="I6" s="12">
        <v>0</v>
      </c>
      <c r="J6" s="12">
        <v>30</v>
      </c>
      <c r="K6" s="12">
        <v>19</v>
      </c>
      <c r="L6" s="12">
        <v>5</v>
      </c>
      <c r="M6" s="12">
        <v>5</v>
      </c>
      <c r="N6" s="12">
        <v>0</v>
      </c>
      <c r="O6" s="12">
        <v>48</v>
      </c>
      <c r="P6" s="20">
        <v>19</v>
      </c>
    </row>
    <row r="7" spans="1:16" x14ac:dyDescent="0.25">
      <c r="A7" s="25" t="s">
        <v>321</v>
      </c>
      <c r="B7" s="25" t="s">
        <v>322</v>
      </c>
      <c r="C7" s="12">
        <v>3</v>
      </c>
      <c r="D7" s="12">
        <v>8</v>
      </c>
      <c r="E7" s="26">
        <v>-0.625</v>
      </c>
      <c r="F7" s="12">
        <v>0</v>
      </c>
      <c r="G7" s="12">
        <v>0</v>
      </c>
      <c r="H7" s="12">
        <v>0</v>
      </c>
      <c r="I7" s="12">
        <v>0</v>
      </c>
      <c r="J7" s="12">
        <v>3</v>
      </c>
      <c r="K7" s="12">
        <v>4</v>
      </c>
      <c r="L7" s="12">
        <v>2</v>
      </c>
      <c r="M7" s="12">
        <v>9</v>
      </c>
      <c r="N7" s="12">
        <v>0</v>
      </c>
      <c r="O7" s="12">
        <v>12</v>
      </c>
      <c r="P7" s="20">
        <v>15</v>
      </c>
    </row>
    <row r="8" spans="1:16" x14ac:dyDescent="0.25">
      <c r="A8" s="25" t="s">
        <v>323</v>
      </c>
      <c r="B8" s="25" t="s">
        <v>324</v>
      </c>
      <c r="C8" s="12">
        <v>32</v>
      </c>
      <c r="D8" s="12">
        <v>14</v>
      </c>
      <c r="E8" s="26">
        <v>1.28571428571429</v>
      </c>
      <c r="F8" s="12">
        <v>0</v>
      </c>
      <c r="G8" s="12">
        <v>0</v>
      </c>
      <c r="H8" s="12">
        <v>10</v>
      </c>
      <c r="I8" s="12">
        <v>11</v>
      </c>
      <c r="J8" s="12">
        <v>1</v>
      </c>
      <c r="K8" s="12">
        <v>0</v>
      </c>
      <c r="L8" s="12">
        <v>1</v>
      </c>
      <c r="M8" s="12">
        <v>0</v>
      </c>
      <c r="N8" s="12">
        <v>0</v>
      </c>
      <c r="O8" s="12">
        <v>3</v>
      </c>
      <c r="P8" s="20">
        <v>3</v>
      </c>
    </row>
    <row r="9" spans="1:16" x14ac:dyDescent="0.25">
      <c r="A9" s="25" t="s">
        <v>325</v>
      </c>
      <c r="B9" s="25" t="s">
        <v>326</v>
      </c>
      <c r="C9" s="12">
        <v>2</v>
      </c>
      <c r="D9" s="12">
        <v>2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7" t="s">
        <v>327</v>
      </c>
      <c r="B10" s="198"/>
      <c r="C10" s="22">
        <v>1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22206</v>
      </c>
      <c r="D13" s="22">
        <v>20478</v>
      </c>
      <c r="E13" s="23">
        <v>8.4383240550835001E-2</v>
      </c>
      <c r="F13" s="22">
        <v>2761</v>
      </c>
      <c r="G13" s="22">
        <v>868</v>
      </c>
      <c r="H13" s="22">
        <v>682</v>
      </c>
      <c r="I13" s="22">
        <v>644</v>
      </c>
      <c r="J13" s="22">
        <v>42</v>
      </c>
      <c r="K13" s="22">
        <v>53</v>
      </c>
      <c r="L13" s="22">
        <v>9</v>
      </c>
      <c r="M13" s="22">
        <v>16</v>
      </c>
      <c r="N13" s="22">
        <v>8</v>
      </c>
      <c r="O13" s="22">
        <v>108</v>
      </c>
      <c r="P13" s="24">
        <v>911</v>
      </c>
    </row>
    <row r="14" spans="1:16" x14ac:dyDescent="0.25">
      <c r="A14" s="25" t="s">
        <v>333</v>
      </c>
      <c r="B14" s="25" t="s">
        <v>334</v>
      </c>
      <c r="C14" s="12">
        <v>15809</v>
      </c>
      <c r="D14" s="12">
        <v>14868</v>
      </c>
      <c r="E14" s="26">
        <v>6.3290287866559103E-2</v>
      </c>
      <c r="F14" s="12">
        <v>316</v>
      </c>
      <c r="G14" s="12">
        <v>175</v>
      </c>
      <c r="H14" s="12">
        <v>334</v>
      </c>
      <c r="I14" s="12">
        <v>324</v>
      </c>
      <c r="J14" s="12">
        <v>16</v>
      </c>
      <c r="K14" s="12">
        <v>16</v>
      </c>
      <c r="L14" s="12">
        <v>1</v>
      </c>
      <c r="M14" s="12">
        <v>8</v>
      </c>
      <c r="N14" s="12">
        <v>2</v>
      </c>
      <c r="O14" s="12">
        <v>77</v>
      </c>
      <c r="P14" s="20">
        <v>285</v>
      </c>
    </row>
    <row r="15" spans="1:16" x14ac:dyDescent="0.25">
      <c r="A15" s="25" t="s">
        <v>335</v>
      </c>
      <c r="B15" s="25" t="s">
        <v>336</v>
      </c>
      <c r="C15" s="12">
        <v>8</v>
      </c>
      <c r="D15" s="12">
        <v>6</v>
      </c>
      <c r="E15" s="26">
        <v>0.33333333333333298</v>
      </c>
      <c r="F15" s="12">
        <v>3</v>
      </c>
      <c r="G15" s="12">
        <v>2</v>
      </c>
      <c r="H15" s="12">
        <v>12</v>
      </c>
      <c r="I15" s="12">
        <v>16</v>
      </c>
      <c r="J15" s="12">
        <v>0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0">
        <v>3</v>
      </c>
    </row>
    <row r="16" spans="1:16" x14ac:dyDescent="0.25">
      <c r="A16" s="25" t="s">
        <v>337</v>
      </c>
      <c r="B16" s="25" t="s">
        <v>338</v>
      </c>
      <c r="C16" s="12">
        <v>5145</v>
      </c>
      <c r="D16" s="12">
        <v>4461</v>
      </c>
      <c r="E16" s="26">
        <v>0.15332885003362501</v>
      </c>
      <c r="F16" s="12">
        <v>3</v>
      </c>
      <c r="G16" s="12">
        <v>1</v>
      </c>
      <c r="H16" s="12">
        <v>45</v>
      </c>
      <c r="I16" s="12">
        <v>54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2</v>
      </c>
      <c r="P16" s="20">
        <v>20</v>
      </c>
    </row>
    <row r="17" spans="1:16" ht="33.75" x14ac:dyDescent="0.25">
      <c r="A17" s="25" t="s">
        <v>339</v>
      </c>
      <c r="B17" s="25" t="s">
        <v>340</v>
      </c>
      <c r="C17" s="12">
        <v>1241</v>
      </c>
      <c r="D17" s="12">
        <v>1143</v>
      </c>
      <c r="E17" s="26">
        <v>8.5739282589676294E-2</v>
      </c>
      <c r="F17" s="12">
        <v>2439</v>
      </c>
      <c r="G17" s="12">
        <v>690</v>
      </c>
      <c r="H17" s="12">
        <v>289</v>
      </c>
      <c r="I17" s="12">
        <v>249</v>
      </c>
      <c r="J17" s="12">
        <v>26</v>
      </c>
      <c r="K17" s="12">
        <v>36</v>
      </c>
      <c r="L17" s="12">
        <v>8</v>
      </c>
      <c r="M17" s="12">
        <v>7</v>
      </c>
      <c r="N17" s="12">
        <v>6</v>
      </c>
      <c r="O17" s="12">
        <v>29</v>
      </c>
      <c r="P17" s="20">
        <v>603</v>
      </c>
    </row>
    <row r="18" spans="1:16" x14ac:dyDescent="0.25">
      <c r="A18" s="25" t="s">
        <v>341</v>
      </c>
      <c r="B18" s="25" t="s">
        <v>342</v>
      </c>
      <c r="C18" s="12">
        <v>3</v>
      </c>
      <c r="D18" s="12">
        <v>0</v>
      </c>
      <c r="E18" s="26">
        <v>0</v>
      </c>
      <c r="F18" s="12">
        <v>0</v>
      </c>
      <c r="G18" s="12">
        <v>0</v>
      </c>
      <c r="H18" s="12">
        <v>2</v>
      </c>
      <c r="I18" s="12">
        <v>1</v>
      </c>
      <c r="J18" s="12">
        <v>0</v>
      </c>
      <c r="K18" s="12">
        <v>0</v>
      </c>
      <c r="L18" s="12">
        <v>0</v>
      </c>
      <c r="M18" s="12">
        <v>1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2</v>
      </c>
      <c r="D20" s="22">
        <v>13</v>
      </c>
      <c r="E20" s="23">
        <v>-0.84615384615384603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1</v>
      </c>
      <c r="D21" s="12">
        <v>5</v>
      </c>
      <c r="E21" s="26">
        <v>-0.8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1</v>
      </c>
      <c r="D22" s="12">
        <v>8</v>
      </c>
      <c r="E22" s="26">
        <v>-0.875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7" t="s">
        <v>350</v>
      </c>
      <c r="B23" s="198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922</v>
      </c>
      <c r="D30" s="22">
        <v>1023</v>
      </c>
      <c r="E30" s="23">
        <v>-9.8729227761485794E-2</v>
      </c>
      <c r="F30" s="22">
        <v>746</v>
      </c>
      <c r="G30" s="22">
        <v>380</v>
      </c>
      <c r="H30" s="22">
        <v>226</v>
      </c>
      <c r="I30" s="22">
        <v>210</v>
      </c>
      <c r="J30" s="22">
        <v>15</v>
      </c>
      <c r="K30" s="22">
        <v>20</v>
      </c>
      <c r="L30" s="22">
        <v>4</v>
      </c>
      <c r="M30" s="22">
        <v>12</v>
      </c>
      <c r="N30" s="22">
        <v>17</v>
      </c>
      <c r="O30" s="22">
        <v>42</v>
      </c>
      <c r="P30" s="24">
        <v>355</v>
      </c>
    </row>
    <row r="31" spans="1:16" x14ac:dyDescent="0.25">
      <c r="A31" s="25" t="s">
        <v>364</v>
      </c>
      <c r="B31" s="25" t="s">
        <v>365</v>
      </c>
      <c r="C31" s="12">
        <v>36</v>
      </c>
      <c r="D31" s="12">
        <v>49</v>
      </c>
      <c r="E31" s="26">
        <v>-0.265306122448979</v>
      </c>
      <c r="F31" s="12">
        <v>8</v>
      </c>
      <c r="G31" s="12">
        <v>1</v>
      </c>
      <c r="H31" s="12">
        <v>8</v>
      </c>
      <c r="I31" s="12">
        <v>9</v>
      </c>
      <c r="J31" s="12">
        <v>4</v>
      </c>
      <c r="K31" s="12">
        <v>6</v>
      </c>
      <c r="L31" s="12">
        <v>1</v>
      </c>
      <c r="M31" s="12">
        <v>2</v>
      </c>
      <c r="N31" s="12">
        <v>1</v>
      </c>
      <c r="O31" s="12">
        <v>9</v>
      </c>
      <c r="P31" s="20">
        <v>6</v>
      </c>
    </row>
    <row r="32" spans="1:16" x14ac:dyDescent="0.25">
      <c r="A32" s="25" t="s">
        <v>366</v>
      </c>
      <c r="B32" s="25" t="s">
        <v>367</v>
      </c>
      <c r="C32" s="12">
        <v>1</v>
      </c>
      <c r="D32" s="12">
        <v>1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20">
        <v>1</v>
      </c>
    </row>
    <row r="33" spans="1:16" ht="22.5" x14ac:dyDescent="0.25">
      <c r="A33" s="25" t="s">
        <v>368</v>
      </c>
      <c r="B33" s="25" t="s">
        <v>369</v>
      </c>
      <c r="C33" s="12">
        <v>250</v>
      </c>
      <c r="D33" s="12">
        <v>270</v>
      </c>
      <c r="E33" s="26">
        <v>-7.4074074074074098E-2</v>
      </c>
      <c r="F33" s="12">
        <v>121</v>
      </c>
      <c r="G33" s="12">
        <v>65</v>
      </c>
      <c r="H33" s="12">
        <v>74</v>
      </c>
      <c r="I33" s="12">
        <v>56</v>
      </c>
      <c r="J33" s="12">
        <v>3</v>
      </c>
      <c r="K33" s="12">
        <v>6</v>
      </c>
      <c r="L33" s="12">
        <v>0</v>
      </c>
      <c r="M33" s="12">
        <v>2</v>
      </c>
      <c r="N33" s="12">
        <v>5</v>
      </c>
      <c r="O33" s="12">
        <v>11</v>
      </c>
      <c r="P33" s="20">
        <v>70</v>
      </c>
    </row>
    <row r="34" spans="1:16" x14ac:dyDescent="0.25">
      <c r="A34" s="25" t="s">
        <v>370</v>
      </c>
      <c r="B34" s="25" t="s">
        <v>371</v>
      </c>
      <c r="C34" s="12">
        <v>249</v>
      </c>
      <c r="D34" s="12">
        <v>220</v>
      </c>
      <c r="E34" s="26">
        <v>0.131818181818182</v>
      </c>
      <c r="F34" s="12">
        <v>136</v>
      </c>
      <c r="G34" s="12">
        <v>56</v>
      </c>
      <c r="H34" s="12">
        <v>47</v>
      </c>
      <c r="I34" s="12">
        <v>40</v>
      </c>
      <c r="J34" s="12">
        <v>4</v>
      </c>
      <c r="K34" s="12">
        <v>3</v>
      </c>
      <c r="L34" s="12">
        <v>0</v>
      </c>
      <c r="M34" s="12">
        <v>2</v>
      </c>
      <c r="N34" s="12">
        <v>2</v>
      </c>
      <c r="O34" s="12">
        <v>4</v>
      </c>
      <c r="P34" s="20">
        <v>62</v>
      </c>
    </row>
    <row r="35" spans="1:16" x14ac:dyDescent="0.25">
      <c r="A35" s="25" t="s">
        <v>372</v>
      </c>
      <c r="B35" s="25" t="s">
        <v>373</v>
      </c>
      <c r="C35" s="12">
        <v>130</v>
      </c>
      <c r="D35" s="12">
        <v>154</v>
      </c>
      <c r="E35" s="26">
        <v>-0.15584415584415601</v>
      </c>
      <c r="F35" s="12">
        <v>88</v>
      </c>
      <c r="G35" s="12">
        <v>45</v>
      </c>
      <c r="H35" s="12">
        <v>25</v>
      </c>
      <c r="I35" s="12">
        <v>22</v>
      </c>
      <c r="J35" s="12">
        <v>1</v>
      </c>
      <c r="K35" s="12">
        <v>1</v>
      </c>
      <c r="L35" s="12">
        <v>1</v>
      </c>
      <c r="M35" s="12">
        <v>1</v>
      </c>
      <c r="N35" s="12">
        <v>6</v>
      </c>
      <c r="O35" s="12">
        <v>6</v>
      </c>
      <c r="P35" s="20">
        <v>41</v>
      </c>
    </row>
    <row r="36" spans="1:16" ht="22.5" x14ac:dyDescent="0.25">
      <c r="A36" s="25" t="s">
        <v>374</v>
      </c>
      <c r="B36" s="25" t="s">
        <v>375</v>
      </c>
      <c r="C36" s="12">
        <v>112</v>
      </c>
      <c r="D36" s="12">
        <v>144</v>
      </c>
      <c r="E36" s="26">
        <v>-0.22222222222222199</v>
      </c>
      <c r="F36" s="12">
        <v>302</v>
      </c>
      <c r="G36" s="12">
        <v>185</v>
      </c>
      <c r="H36" s="12">
        <v>53</v>
      </c>
      <c r="I36" s="12">
        <v>55</v>
      </c>
      <c r="J36" s="12">
        <v>0</v>
      </c>
      <c r="K36" s="12">
        <v>2</v>
      </c>
      <c r="L36" s="12">
        <v>2</v>
      </c>
      <c r="M36" s="12">
        <v>4</v>
      </c>
      <c r="N36" s="12">
        <v>0</v>
      </c>
      <c r="O36" s="12">
        <v>9</v>
      </c>
      <c r="P36" s="20">
        <v>146</v>
      </c>
    </row>
    <row r="37" spans="1:16" ht="22.5" x14ac:dyDescent="0.25">
      <c r="A37" s="25" t="s">
        <v>376</v>
      </c>
      <c r="B37" s="25" t="s">
        <v>377</v>
      </c>
      <c r="C37" s="12">
        <v>0</v>
      </c>
      <c r="D37" s="12">
        <v>0</v>
      </c>
      <c r="E37" s="26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0</v>
      </c>
    </row>
    <row r="38" spans="1:16" ht="22.5" x14ac:dyDescent="0.25">
      <c r="A38" s="25" t="s">
        <v>378</v>
      </c>
      <c r="B38" s="25" t="s">
        <v>379</v>
      </c>
      <c r="C38" s="12">
        <v>21</v>
      </c>
      <c r="D38" s="12">
        <v>14</v>
      </c>
      <c r="E38" s="26">
        <v>0.5</v>
      </c>
      <c r="F38" s="12">
        <v>7</v>
      </c>
      <c r="G38" s="12">
        <v>2</v>
      </c>
      <c r="H38" s="12">
        <v>1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2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123</v>
      </c>
      <c r="D41" s="12">
        <v>171</v>
      </c>
      <c r="E41" s="26">
        <v>-0.28070175438596501</v>
      </c>
      <c r="F41" s="12">
        <v>84</v>
      </c>
      <c r="G41" s="12">
        <v>26</v>
      </c>
      <c r="H41" s="12">
        <v>18</v>
      </c>
      <c r="I41" s="12">
        <v>26</v>
      </c>
      <c r="J41" s="12">
        <v>2</v>
      </c>
      <c r="K41" s="12">
        <v>2</v>
      </c>
      <c r="L41" s="12">
        <v>0</v>
      </c>
      <c r="M41" s="12">
        <v>1</v>
      </c>
      <c r="N41" s="12">
        <v>3</v>
      </c>
      <c r="O41" s="12">
        <v>2</v>
      </c>
      <c r="P41" s="20">
        <v>27</v>
      </c>
    </row>
    <row r="42" spans="1:16" x14ac:dyDescent="0.25">
      <c r="A42" s="197" t="s">
        <v>386</v>
      </c>
      <c r="B42" s="198"/>
      <c r="C42" s="22">
        <v>58</v>
      </c>
      <c r="D42" s="22">
        <v>37</v>
      </c>
      <c r="E42" s="23">
        <v>0.56756756756756699</v>
      </c>
      <c r="F42" s="22">
        <v>75</v>
      </c>
      <c r="G42" s="22">
        <v>34</v>
      </c>
      <c r="H42" s="22">
        <v>41</v>
      </c>
      <c r="I42" s="22">
        <v>43</v>
      </c>
      <c r="J42" s="22">
        <v>2</v>
      </c>
      <c r="K42" s="22">
        <v>12</v>
      </c>
      <c r="L42" s="22">
        <v>2</v>
      </c>
      <c r="M42" s="22">
        <v>2</v>
      </c>
      <c r="N42" s="22">
        <v>0</v>
      </c>
      <c r="O42" s="22">
        <v>4</v>
      </c>
      <c r="P42" s="24">
        <v>43</v>
      </c>
    </row>
    <row r="43" spans="1:16" x14ac:dyDescent="0.25">
      <c r="A43" s="25" t="s">
        <v>387</v>
      </c>
      <c r="B43" s="25" t="s">
        <v>388</v>
      </c>
      <c r="C43" s="12">
        <v>3</v>
      </c>
      <c r="D43" s="12">
        <v>1</v>
      </c>
      <c r="E43" s="26">
        <v>2</v>
      </c>
      <c r="F43" s="12">
        <v>3</v>
      </c>
      <c r="G43" s="12">
        <v>2</v>
      </c>
      <c r="H43" s="12">
        <v>5</v>
      </c>
      <c r="I43" s="12">
        <v>6</v>
      </c>
      <c r="J43" s="12">
        <v>0</v>
      </c>
      <c r="K43" s="12">
        <v>2</v>
      </c>
      <c r="L43" s="12">
        <v>0</v>
      </c>
      <c r="M43" s="12">
        <v>1</v>
      </c>
      <c r="N43" s="12">
        <v>0</v>
      </c>
      <c r="O43" s="12">
        <v>2</v>
      </c>
      <c r="P43" s="20">
        <v>12</v>
      </c>
    </row>
    <row r="44" spans="1:16" ht="22.5" x14ac:dyDescent="0.25">
      <c r="A44" s="25" t="s">
        <v>389</v>
      </c>
      <c r="B44" s="25" t="s">
        <v>390</v>
      </c>
      <c r="C44" s="12">
        <v>48</v>
      </c>
      <c r="D44" s="12">
        <v>27</v>
      </c>
      <c r="E44" s="26">
        <v>0.77777777777777801</v>
      </c>
      <c r="F44" s="12">
        <v>72</v>
      </c>
      <c r="G44" s="12">
        <v>32</v>
      </c>
      <c r="H44" s="12">
        <v>34</v>
      </c>
      <c r="I44" s="12">
        <v>35</v>
      </c>
      <c r="J44" s="12">
        <v>2</v>
      </c>
      <c r="K44" s="12">
        <v>10</v>
      </c>
      <c r="L44" s="12">
        <v>2</v>
      </c>
      <c r="M44" s="12">
        <v>1</v>
      </c>
      <c r="N44" s="12">
        <v>0</v>
      </c>
      <c r="O44" s="12">
        <v>2</v>
      </c>
      <c r="P44" s="20">
        <v>31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1</v>
      </c>
      <c r="E46" s="26">
        <v>-1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5</v>
      </c>
      <c r="D48" s="12">
        <v>7</v>
      </c>
      <c r="E48" s="26">
        <v>-0.28571428571428598</v>
      </c>
      <c r="F48" s="12">
        <v>0</v>
      </c>
      <c r="G48" s="12">
        <v>0</v>
      </c>
      <c r="H48" s="12">
        <v>2</v>
      </c>
      <c r="I48" s="12">
        <v>2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</v>
      </c>
      <c r="D49" s="12">
        <v>1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791</v>
      </c>
      <c r="D50" s="22">
        <v>691</v>
      </c>
      <c r="E50" s="23">
        <v>0.14471780028943601</v>
      </c>
      <c r="F50" s="22">
        <v>41</v>
      </c>
      <c r="G50" s="22">
        <v>4</v>
      </c>
      <c r="H50" s="22">
        <v>141</v>
      </c>
      <c r="I50" s="22">
        <v>128</v>
      </c>
      <c r="J50" s="22">
        <v>113</v>
      </c>
      <c r="K50" s="22">
        <v>82</v>
      </c>
      <c r="L50" s="22">
        <v>1</v>
      </c>
      <c r="M50" s="22">
        <v>0</v>
      </c>
      <c r="N50" s="22">
        <v>33</v>
      </c>
      <c r="O50" s="22">
        <v>40</v>
      </c>
      <c r="P50" s="24">
        <v>105</v>
      </c>
    </row>
    <row r="51" spans="1:16" x14ac:dyDescent="0.25">
      <c r="A51" s="25" t="s">
        <v>402</v>
      </c>
      <c r="B51" s="25" t="s">
        <v>403</v>
      </c>
      <c r="C51" s="12">
        <v>513</v>
      </c>
      <c r="D51" s="12">
        <v>411</v>
      </c>
      <c r="E51" s="26">
        <v>0.24817518248175199</v>
      </c>
      <c r="F51" s="12">
        <v>32</v>
      </c>
      <c r="G51" s="12">
        <v>1</v>
      </c>
      <c r="H51" s="12">
        <v>73</v>
      </c>
      <c r="I51" s="12">
        <v>77</v>
      </c>
      <c r="J51" s="12">
        <v>67</v>
      </c>
      <c r="K51" s="12">
        <v>24</v>
      </c>
      <c r="L51" s="12">
        <v>1</v>
      </c>
      <c r="M51" s="12">
        <v>0</v>
      </c>
      <c r="N51" s="12">
        <v>8</v>
      </c>
      <c r="O51" s="12">
        <v>26</v>
      </c>
      <c r="P51" s="20">
        <v>27</v>
      </c>
    </row>
    <row r="52" spans="1:16" x14ac:dyDescent="0.25">
      <c r="A52" s="25" t="s">
        <v>404</v>
      </c>
      <c r="B52" s="25" t="s">
        <v>405</v>
      </c>
      <c r="C52" s="12">
        <v>13</v>
      </c>
      <c r="D52" s="12">
        <v>15</v>
      </c>
      <c r="E52" s="26">
        <v>-0.133333333333333</v>
      </c>
      <c r="F52" s="12">
        <v>1</v>
      </c>
      <c r="G52" s="12">
        <v>0</v>
      </c>
      <c r="H52" s="12">
        <v>0</v>
      </c>
      <c r="I52" s="12">
        <v>0</v>
      </c>
      <c r="J52" s="12">
        <v>4</v>
      </c>
      <c r="K52" s="12">
        <v>26</v>
      </c>
      <c r="L52" s="12">
        <v>0</v>
      </c>
      <c r="M52" s="12">
        <v>0</v>
      </c>
      <c r="N52" s="12">
        <v>0</v>
      </c>
      <c r="O52" s="12">
        <v>2</v>
      </c>
      <c r="P52" s="20">
        <v>2</v>
      </c>
    </row>
    <row r="53" spans="1:16" x14ac:dyDescent="0.25">
      <c r="A53" s="25" t="s">
        <v>406</v>
      </c>
      <c r="B53" s="25" t="s">
        <v>407</v>
      </c>
      <c r="C53" s="12">
        <v>0</v>
      </c>
      <c r="D53" s="12">
        <v>30</v>
      </c>
      <c r="E53" s="26">
        <v>-1</v>
      </c>
      <c r="F53" s="12">
        <v>0</v>
      </c>
      <c r="G53" s="12">
        <v>0</v>
      </c>
      <c r="H53" s="12">
        <v>0</v>
      </c>
      <c r="I53" s="12">
        <v>2</v>
      </c>
      <c r="J53" s="12">
        <v>1</v>
      </c>
      <c r="K53" s="12">
        <v>4</v>
      </c>
      <c r="L53" s="12">
        <v>0</v>
      </c>
      <c r="M53" s="12">
        <v>0</v>
      </c>
      <c r="N53" s="12">
        <v>0</v>
      </c>
      <c r="O53" s="12">
        <v>2</v>
      </c>
      <c r="P53" s="20">
        <v>22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2</v>
      </c>
      <c r="E54" s="26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1</v>
      </c>
      <c r="K54" s="12">
        <v>3</v>
      </c>
      <c r="L54" s="12">
        <v>0</v>
      </c>
      <c r="M54" s="12">
        <v>0</v>
      </c>
      <c r="N54" s="12">
        <v>0</v>
      </c>
      <c r="O54" s="12">
        <v>0</v>
      </c>
      <c r="P54" s="20">
        <v>1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7</v>
      </c>
      <c r="D56" s="12">
        <v>13</v>
      </c>
      <c r="E56" s="26">
        <v>-0.46153846153846101</v>
      </c>
      <c r="F56" s="12">
        <v>2</v>
      </c>
      <c r="G56" s="12">
        <v>0</v>
      </c>
      <c r="H56" s="12">
        <v>5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8</v>
      </c>
      <c r="D57" s="12">
        <v>9</v>
      </c>
      <c r="E57" s="26">
        <v>-0.11111111111111099</v>
      </c>
      <c r="F57" s="12">
        <v>3</v>
      </c>
      <c r="G57" s="12">
        <v>2</v>
      </c>
      <c r="H57" s="12">
        <v>4</v>
      </c>
      <c r="I57" s="12">
        <v>4</v>
      </c>
      <c r="J57" s="12">
        <v>0</v>
      </c>
      <c r="K57" s="12">
        <v>4</v>
      </c>
      <c r="L57" s="12">
        <v>0</v>
      </c>
      <c r="M57" s="12">
        <v>0</v>
      </c>
      <c r="N57" s="12">
        <v>0</v>
      </c>
      <c r="O57" s="12">
        <v>0</v>
      </c>
      <c r="P57" s="20">
        <v>6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2</v>
      </c>
      <c r="E58" s="26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7</v>
      </c>
      <c r="D59" s="12">
        <v>5</v>
      </c>
      <c r="E59" s="26">
        <v>0.4</v>
      </c>
      <c r="F59" s="12">
        <v>0</v>
      </c>
      <c r="G59" s="12">
        <v>0</v>
      </c>
      <c r="H59" s="12">
        <v>1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10</v>
      </c>
    </row>
    <row r="60" spans="1:16" ht="22.5" x14ac:dyDescent="0.25">
      <c r="A60" s="25" t="s">
        <v>420</v>
      </c>
      <c r="B60" s="25" t="s">
        <v>421</v>
      </c>
      <c r="C60" s="12">
        <v>16</v>
      </c>
      <c r="D60" s="12">
        <v>12</v>
      </c>
      <c r="E60" s="26">
        <v>0.33333333333333298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2</v>
      </c>
      <c r="L60" s="12">
        <v>0</v>
      </c>
      <c r="M60" s="12">
        <v>0</v>
      </c>
      <c r="N60" s="12">
        <v>0</v>
      </c>
      <c r="O60" s="12">
        <v>0</v>
      </c>
      <c r="P60" s="20">
        <v>3</v>
      </c>
    </row>
    <row r="61" spans="1:16" ht="33.75" x14ac:dyDescent="0.25">
      <c r="A61" s="25" t="s">
        <v>422</v>
      </c>
      <c r="B61" s="25" t="s">
        <v>423</v>
      </c>
      <c r="C61" s="12">
        <v>18</v>
      </c>
      <c r="D61" s="12">
        <v>9</v>
      </c>
      <c r="E61" s="26">
        <v>1</v>
      </c>
      <c r="F61" s="12">
        <v>0</v>
      </c>
      <c r="G61" s="12">
        <v>0</v>
      </c>
      <c r="H61" s="12">
        <v>22</v>
      </c>
      <c r="I61" s="12">
        <v>2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1</v>
      </c>
      <c r="P61" s="20">
        <v>1</v>
      </c>
    </row>
    <row r="62" spans="1:16" x14ac:dyDescent="0.25">
      <c r="A62" s="25" t="s">
        <v>424</v>
      </c>
      <c r="B62" s="25" t="s">
        <v>425</v>
      </c>
      <c r="C62" s="12">
        <v>0</v>
      </c>
      <c r="D62" s="12">
        <v>0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0</v>
      </c>
      <c r="D63" s="12">
        <v>16</v>
      </c>
      <c r="E63" s="26">
        <v>-1</v>
      </c>
      <c r="F63" s="12">
        <v>0</v>
      </c>
      <c r="G63" s="12">
        <v>0</v>
      </c>
      <c r="H63" s="12">
        <v>0</v>
      </c>
      <c r="I63" s="12">
        <v>11</v>
      </c>
      <c r="J63" s="12">
        <v>0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  <c r="P63" s="20">
        <v>25</v>
      </c>
    </row>
    <row r="64" spans="1:16" ht="22.5" x14ac:dyDescent="0.25">
      <c r="A64" s="25" t="s">
        <v>428</v>
      </c>
      <c r="B64" s="25" t="s">
        <v>429</v>
      </c>
      <c r="C64" s="12">
        <v>185</v>
      </c>
      <c r="D64" s="12">
        <v>167</v>
      </c>
      <c r="E64" s="26">
        <v>0.107784431137724</v>
      </c>
      <c r="F64" s="12">
        <v>1</v>
      </c>
      <c r="G64" s="12">
        <v>0</v>
      </c>
      <c r="H64" s="12">
        <v>29</v>
      </c>
      <c r="I64" s="12">
        <v>25</v>
      </c>
      <c r="J64" s="12">
        <v>38</v>
      </c>
      <c r="K64" s="12">
        <v>15</v>
      </c>
      <c r="L64" s="12">
        <v>0</v>
      </c>
      <c r="M64" s="12">
        <v>0</v>
      </c>
      <c r="N64" s="12">
        <v>25</v>
      </c>
      <c r="O64" s="12">
        <v>9</v>
      </c>
      <c r="P64" s="20">
        <v>8</v>
      </c>
    </row>
    <row r="65" spans="1:16" ht="33.75" x14ac:dyDescent="0.25">
      <c r="A65" s="25" t="s">
        <v>430</v>
      </c>
      <c r="B65" s="25" t="s">
        <v>431</v>
      </c>
      <c r="C65" s="12">
        <v>10</v>
      </c>
      <c r="D65" s="12">
        <v>0</v>
      </c>
      <c r="E65" s="26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11</v>
      </c>
      <c r="D69" s="12">
        <v>0</v>
      </c>
      <c r="E69" s="26">
        <v>0</v>
      </c>
      <c r="F69" s="12">
        <v>2</v>
      </c>
      <c r="G69" s="12">
        <v>1</v>
      </c>
      <c r="H69" s="12">
        <v>5</v>
      </c>
      <c r="I69" s="12">
        <v>4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3</v>
      </c>
      <c r="D70" s="12">
        <v>0</v>
      </c>
      <c r="E70" s="26">
        <v>0</v>
      </c>
      <c r="F70" s="12">
        <v>0</v>
      </c>
      <c r="G70" s="12">
        <v>0</v>
      </c>
      <c r="H70" s="12">
        <v>1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7" t="s">
        <v>444</v>
      </c>
      <c r="B72" s="198"/>
      <c r="C72" s="22">
        <v>5</v>
      </c>
      <c r="D72" s="22">
        <v>4</v>
      </c>
      <c r="E72" s="23">
        <v>0.25</v>
      </c>
      <c r="F72" s="22">
        <v>0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1</v>
      </c>
      <c r="M72" s="22">
        <v>0</v>
      </c>
      <c r="N72" s="22">
        <v>0</v>
      </c>
      <c r="O72" s="22">
        <v>0</v>
      </c>
      <c r="P72" s="24">
        <v>1</v>
      </c>
    </row>
    <row r="73" spans="1:16" x14ac:dyDescent="0.25">
      <c r="A73" s="25" t="s">
        <v>445</v>
      </c>
      <c r="B73" s="25" t="s">
        <v>446</v>
      </c>
      <c r="C73" s="12">
        <v>5</v>
      </c>
      <c r="D73" s="12">
        <v>4</v>
      </c>
      <c r="E73" s="26">
        <v>0.25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1</v>
      </c>
      <c r="M73" s="12">
        <v>0</v>
      </c>
      <c r="N73" s="12">
        <v>0</v>
      </c>
      <c r="O73" s="12">
        <v>0</v>
      </c>
      <c r="P73" s="20">
        <v>1</v>
      </c>
    </row>
    <row r="74" spans="1:16" x14ac:dyDescent="0.25">
      <c r="A74" s="197" t="s">
        <v>447</v>
      </c>
      <c r="B74" s="198"/>
      <c r="C74" s="22">
        <v>178</v>
      </c>
      <c r="D74" s="22">
        <v>196</v>
      </c>
      <c r="E74" s="23">
        <v>-9.1836734693877597E-2</v>
      </c>
      <c r="F74" s="22">
        <v>83</v>
      </c>
      <c r="G74" s="22">
        <v>46</v>
      </c>
      <c r="H74" s="22">
        <v>31</v>
      </c>
      <c r="I74" s="22">
        <v>23</v>
      </c>
      <c r="J74" s="22">
        <v>0</v>
      </c>
      <c r="K74" s="22">
        <v>3</v>
      </c>
      <c r="L74" s="22">
        <v>10</v>
      </c>
      <c r="M74" s="22">
        <v>18</v>
      </c>
      <c r="N74" s="22">
        <v>2</v>
      </c>
      <c r="O74" s="22">
        <v>13</v>
      </c>
      <c r="P74" s="24">
        <v>42</v>
      </c>
    </row>
    <row r="75" spans="1:16" x14ac:dyDescent="0.25">
      <c r="A75" s="25" t="s">
        <v>448</v>
      </c>
      <c r="B75" s="25" t="s">
        <v>449</v>
      </c>
      <c r="C75" s="12">
        <v>51</v>
      </c>
      <c r="D75" s="12">
        <v>56</v>
      </c>
      <c r="E75" s="26">
        <v>-8.9285714285714302E-2</v>
      </c>
      <c r="F75" s="12">
        <v>7</v>
      </c>
      <c r="G75" s="12">
        <v>2</v>
      </c>
      <c r="H75" s="12">
        <v>12</v>
      </c>
      <c r="I75" s="12">
        <v>11</v>
      </c>
      <c r="J75" s="12">
        <v>0</v>
      </c>
      <c r="K75" s="12">
        <v>2</v>
      </c>
      <c r="L75" s="12">
        <v>0</v>
      </c>
      <c r="M75" s="12">
        <v>0</v>
      </c>
      <c r="N75" s="12">
        <v>1</v>
      </c>
      <c r="O75" s="12">
        <v>1</v>
      </c>
      <c r="P75" s="20">
        <v>4</v>
      </c>
    </row>
    <row r="76" spans="1:16" ht="33.75" x14ac:dyDescent="0.25">
      <c r="A76" s="25" t="s">
        <v>450</v>
      </c>
      <c r="B76" s="25" t="s">
        <v>451</v>
      </c>
      <c r="C76" s="12">
        <v>1</v>
      </c>
      <c r="D76" s="12">
        <v>7</v>
      </c>
      <c r="E76" s="26">
        <v>-0.85714285714285698</v>
      </c>
      <c r="F76" s="12">
        <v>0</v>
      </c>
      <c r="G76" s="12">
        <v>1</v>
      </c>
      <c r="H76" s="12">
        <v>0</v>
      </c>
      <c r="I76" s="12">
        <v>3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1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87</v>
      </c>
      <c r="D77" s="12">
        <v>106</v>
      </c>
      <c r="E77" s="26">
        <v>-0.179245283018868</v>
      </c>
      <c r="F77" s="12">
        <v>62</v>
      </c>
      <c r="G77" s="12">
        <v>35</v>
      </c>
      <c r="H77" s="12">
        <v>13</v>
      </c>
      <c r="I77" s="12">
        <v>5</v>
      </c>
      <c r="J77" s="12">
        <v>0</v>
      </c>
      <c r="K77" s="12">
        <v>1</v>
      </c>
      <c r="L77" s="12">
        <v>10</v>
      </c>
      <c r="M77" s="12">
        <v>18</v>
      </c>
      <c r="N77" s="12">
        <v>0</v>
      </c>
      <c r="O77" s="12">
        <v>9</v>
      </c>
      <c r="P77" s="20">
        <v>34</v>
      </c>
    </row>
    <row r="78" spans="1:16" x14ac:dyDescent="0.25">
      <c r="A78" s="25" t="s">
        <v>454</v>
      </c>
      <c r="B78" s="25" t="s">
        <v>455</v>
      </c>
      <c r="C78" s="12">
        <v>5</v>
      </c>
      <c r="D78" s="12">
        <v>1</v>
      </c>
      <c r="E78" s="26">
        <v>4</v>
      </c>
      <c r="F78" s="12">
        <v>2</v>
      </c>
      <c r="G78" s="12">
        <v>2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1</v>
      </c>
    </row>
    <row r="79" spans="1:16" ht="22.5" x14ac:dyDescent="0.25">
      <c r="A79" s="25" t="s">
        <v>456</v>
      </c>
      <c r="B79" s="25" t="s">
        <v>457</v>
      </c>
      <c r="C79" s="12">
        <v>3</v>
      </c>
      <c r="D79" s="12">
        <v>24</v>
      </c>
      <c r="E79" s="26">
        <v>-0.875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2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31</v>
      </c>
      <c r="D81" s="12">
        <v>0</v>
      </c>
      <c r="E81" s="26">
        <v>0</v>
      </c>
      <c r="F81" s="12">
        <v>12</v>
      </c>
      <c r="G81" s="12">
        <v>6</v>
      </c>
      <c r="H81" s="12">
        <v>6</v>
      </c>
      <c r="I81" s="12">
        <v>4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2</v>
      </c>
      <c r="P81" s="20">
        <v>3</v>
      </c>
    </row>
    <row r="82" spans="1:16" x14ac:dyDescent="0.25">
      <c r="A82" s="197" t="s">
        <v>462</v>
      </c>
      <c r="B82" s="198"/>
      <c r="C82" s="22">
        <v>67</v>
      </c>
      <c r="D82" s="22">
        <v>50</v>
      </c>
      <c r="E82" s="23">
        <v>0.34</v>
      </c>
      <c r="F82" s="22">
        <v>19</v>
      </c>
      <c r="G82" s="22">
        <v>10</v>
      </c>
      <c r="H82" s="22">
        <v>16</v>
      </c>
      <c r="I82" s="22">
        <v>12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1</v>
      </c>
      <c r="P82" s="24">
        <v>6</v>
      </c>
    </row>
    <row r="83" spans="1:16" x14ac:dyDescent="0.25">
      <c r="A83" s="25" t="s">
        <v>463</v>
      </c>
      <c r="B83" s="25" t="s">
        <v>464</v>
      </c>
      <c r="C83" s="12">
        <v>24</v>
      </c>
      <c r="D83" s="12">
        <v>16</v>
      </c>
      <c r="E83" s="26">
        <v>0.5</v>
      </c>
      <c r="F83" s="12">
        <v>1</v>
      </c>
      <c r="G83" s="12">
        <v>0</v>
      </c>
      <c r="H83" s="12">
        <v>3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1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43</v>
      </c>
      <c r="D84" s="12">
        <v>34</v>
      </c>
      <c r="E84" s="26">
        <v>0.26470588235294101</v>
      </c>
      <c r="F84" s="12">
        <v>18</v>
      </c>
      <c r="G84" s="12">
        <v>10</v>
      </c>
      <c r="H84" s="12">
        <v>13</v>
      </c>
      <c r="I84" s="12">
        <v>10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5</v>
      </c>
    </row>
    <row r="85" spans="1:16" x14ac:dyDescent="0.25">
      <c r="A85" s="197" t="s">
        <v>467</v>
      </c>
      <c r="B85" s="198"/>
      <c r="C85" s="22">
        <v>163</v>
      </c>
      <c r="D85" s="22">
        <v>180</v>
      </c>
      <c r="E85" s="23">
        <v>-9.44444444444444E-2</v>
      </c>
      <c r="F85" s="22">
        <v>18</v>
      </c>
      <c r="G85" s="22">
        <v>7</v>
      </c>
      <c r="H85" s="22">
        <v>62</v>
      </c>
      <c r="I85" s="22">
        <v>42</v>
      </c>
      <c r="J85" s="22">
        <v>0</v>
      </c>
      <c r="K85" s="22">
        <v>0</v>
      </c>
      <c r="L85" s="22">
        <v>0</v>
      </c>
      <c r="M85" s="22">
        <v>0</v>
      </c>
      <c r="N85" s="22">
        <v>12</v>
      </c>
      <c r="O85" s="22">
        <v>1</v>
      </c>
      <c r="P85" s="24">
        <v>40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1</v>
      </c>
      <c r="E87" s="26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5</v>
      </c>
      <c r="D89" s="12">
        <v>5</v>
      </c>
      <c r="E89" s="26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3</v>
      </c>
      <c r="E90" s="26">
        <v>-1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14</v>
      </c>
      <c r="D91" s="12">
        <v>28</v>
      </c>
      <c r="E91" s="26">
        <v>-0.5</v>
      </c>
      <c r="F91" s="12">
        <v>1</v>
      </c>
      <c r="G91" s="12">
        <v>0</v>
      </c>
      <c r="H91" s="12">
        <v>4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29</v>
      </c>
      <c r="D92" s="12">
        <v>21</v>
      </c>
      <c r="E92" s="26">
        <v>0.38095238095238099</v>
      </c>
      <c r="F92" s="12">
        <v>2</v>
      </c>
      <c r="G92" s="12">
        <v>1</v>
      </c>
      <c r="H92" s="12">
        <v>15</v>
      </c>
      <c r="I92" s="12">
        <v>11</v>
      </c>
      <c r="J92" s="12">
        <v>0</v>
      </c>
      <c r="K92" s="12">
        <v>0</v>
      </c>
      <c r="L92" s="12">
        <v>0</v>
      </c>
      <c r="M92" s="12">
        <v>0</v>
      </c>
      <c r="N92" s="12">
        <v>12</v>
      </c>
      <c r="O92" s="12">
        <v>0</v>
      </c>
      <c r="P92" s="20">
        <v>2</v>
      </c>
    </row>
    <row r="93" spans="1:16" x14ac:dyDescent="0.25">
      <c r="A93" s="25" t="s">
        <v>482</v>
      </c>
      <c r="B93" s="25" t="s">
        <v>483</v>
      </c>
      <c r="C93" s="12">
        <v>26</v>
      </c>
      <c r="D93" s="12">
        <v>39</v>
      </c>
      <c r="E93" s="26">
        <v>-0.33333333333333298</v>
      </c>
      <c r="F93" s="12">
        <v>8</v>
      </c>
      <c r="G93" s="12">
        <v>2</v>
      </c>
      <c r="H93" s="12">
        <v>6</v>
      </c>
      <c r="I93" s="12">
        <v>4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1</v>
      </c>
    </row>
    <row r="94" spans="1:16" x14ac:dyDescent="0.25">
      <c r="A94" s="25" t="s">
        <v>484</v>
      </c>
      <c r="B94" s="25" t="s">
        <v>485</v>
      </c>
      <c r="C94" s="12">
        <v>89</v>
      </c>
      <c r="D94" s="12">
        <v>83</v>
      </c>
      <c r="E94" s="26">
        <v>7.2289156626505993E-2</v>
      </c>
      <c r="F94" s="12">
        <v>7</v>
      </c>
      <c r="G94" s="12">
        <v>4</v>
      </c>
      <c r="H94" s="12">
        <v>36</v>
      </c>
      <c r="I94" s="12">
        <v>25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</v>
      </c>
      <c r="P94" s="20">
        <v>36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6522</v>
      </c>
      <c r="D97" s="22">
        <v>6675</v>
      </c>
      <c r="E97" s="23">
        <v>-2.2921348314606699E-2</v>
      </c>
      <c r="F97" s="22">
        <v>927</v>
      </c>
      <c r="G97" s="22">
        <v>654</v>
      </c>
      <c r="H97" s="22">
        <v>1667</v>
      </c>
      <c r="I97" s="22">
        <v>1672</v>
      </c>
      <c r="J97" s="22">
        <v>12</v>
      </c>
      <c r="K97" s="22">
        <v>10</v>
      </c>
      <c r="L97" s="22">
        <v>6</v>
      </c>
      <c r="M97" s="22">
        <v>2</v>
      </c>
      <c r="N97" s="22">
        <v>18</v>
      </c>
      <c r="O97" s="22">
        <v>278</v>
      </c>
      <c r="P97" s="24">
        <v>3217</v>
      </c>
    </row>
    <row r="98" spans="1:16" x14ac:dyDescent="0.25">
      <c r="A98" s="25" t="s">
        <v>491</v>
      </c>
      <c r="B98" s="25" t="s">
        <v>492</v>
      </c>
      <c r="C98" s="12">
        <v>1279</v>
      </c>
      <c r="D98" s="12">
        <v>1191</v>
      </c>
      <c r="E98" s="26">
        <v>7.3887489504618001E-2</v>
      </c>
      <c r="F98" s="12">
        <v>252</v>
      </c>
      <c r="G98" s="12">
        <v>192</v>
      </c>
      <c r="H98" s="12">
        <v>283</v>
      </c>
      <c r="I98" s="12">
        <v>351</v>
      </c>
      <c r="J98" s="12">
        <v>0</v>
      </c>
      <c r="K98" s="12">
        <v>0</v>
      </c>
      <c r="L98" s="12">
        <v>2</v>
      </c>
      <c r="M98" s="12">
        <v>1</v>
      </c>
      <c r="N98" s="12">
        <v>0</v>
      </c>
      <c r="O98" s="12">
        <v>7</v>
      </c>
      <c r="P98" s="20">
        <v>223</v>
      </c>
    </row>
    <row r="99" spans="1:16" x14ac:dyDescent="0.25">
      <c r="A99" s="25" t="s">
        <v>493</v>
      </c>
      <c r="B99" s="25" t="s">
        <v>494</v>
      </c>
      <c r="C99" s="12">
        <v>1123</v>
      </c>
      <c r="D99" s="12">
        <v>1108</v>
      </c>
      <c r="E99" s="26">
        <v>1.35379061371841E-2</v>
      </c>
      <c r="F99" s="12">
        <v>196</v>
      </c>
      <c r="G99" s="12">
        <v>136</v>
      </c>
      <c r="H99" s="12">
        <v>276</v>
      </c>
      <c r="I99" s="12">
        <v>220</v>
      </c>
      <c r="J99" s="12">
        <v>0</v>
      </c>
      <c r="K99" s="12">
        <v>1</v>
      </c>
      <c r="L99" s="12">
        <v>1</v>
      </c>
      <c r="M99" s="12">
        <v>0</v>
      </c>
      <c r="N99" s="12">
        <v>0</v>
      </c>
      <c r="O99" s="12">
        <v>51</v>
      </c>
      <c r="P99" s="20">
        <v>2241</v>
      </c>
    </row>
    <row r="100" spans="1:16" ht="33.75" x14ac:dyDescent="0.25">
      <c r="A100" s="25" t="s">
        <v>495</v>
      </c>
      <c r="B100" s="25" t="s">
        <v>496</v>
      </c>
      <c r="C100" s="12">
        <v>92</v>
      </c>
      <c r="D100" s="12">
        <v>120</v>
      </c>
      <c r="E100" s="26">
        <v>-0.233333333333333</v>
      </c>
      <c r="F100" s="12">
        <v>62</v>
      </c>
      <c r="G100" s="12">
        <v>53</v>
      </c>
      <c r="H100" s="12">
        <v>173</v>
      </c>
      <c r="I100" s="12">
        <v>213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42</v>
      </c>
      <c r="P100" s="20">
        <v>155</v>
      </c>
    </row>
    <row r="101" spans="1:16" ht="22.5" x14ac:dyDescent="0.25">
      <c r="A101" s="25" t="s">
        <v>497</v>
      </c>
      <c r="B101" s="25" t="s">
        <v>498</v>
      </c>
      <c r="C101" s="12">
        <v>708</v>
      </c>
      <c r="D101" s="12">
        <v>864</v>
      </c>
      <c r="E101" s="26">
        <v>-0.180555555555555</v>
      </c>
      <c r="F101" s="12">
        <v>159</v>
      </c>
      <c r="G101" s="12">
        <v>115</v>
      </c>
      <c r="H101" s="12">
        <v>205</v>
      </c>
      <c r="I101" s="12">
        <v>203</v>
      </c>
      <c r="J101" s="12">
        <v>6</v>
      </c>
      <c r="K101" s="12">
        <v>5</v>
      </c>
      <c r="L101" s="12">
        <v>1</v>
      </c>
      <c r="M101" s="12">
        <v>1</v>
      </c>
      <c r="N101" s="12">
        <v>0</v>
      </c>
      <c r="O101" s="12">
        <v>137</v>
      </c>
      <c r="P101" s="20">
        <v>178</v>
      </c>
    </row>
    <row r="102" spans="1:16" x14ac:dyDescent="0.25">
      <c r="A102" s="25" t="s">
        <v>499</v>
      </c>
      <c r="B102" s="25" t="s">
        <v>500</v>
      </c>
      <c r="C102" s="12">
        <v>11</v>
      </c>
      <c r="D102" s="12">
        <v>20</v>
      </c>
      <c r="E102" s="26">
        <v>-0.45</v>
      </c>
      <c r="F102" s="12">
        <v>6</v>
      </c>
      <c r="G102" s="12">
        <v>1</v>
      </c>
      <c r="H102" s="12">
        <v>11</v>
      </c>
      <c r="I102" s="12">
        <v>12</v>
      </c>
      <c r="J102" s="12">
        <v>0</v>
      </c>
      <c r="K102" s="12">
        <v>1</v>
      </c>
      <c r="L102" s="12">
        <v>0</v>
      </c>
      <c r="M102" s="12">
        <v>0</v>
      </c>
      <c r="N102" s="12">
        <v>0</v>
      </c>
      <c r="O102" s="12">
        <v>2</v>
      </c>
      <c r="P102" s="20">
        <v>4</v>
      </c>
    </row>
    <row r="103" spans="1:16" ht="22.5" x14ac:dyDescent="0.25">
      <c r="A103" s="25" t="s">
        <v>501</v>
      </c>
      <c r="B103" s="25" t="s">
        <v>502</v>
      </c>
      <c r="C103" s="12">
        <v>192</v>
      </c>
      <c r="D103" s="12">
        <v>218</v>
      </c>
      <c r="E103" s="26">
        <v>-0.119266055045872</v>
      </c>
      <c r="F103" s="12">
        <v>25</v>
      </c>
      <c r="G103" s="12">
        <v>19</v>
      </c>
      <c r="H103" s="12">
        <v>38</v>
      </c>
      <c r="I103" s="12">
        <v>25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0">
        <v>22</v>
      </c>
    </row>
    <row r="104" spans="1:16" x14ac:dyDescent="0.25">
      <c r="A104" s="25" t="s">
        <v>503</v>
      </c>
      <c r="B104" s="25" t="s">
        <v>504</v>
      </c>
      <c r="C104" s="12">
        <v>116</v>
      </c>
      <c r="D104" s="12">
        <v>185</v>
      </c>
      <c r="E104" s="26">
        <v>-0.37297297297297299</v>
      </c>
      <c r="F104" s="12">
        <v>7</v>
      </c>
      <c r="G104" s="12">
        <v>3</v>
      </c>
      <c r="H104" s="12">
        <v>7</v>
      </c>
      <c r="I104" s="12">
        <v>1</v>
      </c>
      <c r="J104" s="12">
        <v>0</v>
      </c>
      <c r="K104" s="12">
        <v>0</v>
      </c>
      <c r="L104" s="12">
        <v>1</v>
      </c>
      <c r="M104" s="12">
        <v>0</v>
      </c>
      <c r="N104" s="12">
        <v>1</v>
      </c>
      <c r="O104" s="12">
        <v>1</v>
      </c>
      <c r="P104" s="20">
        <v>5</v>
      </c>
    </row>
    <row r="105" spans="1:16" x14ac:dyDescent="0.25">
      <c r="A105" s="25" t="s">
        <v>505</v>
      </c>
      <c r="B105" s="25" t="s">
        <v>506</v>
      </c>
      <c r="C105" s="12">
        <v>1621</v>
      </c>
      <c r="D105" s="12">
        <v>1437</v>
      </c>
      <c r="E105" s="26">
        <v>0.12804453723034101</v>
      </c>
      <c r="F105" s="12">
        <v>57</v>
      </c>
      <c r="G105" s="12">
        <v>42</v>
      </c>
      <c r="H105" s="12">
        <v>304</v>
      </c>
      <c r="I105" s="12">
        <v>273</v>
      </c>
      <c r="J105" s="12">
        <v>3</v>
      </c>
      <c r="K105" s="12">
        <v>1</v>
      </c>
      <c r="L105" s="12">
        <v>0</v>
      </c>
      <c r="M105" s="12">
        <v>0</v>
      </c>
      <c r="N105" s="12">
        <v>7</v>
      </c>
      <c r="O105" s="12">
        <v>9</v>
      </c>
      <c r="P105" s="20">
        <v>149</v>
      </c>
    </row>
    <row r="106" spans="1:16" ht="22.5" x14ac:dyDescent="0.25">
      <c r="A106" s="25" t="s">
        <v>507</v>
      </c>
      <c r="B106" s="25" t="s">
        <v>508</v>
      </c>
      <c r="C106" s="12">
        <v>454</v>
      </c>
      <c r="D106" s="12">
        <v>490</v>
      </c>
      <c r="E106" s="26">
        <v>-7.3469387755102006E-2</v>
      </c>
      <c r="F106" s="12">
        <v>14</v>
      </c>
      <c r="G106" s="12">
        <v>6</v>
      </c>
      <c r="H106" s="12">
        <v>82</v>
      </c>
      <c r="I106" s="12">
        <v>65</v>
      </c>
      <c r="J106" s="12">
        <v>0</v>
      </c>
      <c r="K106" s="12">
        <v>0</v>
      </c>
      <c r="L106" s="12">
        <v>1</v>
      </c>
      <c r="M106" s="12">
        <v>0</v>
      </c>
      <c r="N106" s="12">
        <v>5</v>
      </c>
      <c r="O106" s="12">
        <v>1</v>
      </c>
      <c r="P106" s="20">
        <v>39</v>
      </c>
    </row>
    <row r="107" spans="1:16" ht="22.5" x14ac:dyDescent="0.25">
      <c r="A107" s="25" t="s">
        <v>509</v>
      </c>
      <c r="B107" s="25" t="s">
        <v>510</v>
      </c>
      <c r="C107" s="12">
        <v>65</v>
      </c>
      <c r="D107" s="12">
        <v>91</v>
      </c>
      <c r="E107" s="26">
        <v>-0.28571428571428598</v>
      </c>
      <c r="F107" s="12">
        <v>0</v>
      </c>
      <c r="G107" s="12">
        <v>0</v>
      </c>
      <c r="H107" s="12">
        <v>32</v>
      </c>
      <c r="I107" s="12">
        <v>44</v>
      </c>
      <c r="J107" s="12">
        <v>0</v>
      </c>
      <c r="K107" s="12">
        <v>1</v>
      </c>
      <c r="L107" s="12">
        <v>0</v>
      </c>
      <c r="M107" s="12">
        <v>0</v>
      </c>
      <c r="N107" s="12">
        <v>0</v>
      </c>
      <c r="O107" s="12">
        <v>13</v>
      </c>
      <c r="P107" s="20">
        <v>17</v>
      </c>
    </row>
    <row r="108" spans="1:16" x14ac:dyDescent="0.25">
      <c r="A108" s="25" t="s">
        <v>511</v>
      </c>
      <c r="B108" s="25" t="s">
        <v>512</v>
      </c>
      <c r="C108" s="12">
        <v>2</v>
      </c>
      <c r="D108" s="12">
        <v>1</v>
      </c>
      <c r="E108" s="26">
        <v>1</v>
      </c>
      <c r="F108" s="12">
        <v>0</v>
      </c>
      <c r="G108" s="12">
        <v>0</v>
      </c>
      <c r="H108" s="12">
        <v>7</v>
      </c>
      <c r="I108" s="12">
        <v>8</v>
      </c>
      <c r="J108" s="12">
        <v>0</v>
      </c>
      <c r="K108" s="12">
        <v>0</v>
      </c>
      <c r="L108" s="12">
        <v>0</v>
      </c>
      <c r="M108" s="12">
        <v>0</v>
      </c>
      <c r="N108" s="12">
        <v>3</v>
      </c>
      <c r="O108" s="12">
        <v>0</v>
      </c>
      <c r="P108" s="20">
        <v>3</v>
      </c>
    </row>
    <row r="109" spans="1:16" x14ac:dyDescent="0.25">
      <c r="A109" s="25" t="s">
        <v>513</v>
      </c>
      <c r="B109" s="25" t="s">
        <v>514</v>
      </c>
      <c r="C109" s="12">
        <v>3</v>
      </c>
      <c r="D109" s="12">
        <v>0</v>
      </c>
      <c r="E109" s="26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676</v>
      </c>
      <c r="D111" s="12">
        <v>746</v>
      </c>
      <c r="E111" s="26">
        <v>-9.3833780160857902E-2</v>
      </c>
      <c r="F111" s="12">
        <v>136</v>
      </c>
      <c r="G111" s="12">
        <v>78</v>
      </c>
      <c r="H111" s="12">
        <v>159</v>
      </c>
      <c r="I111" s="12">
        <v>162</v>
      </c>
      <c r="J111" s="12">
        <v>3</v>
      </c>
      <c r="K111" s="12">
        <v>1</v>
      </c>
      <c r="L111" s="12">
        <v>0</v>
      </c>
      <c r="M111" s="12">
        <v>0</v>
      </c>
      <c r="N111" s="12">
        <v>0</v>
      </c>
      <c r="O111" s="12">
        <v>9</v>
      </c>
      <c r="P111" s="20">
        <v>126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2</v>
      </c>
      <c r="D113" s="12">
        <v>0</v>
      </c>
      <c r="E113" s="26">
        <v>0</v>
      </c>
      <c r="F113" s="12">
        <v>1</v>
      </c>
      <c r="G113" s="12">
        <v>0</v>
      </c>
      <c r="H113" s="12">
        <v>4</v>
      </c>
      <c r="I113" s="12">
        <v>5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2</v>
      </c>
    </row>
    <row r="114" spans="1:16" x14ac:dyDescent="0.25">
      <c r="A114" s="25" t="s">
        <v>523</v>
      </c>
      <c r="B114" s="25" t="s">
        <v>524</v>
      </c>
      <c r="C114" s="12">
        <v>2</v>
      </c>
      <c r="D114" s="12">
        <v>2</v>
      </c>
      <c r="E114" s="26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0</v>
      </c>
      <c r="D115" s="12">
        <v>4</v>
      </c>
      <c r="E115" s="26">
        <v>-1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1</v>
      </c>
    </row>
    <row r="116" spans="1:16" ht="22.5" x14ac:dyDescent="0.25">
      <c r="A116" s="25" t="s">
        <v>527</v>
      </c>
      <c r="B116" s="25" t="s">
        <v>528</v>
      </c>
      <c r="C116" s="12">
        <v>19</v>
      </c>
      <c r="D116" s="12">
        <v>13</v>
      </c>
      <c r="E116" s="26">
        <v>0.46153846153846101</v>
      </c>
      <c r="F116" s="12">
        <v>0</v>
      </c>
      <c r="G116" s="12">
        <v>0</v>
      </c>
      <c r="H116" s="12">
        <v>7</v>
      </c>
      <c r="I116" s="12">
        <v>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3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0</v>
      </c>
      <c r="D118" s="12">
        <v>1</v>
      </c>
      <c r="E118" s="26">
        <v>-1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13</v>
      </c>
      <c r="D120" s="12">
        <v>26</v>
      </c>
      <c r="E120" s="26">
        <v>-0.5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1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89</v>
      </c>
      <c r="D121" s="12">
        <v>104</v>
      </c>
      <c r="E121" s="26">
        <v>-0.144230769230769</v>
      </c>
      <c r="F121" s="12">
        <v>12</v>
      </c>
      <c r="G121" s="12">
        <v>9</v>
      </c>
      <c r="H121" s="12">
        <v>57</v>
      </c>
      <c r="I121" s="12">
        <v>57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2</v>
      </c>
      <c r="P121" s="20">
        <v>31</v>
      </c>
    </row>
    <row r="122" spans="1:16" x14ac:dyDescent="0.25">
      <c r="A122" s="25" t="s">
        <v>539</v>
      </c>
      <c r="B122" s="25" t="s">
        <v>540</v>
      </c>
      <c r="C122" s="12">
        <v>9</v>
      </c>
      <c r="D122" s="12">
        <v>6</v>
      </c>
      <c r="E122" s="26">
        <v>0.5</v>
      </c>
      <c r="F122" s="12">
        <v>0</v>
      </c>
      <c r="G122" s="12">
        <v>0</v>
      </c>
      <c r="H122" s="12">
        <v>3</v>
      </c>
      <c r="I122" s="12">
        <v>7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20">
        <v>0</v>
      </c>
    </row>
    <row r="123" spans="1:16" x14ac:dyDescent="0.25">
      <c r="A123" s="25" t="s">
        <v>541</v>
      </c>
      <c r="B123" s="25" t="s">
        <v>542</v>
      </c>
      <c r="C123" s="12">
        <v>3</v>
      </c>
      <c r="D123" s="12">
        <v>2</v>
      </c>
      <c r="E123" s="26">
        <v>0.5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2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9</v>
      </c>
      <c r="D126" s="12">
        <v>11</v>
      </c>
      <c r="E126" s="26">
        <v>-0.18181818181818199</v>
      </c>
      <c r="F126" s="12">
        <v>0</v>
      </c>
      <c r="G126" s="12">
        <v>0</v>
      </c>
      <c r="H126" s="12">
        <v>2</v>
      </c>
      <c r="I126" s="12">
        <v>3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1</v>
      </c>
      <c r="P126" s="20">
        <v>2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28</v>
      </c>
      <c r="D128" s="12">
        <v>31</v>
      </c>
      <c r="E128" s="26">
        <v>-9.6774193548387094E-2</v>
      </c>
      <c r="F128" s="12">
        <v>0</v>
      </c>
      <c r="G128" s="12">
        <v>0</v>
      </c>
      <c r="H128" s="12">
        <v>13</v>
      </c>
      <c r="I128" s="12">
        <v>17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13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4</v>
      </c>
      <c r="D130" s="12">
        <v>4</v>
      </c>
      <c r="E130" s="26">
        <v>0</v>
      </c>
      <c r="F130" s="12">
        <v>0</v>
      </c>
      <c r="G130" s="12">
        <v>0</v>
      </c>
      <c r="H130" s="12">
        <v>3</v>
      </c>
      <c r="I130" s="12">
        <v>2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2</v>
      </c>
    </row>
    <row r="131" spans="1:16" x14ac:dyDescent="0.25">
      <c r="A131" s="197" t="s">
        <v>557</v>
      </c>
      <c r="B131" s="198"/>
      <c r="C131" s="22">
        <v>8</v>
      </c>
      <c r="D131" s="22">
        <v>6</v>
      </c>
      <c r="E131" s="23">
        <v>0.33333333333333298</v>
      </c>
      <c r="F131" s="22">
        <v>0</v>
      </c>
      <c r="G131" s="22">
        <v>0</v>
      </c>
      <c r="H131" s="22">
        <v>2</v>
      </c>
      <c r="I131" s="22">
        <v>4</v>
      </c>
      <c r="J131" s="22">
        <v>0</v>
      </c>
      <c r="K131" s="22">
        <v>0</v>
      </c>
      <c r="L131" s="22">
        <v>0</v>
      </c>
      <c r="M131" s="22">
        <v>0</v>
      </c>
      <c r="N131" s="22">
        <v>8</v>
      </c>
      <c r="O131" s="22">
        <v>1</v>
      </c>
      <c r="P131" s="24">
        <v>7</v>
      </c>
    </row>
    <row r="132" spans="1:16" x14ac:dyDescent="0.25">
      <c r="A132" s="25" t="s">
        <v>558</v>
      </c>
      <c r="B132" s="25" t="s">
        <v>559</v>
      </c>
      <c r="C132" s="12">
        <v>4</v>
      </c>
      <c r="D132" s="12">
        <v>3</v>
      </c>
      <c r="E132" s="26">
        <v>0.33333333333333298</v>
      </c>
      <c r="F132" s="12">
        <v>0</v>
      </c>
      <c r="G132" s="12">
        <v>0</v>
      </c>
      <c r="H132" s="12">
        <v>1</v>
      </c>
      <c r="I132" s="12">
        <v>3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1</v>
      </c>
      <c r="P132" s="20">
        <v>6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2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3</v>
      </c>
      <c r="D134" s="12">
        <v>3</v>
      </c>
      <c r="E134" s="26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3</v>
      </c>
      <c r="O134" s="12">
        <v>0</v>
      </c>
      <c r="P134" s="20">
        <v>1</v>
      </c>
    </row>
    <row r="135" spans="1:16" x14ac:dyDescent="0.25">
      <c r="A135" s="25" t="s">
        <v>564</v>
      </c>
      <c r="B135" s="25" t="s">
        <v>565</v>
      </c>
      <c r="C135" s="12">
        <v>1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60</v>
      </c>
      <c r="D137" s="22">
        <v>189</v>
      </c>
      <c r="E137" s="23">
        <v>-0.682539682539683</v>
      </c>
      <c r="F137" s="22">
        <v>0</v>
      </c>
      <c r="G137" s="22">
        <v>0</v>
      </c>
      <c r="H137" s="22">
        <v>9</v>
      </c>
      <c r="I137" s="22">
        <v>8</v>
      </c>
      <c r="J137" s="22">
        <v>0</v>
      </c>
      <c r="K137" s="22">
        <v>0</v>
      </c>
      <c r="L137" s="22">
        <v>0</v>
      </c>
      <c r="M137" s="22">
        <v>0</v>
      </c>
      <c r="N137" s="22">
        <v>2</v>
      </c>
      <c r="O137" s="22">
        <v>1</v>
      </c>
      <c r="P137" s="24">
        <v>4</v>
      </c>
    </row>
    <row r="138" spans="1:16" ht="22.5" x14ac:dyDescent="0.25">
      <c r="A138" s="25" t="s">
        <v>569</v>
      </c>
      <c r="B138" s="25" t="s">
        <v>570</v>
      </c>
      <c r="C138" s="12">
        <v>17</v>
      </c>
      <c r="D138" s="12">
        <v>4</v>
      </c>
      <c r="E138" s="26">
        <v>3.25</v>
      </c>
      <c r="F138" s="12">
        <v>0</v>
      </c>
      <c r="G138" s="12">
        <v>0</v>
      </c>
      <c r="H138" s="12">
        <v>3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20">
        <v>3</v>
      </c>
    </row>
    <row r="139" spans="1:16" x14ac:dyDescent="0.25">
      <c r="A139" s="25" t="s">
        <v>571</v>
      </c>
      <c r="B139" s="25" t="s">
        <v>572</v>
      </c>
      <c r="C139" s="12">
        <v>4</v>
      </c>
      <c r="D139" s="12">
        <v>0</v>
      </c>
      <c r="E139" s="26">
        <v>0</v>
      </c>
      <c r="F139" s="12">
        <v>0</v>
      </c>
      <c r="G139" s="12">
        <v>0</v>
      </c>
      <c r="H139" s="12">
        <v>4</v>
      </c>
      <c r="I139" s="12">
        <v>4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39</v>
      </c>
      <c r="D142" s="12">
        <v>179</v>
      </c>
      <c r="E142" s="26">
        <v>-0.78212290502793302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0</v>
      </c>
      <c r="D143" s="12">
        <v>6</v>
      </c>
      <c r="E143" s="26">
        <v>-1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7" t="s">
        <v>581</v>
      </c>
      <c r="B144" s="198"/>
      <c r="C144" s="22">
        <v>10</v>
      </c>
      <c r="D144" s="22">
        <v>22</v>
      </c>
      <c r="E144" s="23">
        <v>-0.54545454545454497</v>
      </c>
      <c r="F144" s="22">
        <v>1</v>
      </c>
      <c r="G144" s="22">
        <v>1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10</v>
      </c>
      <c r="D145" s="12">
        <v>20</v>
      </c>
      <c r="E145" s="26">
        <v>-0.5</v>
      </c>
      <c r="F145" s="12">
        <v>1</v>
      </c>
      <c r="G145" s="12">
        <v>1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2</v>
      </c>
      <c r="E146" s="26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83</v>
      </c>
      <c r="D147" s="22">
        <v>81</v>
      </c>
      <c r="E147" s="23">
        <v>2.4691358024691398E-2</v>
      </c>
      <c r="F147" s="22">
        <v>4</v>
      </c>
      <c r="G147" s="22">
        <v>5</v>
      </c>
      <c r="H147" s="22">
        <v>25</v>
      </c>
      <c r="I147" s="22">
        <v>27</v>
      </c>
      <c r="J147" s="22">
        <v>0</v>
      </c>
      <c r="K147" s="22">
        <v>0</v>
      </c>
      <c r="L147" s="22">
        <v>0</v>
      </c>
      <c r="M147" s="22">
        <v>0</v>
      </c>
      <c r="N147" s="22">
        <v>64</v>
      </c>
      <c r="O147" s="22">
        <v>0</v>
      </c>
      <c r="P147" s="24">
        <v>11</v>
      </c>
    </row>
    <row r="148" spans="1:16" ht="22.5" x14ac:dyDescent="0.25">
      <c r="A148" s="25" t="s">
        <v>587</v>
      </c>
      <c r="B148" s="25" t="s">
        <v>588</v>
      </c>
      <c r="C148" s="12">
        <v>23</v>
      </c>
      <c r="D148" s="12">
        <v>34</v>
      </c>
      <c r="E148" s="26">
        <v>-0.32352941176470601</v>
      </c>
      <c r="F148" s="12">
        <v>0</v>
      </c>
      <c r="G148" s="12">
        <v>0</v>
      </c>
      <c r="H148" s="12">
        <v>10</v>
      </c>
      <c r="I148" s="12">
        <v>13</v>
      </c>
      <c r="J148" s="12">
        <v>0</v>
      </c>
      <c r="K148" s="12">
        <v>0</v>
      </c>
      <c r="L148" s="12">
        <v>0</v>
      </c>
      <c r="M148" s="12">
        <v>0</v>
      </c>
      <c r="N148" s="12">
        <v>20</v>
      </c>
      <c r="O148" s="12">
        <v>0</v>
      </c>
      <c r="P148" s="20">
        <v>3</v>
      </c>
    </row>
    <row r="149" spans="1:16" x14ac:dyDescent="0.25">
      <c r="A149" s="25" t="s">
        <v>589</v>
      </c>
      <c r="B149" s="25" t="s">
        <v>590</v>
      </c>
      <c r="C149" s="12">
        <v>8</v>
      </c>
      <c r="D149" s="12">
        <v>8</v>
      </c>
      <c r="E149" s="26">
        <v>0</v>
      </c>
      <c r="F149" s="12">
        <v>0</v>
      </c>
      <c r="G149" s="12">
        <v>0</v>
      </c>
      <c r="H149" s="12">
        <v>2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  <c r="N149" s="12">
        <v>5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8</v>
      </c>
      <c r="D151" s="12">
        <v>8</v>
      </c>
      <c r="E151" s="26">
        <v>0</v>
      </c>
      <c r="F151" s="12">
        <v>0</v>
      </c>
      <c r="G151" s="12">
        <v>0</v>
      </c>
      <c r="H151" s="12">
        <v>1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28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1</v>
      </c>
      <c r="E152" s="26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2</v>
      </c>
      <c r="E153" s="26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16</v>
      </c>
      <c r="D154" s="12">
        <v>1</v>
      </c>
      <c r="E154" s="26">
        <v>15</v>
      </c>
      <c r="F154" s="12">
        <v>1</v>
      </c>
      <c r="G154" s="12">
        <v>1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5</v>
      </c>
      <c r="O154" s="12">
        <v>0</v>
      </c>
      <c r="P154" s="20">
        <v>3</v>
      </c>
    </row>
    <row r="155" spans="1:16" ht="22.5" x14ac:dyDescent="0.25">
      <c r="A155" s="25" t="s">
        <v>601</v>
      </c>
      <c r="B155" s="25" t="s">
        <v>602</v>
      </c>
      <c r="C155" s="12">
        <v>28</v>
      </c>
      <c r="D155" s="12">
        <v>27</v>
      </c>
      <c r="E155" s="26">
        <v>3.7037037037037E-2</v>
      </c>
      <c r="F155" s="12">
        <v>3</v>
      </c>
      <c r="G155" s="12">
        <v>4</v>
      </c>
      <c r="H155" s="12">
        <v>10</v>
      </c>
      <c r="I155" s="12">
        <v>9</v>
      </c>
      <c r="J155" s="12">
        <v>0</v>
      </c>
      <c r="K155" s="12">
        <v>0</v>
      </c>
      <c r="L155" s="12">
        <v>0</v>
      </c>
      <c r="M155" s="12">
        <v>0</v>
      </c>
      <c r="N155" s="12">
        <v>6</v>
      </c>
      <c r="O155" s="12">
        <v>0</v>
      </c>
      <c r="P155" s="20">
        <v>5</v>
      </c>
    </row>
    <row r="156" spans="1:16" x14ac:dyDescent="0.25">
      <c r="A156" s="197" t="s">
        <v>603</v>
      </c>
      <c r="B156" s="198"/>
      <c r="C156" s="22">
        <v>38</v>
      </c>
      <c r="D156" s="22">
        <v>54</v>
      </c>
      <c r="E156" s="23">
        <v>-0.296296296296296</v>
      </c>
      <c r="F156" s="22">
        <v>1</v>
      </c>
      <c r="G156" s="22">
        <v>0</v>
      </c>
      <c r="H156" s="22">
        <v>3</v>
      </c>
      <c r="I156" s="22">
        <v>3</v>
      </c>
      <c r="J156" s="22">
        <v>2</v>
      </c>
      <c r="K156" s="22">
        <v>1</v>
      </c>
      <c r="L156" s="22">
        <v>0</v>
      </c>
      <c r="M156" s="22">
        <v>0</v>
      </c>
      <c r="N156" s="22">
        <v>2</v>
      </c>
      <c r="O156" s="22">
        <v>3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1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1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8</v>
      </c>
      <c r="D161" s="12">
        <v>12</v>
      </c>
      <c r="E161" s="26">
        <v>-0.33333333333333298</v>
      </c>
      <c r="F161" s="12">
        <v>0</v>
      </c>
      <c r="G161" s="12">
        <v>0</v>
      </c>
      <c r="H161" s="12">
        <v>0</v>
      </c>
      <c r="I161" s="12">
        <v>1</v>
      </c>
      <c r="J161" s="12">
        <v>1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4</v>
      </c>
      <c r="D162" s="12">
        <v>27</v>
      </c>
      <c r="E162" s="26">
        <v>-0.85185185185185197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0">
        <v>2</v>
      </c>
    </row>
    <row r="163" spans="1:16" ht="22.5" x14ac:dyDescent="0.25">
      <c r="A163" s="25" t="s">
        <v>616</v>
      </c>
      <c r="B163" s="25" t="s">
        <v>617</v>
      </c>
      <c r="C163" s="12">
        <v>10</v>
      </c>
      <c r="D163" s="12">
        <v>4</v>
      </c>
      <c r="E163" s="26">
        <v>1.5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1</v>
      </c>
    </row>
    <row r="164" spans="1:16" x14ac:dyDescent="0.25">
      <c r="A164" s="25" t="s">
        <v>618</v>
      </c>
      <c r="B164" s="25" t="s">
        <v>619</v>
      </c>
      <c r="C164" s="12">
        <v>6</v>
      </c>
      <c r="D164" s="12">
        <v>3</v>
      </c>
      <c r="E164" s="26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1</v>
      </c>
      <c r="K164" s="12">
        <v>0</v>
      </c>
      <c r="L164" s="12">
        <v>0</v>
      </c>
      <c r="M164" s="12">
        <v>0</v>
      </c>
      <c r="N164" s="12">
        <v>0</v>
      </c>
      <c r="O164" s="12">
        <v>2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9</v>
      </c>
      <c r="D165" s="12">
        <v>8</v>
      </c>
      <c r="E165" s="26">
        <v>0.125</v>
      </c>
      <c r="F165" s="12">
        <v>1</v>
      </c>
      <c r="G165" s="12">
        <v>0</v>
      </c>
      <c r="H165" s="12">
        <v>3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7" t="s">
        <v>622</v>
      </c>
      <c r="B166" s="198"/>
      <c r="C166" s="22">
        <v>725</v>
      </c>
      <c r="D166" s="22">
        <v>736</v>
      </c>
      <c r="E166" s="23">
        <v>-1.4945652173913001E-2</v>
      </c>
      <c r="F166" s="22">
        <v>16</v>
      </c>
      <c r="G166" s="22">
        <v>8</v>
      </c>
      <c r="H166" s="22">
        <v>326</v>
      </c>
      <c r="I166" s="22">
        <v>285</v>
      </c>
      <c r="J166" s="22">
        <v>5</v>
      </c>
      <c r="K166" s="22">
        <v>5</v>
      </c>
      <c r="L166" s="22">
        <v>0</v>
      </c>
      <c r="M166" s="22">
        <v>0</v>
      </c>
      <c r="N166" s="22">
        <v>3</v>
      </c>
      <c r="O166" s="22">
        <v>86</v>
      </c>
      <c r="P166" s="24">
        <v>150</v>
      </c>
    </row>
    <row r="167" spans="1:16" ht="22.5" x14ac:dyDescent="0.25">
      <c r="A167" s="25" t="s">
        <v>623</v>
      </c>
      <c r="B167" s="25" t="s">
        <v>624</v>
      </c>
      <c r="C167" s="12">
        <v>5</v>
      </c>
      <c r="D167" s="12">
        <v>2</v>
      </c>
      <c r="E167" s="26">
        <v>1.5</v>
      </c>
      <c r="F167" s="12">
        <v>0</v>
      </c>
      <c r="G167" s="12">
        <v>0</v>
      </c>
      <c r="H167" s="12">
        <v>2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1</v>
      </c>
      <c r="E168" s="26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130</v>
      </c>
      <c r="D173" s="12">
        <v>143</v>
      </c>
      <c r="E173" s="26">
        <v>-9.0909090909090898E-2</v>
      </c>
      <c r="F173" s="12">
        <v>1</v>
      </c>
      <c r="G173" s="12">
        <v>1</v>
      </c>
      <c r="H173" s="12">
        <v>99</v>
      </c>
      <c r="I173" s="12">
        <v>101</v>
      </c>
      <c r="J173" s="12">
        <v>2</v>
      </c>
      <c r="K173" s="12">
        <v>3</v>
      </c>
      <c r="L173" s="12">
        <v>0</v>
      </c>
      <c r="M173" s="12">
        <v>0</v>
      </c>
      <c r="N173" s="12">
        <v>1</v>
      </c>
      <c r="O173" s="12">
        <v>29</v>
      </c>
      <c r="P173" s="20">
        <v>60</v>
      </c>
    </row>
    <row r="174" spans="1:16" ht="22.5" x14ac:dyDescent="0.25">
      <c r="A174" s="25" t="s">
        <v>637</v>
      </c>
      <c r="B174" s="25" t="s">
        <v>638</v>
      </c>
      <c r="C174" s="12">
        <v>359</v>
      </c>
      <c r="D174" s="12">
        <v>335</v>
      </c>
      <c r="E174" s="26">
        <v>7.1641791044776096E-2</v>
      </c>
      <c r="F174" s="12">
        <v>14</v>
      </c>
      <c r="G174" s="12">
        <v>7</v>
      </c>
      <c r="H174" s="12">
        <v>176</v>
      </c>
      <c r="I174" s="12">
        <v>180</v>
      </c>
      <c r="J174" s="12">
        <v>1</v>
      </c>
      <c r="K174" s="12">
        <v>1</v>
      </c>
      <c r="L174" s="12">
        <v>0</v>
      </c>
      <c r="M174" s="12">
        <v>0</v>
      </c>
      <c r="N174" s="12">
        <v>2</v>
      </c>
      <c r="O174" s="12">
        <v>38</v>
      </c>
      <c r="P174" s="20">
        <v>85</v>
      </c>
    </row>
    <row r="175" spans="1:16" x14ac:dyDescent="0.25">
      <c r="A175" s="25" t="s">
        <v>639</v>
      </c>
      <c r="B175" s="25" t="s">
        <v>640</v>
      </c>
      <c r="C175" s="12">
        <v>229</v>
      </c>
      <c r="D175" s="12">
        <v>252</v>
      </c>
      <c r="E175" s="26">
        <v>-9.1269841269841306E-2</v>
      </c>
      <c r="F175" s="12">
        <v>0</v>
      </c>
      <c r="G175" s="12">
        <v>0</v>
      </c>
      <c r="H175" s="12">
        <v>48</v>
      </c>
      <c r="I175" s="12">
        <v>2</v>
      </c>
      <c r="J175" s="12">
        <v>2</v>
      </c>
      <c r="K175" s="12">
        <v>1</v>
      </c>
      <c r="L175" s="12">
        <v>0</v>
      </c>
      <c r="M175" s="12">
        <v>0</v>
      </c>
      <c r="N175" s="12">
        <v>0</v>
      </c>
      <c r="O175" s="12">
        <v>19</v>
      </c>
      <c r="P175" s="20">
        <v>5</v>
      </c>
    </row>
    <row r="176" spans="1:16" ht="22.5" x14ac:dyDescent="0.25">
      <c r="A176" s="25" t="s">
        <v>641</v>
      </c>
      <c r="B176" s="25" t="s">
        <v>642</v>
      </c>
      <c r="C176" s="12">
        <v>2</v>
      </c>
      <c r="D176" s="12">
        <v>3</v>
      </c>
      <c r="E176" s="26">
        <v>-0.33333333333333298</v>
      </c>
      <c r="F176" s="12">
        <v>1</v>
      </c>
      <c r="G176" s="12">
        <v>0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7" t="s">
        <v>645</v>
      </c>
      <c r="B178" s="198"/>
      <c r="C178" s="22">
        <v>1021</v>
      </c>
      <c r="D178" s="22">
        <v>1080</v>
      </c>
      <c r="E178" s="23">
        <v>-5.4629629629629597E-2</v>
      </c>
      <c r="F178" s="22">
        <v>3056</v>
      </c>
      <c r="G178" s="22">
        <v>2701</v>
      </c>
      <c r="H178" s="22">
        <v>513</v>
      </c>
      <c r="I178" s="22">
        <v>551</v>
      </c>
      <c r="J178" s="22">
        <v>0</v>
      </c>
      <c r="K178" s="22">
        <v>3</v>
      </c>
      <c r="L178" s="22">
        <v>0</v>
      </c>
      <c r="M178" s="22">
        <v>0</v>
      </c>
      <c r="N178" s="22">
        <v>0</v>
      </c>
      <c r="O178" s="22">
        <v>11</v>
      </c>
      <c r="P178" s="24">
        <v>2867</v>
      </c>
    </row>
    <row r="179" spans="1:16" ht="22.5" x14ac:dyDescent="0.25">
      <c r="A179" s="25" t="s">
        <v>646</v>
      </c>
      <c r="B179" s="25" t="s">
        <v>647</v>
      </c>
      <c r="C179" s="12">
        <v>20</v>
      </c>
      <c r="D179" s="12">
        <v>24</v>
      </c>
      <c r="E179" s="26">
        <v>-0.16666666666666699</v>
      </c>
      <c r="F179" s="12">
        <v>26</v>
      </c>
      <c r="G179" s="12">
        <v>21</v>
      </c>
      <c r="H179" s="12">
        <v>2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23</v>
      </c>
    </row>
    <row r="180" spans="1:16" ht="22.5" x14ac:dyDescent="0.25">
      <c r="A180" s="25" t="s">
        <v>648</v>
      </c>
      <c r="B180" s="25" t="s">
        <v>649</v>
      </c>
      <c r="C180" s="12">
        <v>412</v>
      </c>
      <c r="D180" s="12">
        <v>459</v>
      </c>
      <c r="E180" s="26">
        <v>-0.10239651416122</v>
      </c>
      <c r="F180" s="12">
        <v>1203</v>
      </c>
      <c r="G180" s="12">
        <v>1131</v>
      </c>
      <c r="H180" s="12">
        <v>220</v>
      </c>
      <c r="I180" s="12">
        <v>238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2</v>
      </c>
      <c r="P180" s="20">
        <v>1194</v>
      </c>
    </row>
    <row r="181" spans="1:16" x14ac:dyDescent="0.25">
      <c r="A181" s="25" t="s">
        <v>650</v>
      </c>
      <c r="B181" s="25" t="s">
        <v>651</v>
      </c>
      <c r="C181" s="12">
        <v>132</v>
      </c>
      <c r="D181" s="12">
        <v>120</v>
      </c>
      <c r="E181" s="26">
        <v>0.1</v>
      </c>
      <c r="F181" s="12">
        <v>58</v>
      </c>
      <c r="G181" s="12">
        <v>53</v>
      </c>
      <c r="H181" s="12">
        <v>45</v>
      </c>
      <c r="I181" s="12">
        <v>54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5</v>
      </c>
      <c r="P181" s="20">
        <v>69</v>
      </c>
    </row>
    <row r="182" spans="1:16" ht="22.5" x14ac:dyDescent="0.25">
      <c r="A182" s="25" t="s">
        <v>652</v>
      </c>
      <c r="B182" s="25" t="s">
        <v>653</v>
      </c>
      <c r="C182" s="12">
        <v>24</v>
      </c>
      <c r="D182" s="12">
        <v>14</v>
      </c>
      <c r="E182" s="26">
        <v>0.71428571428571397</v>
      </c>
      <c r="F182" s="12">
        <v>3</v>
      </c>
      <c r="G182" s="12">
        <v>2</v>
      </c>
      <c r="H182" s="12">
        <v>3</v>
      </c>
      <c r="I182" s="12">
        <v>3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3</v>
      </c>
    </row>
    <row r="183" spans="1:16" ht="22.5" x14ac:dyDescent="0.25">
      <c r="A183" s="25" t="s">
        <v>654</v>
      </c>
      <c r="B183" s="25" t="s">
        <v>655</v>
      </c>
      <c r="C183" s="12">
        <v>51</v>
      </c>
      <c r="D183" s="12">
        <v>58</v>
      </c>
      <c r="E183" s="26">
        <v>-0.12068965517241401</v>
      </c>
      <c r="F183" s="12">
        <v>178</v>
      </c>
      <c r="G183" s="12">
        <v>161</v>
      </c>
      <c r="H183" s="12">
        <v>48</v>
      </c>
      <c r="I183" s="12">
        <v>60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20">
        <v>178</v>
      </c>
    </row>
    <row r="184" spans="1:16" ht="22.5" x14ac:dyDescent="0.25">
      <c r="A184" s="25" t="s">
        <v>656</v>
      </c>
      <c r="B184" s="25" t="s">
        <v>657</v>
      </c>
      <c r="C184" s="12">
        <v>382</v>
      </c>
      <c r="D184" s="12">
        <v>405</v>
      </c>
      <c r="E184" s="26">
        <v>-5.6790123456790097E-2</v>
      </c>
      <c r="F184" s="12">
        <v>1587</v>
      </c>
      <c r="G184" s="12">
        <v>1332</v>
      </c>
      <c r="H184" s="12">
        <v>194</v>
      </c>
      <c r="I184" s="12">
        <v>193</v>
      </c>
      <c r="J184" s="12">
        <v>0</v>
      </c>
      <c r="K184" s="12">
        <v>3</v>
      </c>
      <c r="L184" s="12">
        <v>0</v>
      </c>
      <c r="M184" s="12">
        <v>0</v>
      </c>
      <c r="N184" s="12">
        <v>0</v>
      </c>
      <c r="O184" s="12">
        <v>3</v>
      </c>
      <c r="P184" s="20">
        <v>1397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0</v>
      </c>
      <c r="E185" s="26">
        <v>0</v>
      </c>
      <c r="F185" s="12">
        <v>1</v>
      </c>
      <c r="G185" s="12">
        <v>1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3</v>
      </c>
    </row>
    <row r="186" spans="1:16" x14ac:dyDescent="0.25">
      <c r="A186" s="197" t="s">
        <v>660</v>
      </c>
      <c r="B186" s="198"/>
      <c r="C186" s="22">
        <v>404</v>
      </c>
      <c r="D186" s="22">
        <v>416</v>
      </c>
      <c r="E186" s="23">
        <v>-2.8846153846153799E-2</v>
      </c>
      <c r="F186" s="22">
        <v>55</v>
      </c>
      <c r="G186" s="22">
        <v>50</v>
      </c>
      <c r="H186" s="22">
        <v>186</v>
      </c>
      <c r="I186" s="22">
        <v>182</v>
      </c>
      <c r="J186" s="22">
        <v>5</v>
      </c>
      <c r="K186" s="22">
        <v>3</v>
      </c>
      <c r="L186" s="22">
        <v>0</v>
      </c>
      <c r="M186" s="22">
        <v>1</v>
      </c>
      <c r="N186" s="22">
        <v>11</v>
      </c>
      <c r="O186" s="22">
        <v>8</v>
      </c>
      <c r="P186" s="24">
        <v>93</v>
      </c>
    </row>
    <row r="187" spans="1:16" x14ac:dyDescent="0.25">
      <c r="A187" s="25" t="s">
        <v>661</v>
      </c>
      <c r="B187" s="25" t="s">
        <v>662</v>
      </c>
      <c r="C187" s="12">
        <v>5</v>
      </c>
      <c r="D187" s="12">
        <v>5</v>
      </c>
      <c r="E187" s="26">
        <v>0</v>
      </c>
      <c r="F187" s="12">
        <v>0</v>
      </c>
      <c r="G187" s="12">
        <v>0</v>
      </c>
      <c r="H187" s="12">
        <v>3</v>
      </c>
      <c r="I187" s="12">
        <v>2</v>
      </c>
      <c r="J187" s="12">
        <v>3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1</v>
      </c>
      <c r="D188" s="12">
        <v>2</v>
      </c>
      <c r="E188" s="26">
        <v>-0.5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0</v>
      </c>
      <c r="D189" s="12">
        <v>0</v>
      </c>
      <c r="E189" s="26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0">
        <v>0</v>
      </c>
    </row>
    <row r="190" spans="1:16" ht="22.5" x14ac:dyDescent="0.25">
      <c r="A190" s="25" t="s">
        <v>667</v>
      </c>
      <c r="B190" s="25" t="s">
        <v>668</v>
      </c>
      <c r="C190" s="12">
        <v>0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268</v>
      </c>
      <c r="D191" s="12">
        <v>286</v>
      </c>
      <c r="E191" s="26">
        <v>-6.2937062937062901E-2</v>
      </c>
      <c r="F191" s="12">
        <v>48</v>
      </c>
      <c r="G191" s="12">
        <v>44</v>
      </c>
      <c r="H191" s="12">
        <v>152</v>
      </c>
      <c r="I191" s="12">
        <v>159</v>
      </c>
      <c r="J191" s="12">
        <v>2</v>
      </c>
      <c r="K191" s="12">
        <v>2</v>
      </c>
      <c r="L191" s="12">
        <v>0</v>
      </c>
      <c r="M191" s="12">
        <v>1</v>
      </c>
      <c r="N191" s="12">
        <v>8</v>
      </c>
      <c r="O191" s="12">
        <v>7</v>
      </c>
      <c r="P191" s="20">
        <v>80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20</v>
      </c>
      <c r="D193" s="12">
        <v>28</v>
      </c>
      <c r="E193" s="26">
        <v>-0.28571428571428598</v>
      </c>
      <c r="F193" s="12">
        <v>1</v>
      </c>
      <c r="G193" s="12">
        <v>1</v>
      </c>
      <c r="H193" s="12">
        <v>10</v>
      </c>
      <c r="I193" s="12">
        <v>7</v>
      </c>
      <c r="J193" s="12">
        <v>0</v>
      </c>
      <c r="K193" s="12">
        <v>1</v>
      </c>
      <c r="L193" s="12">
        <v>0</v>
      </c>
      <c r="M193" s="12">
        <v>0</v>
      </c>
      <c r="N193" s="12">
        <v>1</v>
      </c>
      <c r="O193" s="12">
        <v>0</v>
      </c>
      <c r="P193" s="20">
        <v>4</v>
      </c>
    </row>
    <row r="194" spans="1:16" x14ac:dyDescent="0.25">
      <c r="A194" s="25" t="s">
        <v>675</v>
      </c>
      <c r="B194" s="25" t="s">
        <v>676</v>
      </c>
      <c r="C194" s="12">
        <v>10</v>
      </c>
      <c r="D194" s="12">
        <v>9</v>
      </c>
      <c r="E194" s="26">
        <v>0.11111111111111099</v>
      </c>
      <c r="F194" s="12">
        <v>1</v>
      </c>
      <c r="G194" s="12">
        <v>1</v>
      </c>
      <c r="H194" s="12">
        <v>4</v>
      </c>
      <c r="I194" s="12">
        <v>2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0">
        <v>4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1</v>
      </c>
      <c r="H195" s="12">
        <v>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5</v>
      </c>
      <c r="D196" s="12">
        <v>4</v>
      </c>
      <c r="E196" s="26">
        <v>0.25</v>
      </c>
      <c r="F196" s="12">
        <v>3</v>
      </c>
      <c r="G196" s="12">
        <v>2</v>
      </c>
      <c r="H196" s="12">
        <v>2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2</v>
      </c>
    </row>
    <row r="197" spans="1:16" x14ac:dyDescent="0.25">
      <c r="A197" s="25" t="s">
        <v>681</v>
      </c>
      <c r="B197" s="25" t="s">
        <v>682</v>
      </c>
      <c r="C197" s="12">
        <v>83</v>
      </c>
      <c r="D197" s="12">
        <v>75</v>
      </c>
      <c r="E197" s="26">
        <v>0.10666666666666701</v>
      </c>
      <c r="F197" s="12">
        <v>2</v>
      </c>
      <c r="G197" s="12">
        <v>1</v>
      </c>
      <c r="H197" s="12">
        <v>11</v>
      </c>
      <c r="I197" s="12">
        <v>8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2</v>
      </c>
    </row>
    <row r="198" spans="1:16" ht="22.5" x14ac:dyDescent="0.25">
      <c r="A198" s="25" t="s">
        <v>683</v>
      </c>
      <c r="B198" s="25" t="s">
        <v>684</v>
      </c>
      <c r="C198" s="12">
        <v>5</v>
      </c>
      <c r="D198" s="12">
        <v>2</v>
      </c>
      <c r="E198" s="26">
        <v>1.5</v>
      </c>
      <c r="F198" s="12">
        <v>0</v>
      </c>
      <c r="G198" s="12">
        <v>0</v>
      </c>
      <c r="H198" s="12">
        <v>3</v>
      </c>
      <c r="I198" s="12">
        <v>2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5</v>
      </c>
      <c r="D199" s="12">
        <v>4</v>
      </c>
      <c r="E199" s="26">
        <v>0.25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0">
        <v>1</v>
      </c>
    </row>
    <row r="200" spans="1:16" ht="22.5" x14ac:dyDescent="0.25">
      <c r="A200" s="25" t="s">
        <v>687</v>
      </c>
      <c r="B200" s="25" t="s">
        <v>688</v>
      </c>
      <c r="C200" s="12">
        <v>2</v>
      </c>
      <c r="D200" s="12">
        <v>1</v>
      </c>
      <c r="E200" s="26">
        <v>1</v>
      </c>
      <c r="F200" s="12">
        <v>0</v>
      </c>
      <c r="G200" s="12">
        <v>0</v>
      </c>
      <c r="H200" s="12">
        <v>1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17</v>
      </c>
      <c r="D201" s="22">
        <v>21</v>
      </c>
      <c r="E201" s="23">
        <v>-0.19047619047618999</v>
      </c>
      <c r="F201" s="22">
        <v>2</v>
      </c>
      <c r="G201" s="22">
        <v>1</v>
      </c>
      <c r="H201" s="22">
        <v>1</v>
      </c>
      <c r="I201" s="22">
        <v>0</v>
      </c>
      <c r="J201" s="22">
        <v>0</v>
      </c>
      <c r="K201" s="22">
        <v>0</v>
      </c>
      <c r="L201" s="22">
        <v>1</v>
      </c>
      <c r="M201" s="22">
        <v>2</v>
      </c>
      <c r="N201" s="22">
        <v>20</v>
      </c>
      <c r="O201" s="22">
        <v>0</v>
      </c>
      <c r="P201" s="24">
        <v>4</v>
      </c>
    </row>
    <row r="202" spans="1:16" x14ac:dyDescent="0.25">
      <c r="A202" s="25" t="s">
        <v>690</v>
      </c>
      <c r="B202" s="25" t="s">
        <v>691</v>
      </c>
      <c r="C202" s="12">
        <v>13</v>
      </c>
      <c r="D202" s="12">
        <v>11</v>
      </c>
      <c r="E202" s="26">
        <v>0.18181818181818199</v>
      </c>
      <c r="F202" s="12">
        <v>1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10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1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0</v>
      </c>
      <c r="E206" s="26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1</v>
      </c>
      <c r="E208" s="26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1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1</v>
      </c>
      <c r="D210" s="12">
        <v>1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2</v>
      </c>
      <c r="D212" s="12">
        <v>2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1</v>
      </c>
      <c r="E213" s="26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0</v>
      </c>
      <c r="D214" s="12">
        <v>4</v>
      </c>
      <c r="E214" s="26">
        <v>-1</v>
      </c>
      <c r="F214" s="12">
        <v>1</v>
      </c>
      <c r="G214" s="12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1</v>
      </c>
      <c r="N214" s="12">
        <v>3</v>
      </c>
      <c r="O214" s="12">
        <v>0</v>
      </c>
      <c r="P214" s="20">
        <v>3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2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1</v>
      </c>
      <c r="E219" s="26">
        <v>-1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669</v>
      </c>
      <c r="D223" s="22">
        <v>777</v>
      </c>
      <c r="E223" s="23">
        <v>-0.138996138996139</v>
      </c>
      <c r="F223" s="22">
        <v>741</v>
      </c>
      <c r="G223" s="22">
        <v>536</v>
      </c>
      <c r="H223" s="22">
        <v>332</v>
      </c>
      <c r="I223" s="22">
        <v>318</v>
      </c>
      <c r="J223" s="22">
        <v>2</v>
      </c>
      <c r="K223" s="22">
        <v>3</v>
      </c>
      <c r="L223" s="22">
        <v>3</v>
      </c>
      <c r="M223" s="22">
        <v>6</v>
      </c>
      <c r="N223" s="22">
        <v>4</v>
      </c>
      <c r="O223" s="22">
        <v>39</v>
      </c>
      <c r="P223" s="24">
        <v>593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3</v>
      </c>
      <c r="E224" s="26">
        <v>-0.66666666666666696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1</v>
      </c>
      <c r="E229" s="26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1</v>
      </c>
      <c r="M229" s="12">
        <v>3</v>
      </c>
      <c r="N229" s="12">
        <v>1</v>
      </c>
      <c r="O229" s="12">
        <v>2</v>
      </c>
      <c r="P229" s="20">
        <v>2</v>
      </c>
    </row>
    <row r="230" spans="1:16" ht="22.5" x14ac:dyDescent="0.25">
      <c r="A230" s="25" t="s">
        <v>745</v>
      </c>
      <c r="B230" s="25" t="s">
        <v>746</v>
      </c>
      <c r="C230" s="12">
        <v>8</v>
      </c>
      <c r="D230" s="12">
        <v>8</v>
      </c>
      <c r="E230" s="26">
        <v>0</v>
      </c>
      <c r="F230" s="12">
        <v>2</v>
      </c>
      <c r="G230" s="12">
        <v>2</v>
      </c>
      <c r="H230" s="12">
        <v>6</v>
      </c>
      <c r="I230" s="12">
        <v>5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4</v>
      </c>
    </row>
    <row r="231" spans="1:16" x14ac:dyDescent="0.25">
      <c r="A231" s="25" t="s">
        <v>747</v>
      </c>
      <c r="B231" s="25" t="s">
        <v>748</v>
      </c>
      <c r="C231" s="12">
        <v>4</v>
      </c>
      <c r="D231" s="12">
        <v>10</v>
      </c>
      <c r="E231" s="26">
        <v>-0.6</v>
      </c>
      <c r="F231" s="12">
        <v>0</v>
      </c>
      <c r="G231" s="12">
        <v>0</v>
      </c>
      <c r="H231" s="12">
        <v>2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5" t="s">
        <v>749</v>
      </c>
      <c r="B232" s="25" t="s">
        <v>750</v>
      </c>
      <c r="C232" s="12">
        <v>13</v>
      </c>
      <c r="D232" s="12">
        <v>22</v>
      </c>
      <c r="E232" s="26">
        <v>-0.40909090909090901</v>
      </c>
      <c r="F232" s="12">
        <v>2</v>
      </c>
      <c r="G232" s="12">
        <v>2</v>
      </c>
      <c r="H232" s="12">
        <v>5</v>
      </c>
      <c r="I232" s="12">
        <v>5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1</v>
      </c>
      <c r="P232" s="20">
        <v>4</v>
      </c>
    </row>
    <row r="233" spans="1:16" x14ac:dyDescent="0.25">
      <c r="A233" s="25" t="s">
        <v>751</v>
      </c>
      <c r="B233" s="25" t="s">
        <v>752</v>
      </c>
      <c r="C233" s="12">
        <v>12</v>
      </c>
      <c r="D233" s="12">
        <v>14</v>
      </c>
      <c r="E233" s="26">
        <v>-0.14285714285714299</v>
      </c>
      <c r="F233" s="12">
        <v>0</v>
      </c>
      <c r="G233" s="12">
        <v>0</v>
      </c>
      <c r="H233" s="12">
        <v>7</v>
      </c>
      <c r="I233" s="12">
        <v>6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3</v>
      </c>
    </row>
    <row r="234" spans="1:16" ht="22.5" x14ac:dyDescent="0.25">
      <c r="A234" s="25" t="s">
        <v>753</v>
      </c>
      <c r="B234" s="25" t="s">
        <v>754</v>
      </c>
      <c r="C234" s="12">
        <v>2</v>
      </c>
      <c r="D234" s="12">
        <v>7</v>
      </c>
      <c r="E234" s="26">
        <v>-0.71428571428571397</v>
      </c>
      <c r="F234" s="12">
        <v>0</v>
      </c>
      <c r="G234" s="12">
        <v>1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1</v>
      </c>
    </row>
    <row r="235" spans="1:16" ht="33.75" x14ac:dyDescent="0.25">
      <c r="A235" s="25" t="s">
        <v>755</v>
      </c>
      <c r="B235" s="25" t="s">
        <v>756</v>
      </c>
      <c r="C235" s="12">
        <v>14</v>
      </c>
      <c r="D235" s="12">
        <v>27</v>
      </c>
      <c r="E235" s="26">
        <v>-0.48148148148148101</v>
      </c>
      <c r="F235" s="12">
        <v>6</v>
      </c>
      <c r="G235" s="12">
        <v>4</v>
      </c>
      <c r="H235" s="12">
        <v>10</v>
      </c>
      <c r="I235" s="12">
        <v>7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7</v>
      </c>
    </row>
    <row r="236" spans="1:16" x14ac:dyDescent="0.25">
      <c r="A236" s="25" t="s">
        <v>757</v>
      </c>
      <c r="B236" s="25" t="s">
        <v>758</v>
      </c>
      <c r="C236" s="12">
        <v>6</v>
      </c>
      <c r="D236" s="12">
        <v>2</v>
      </c>
      <c r="E236" s="26">
        <v>2</v>
      </c>
      <c r="F236" s="12">
        <v>1</v>
      </c>
      <c r="G236" s="12">
        <v>1</v>
      </c>
      <c r="H236" s="12">
        <v>0</v>
      </c>
      <c r="I236" s="12">
        <v>2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2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609</v>
      </c>
      <c r="D238" s="12">
        <v>683</v>
      </c>
      <c r="E238" s="26">
        <v>-0.108345534407028</v>
      </c>
      <c r="F238" s="12">
        <v>730</v>
      </c>
      <c r="G238" s="12">
        <v>526</v>
      </c>
      <c r="H238" s="12">
        <v>302</v>
      </c>
      <c r="I238" s="12">
        <v>290</v>
      </c>
      <c r="J238" s="12">
        <v>2</v>
      </c>
      <c r="K238" s="12">
        <v>3</v>
      </c>
      <c r="L238" s="12">
        <v>2</v>
      </c>
      <c r="M238" s="12">
        <v>3</v>
      </c>
      <c r="N238" s="12">
        <v>1</v>
      </c>
      <c r="O238" s="12">
        <v>36</v>
      </c>
      <c r="P238" s="20">
        <v>569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13</v>
      </c>
      <c r="D244" s="22">
        <v>10</v>
      </c>
      <c r="E244" s="23">
        <v>0.3</v>
      </c>
      <c r="F244" s="22">
        <v>1</v>
      </c>
      <c r="G244" s="22">
        <v>0</v>
      </c>
      <c r="H244" s="22">
        <v>4</v>
      </c>
      <c r="I244" s="22">
        <v>3</v>
      </c>
      <c r="J244" s="22">
        <v>0</v>
      </c>
      <c r="K244" s="22">
        <v>0</v>
      </c>
      <c r="L244" s="22">
        <v>0</v>
      </c>
      <c r="M244" s="22">
        <v>1</v>
      </c>
      <c r="N244" s="22">
        <v>3</v>
      </c>
      <c r="O244" s="22">
        <v>0</v>
      </c>
      <c r="P244" s="24">
        <v>1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1</v>
      </c>
      <c r="D248" s="12">
        <v>1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11</v>
      </c>
      <c r="D249" s="12">
        <v>6</v>
      </c>
      <c r="E249" s="26">
        <v>0.83333333333333304</v>
      </c>
      <c r="F249" s="12">
        <v>1</v>
      </c>
      <c r="G249" s="12">
        <v>0</v>
      </c>
      <c r="H249" s="12">
        <v>3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1</v>
      </c>
      <c r="I252" s="12">
        <v>1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1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1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1</v>
      </c>
      <c r="E255" s="26">
        <v>-1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1</v>
      </c>
      <c r="N256" s="12">
        <v>1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1</v>
      </c>
      <c r="D259" s="12">
        <v>1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606</v>
      </c>
      <c r="D271" s="22">
        <v>620</v>
      </c>
      <c r="E271" s="23">
        <v>-2.25806451612903E-2</v>
      </c>
      <c r="F271" s="22">
        <v>345</v>
      </c>
      <c r="G271" s="22">
        <v>259</v>
      </c>
      <c r="H271" s="22">
        <v>342</v>
      </c>
      <c r="I271" s="22">
        <v>341</v>
      </c>
      <c r="J271" s="22">
        <v>7</v>
      </c>
      <c r="K271" s="22">
        <v>10</v>
      </c>
      <c r="L271" s="22">
        <v>1</v>
      </c>
      <c r="M271" s="22">
        <v>6</v>
      </c>
      <c r="N271" s="22">
        <v>0</v>
      </c>
      <c r="O271" s="22">
        <v>46</v>
      </c>
      <c r="P271" s="24">
        <v>401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243</v>
      </c>
      <c r="D273" s="12">
        <v>236</v>
      </c>
      <c r="E273" s="26">
        <v>2.9661016949152502E-2</v>
      </c>
      <c r="F273" s="12">
        <v>165</v>
      </c>
      <c r="G273" s="12">
        <v>131</v>
      </c>
      <c r="H273" s="12">
        <v>177</v>
      </c>
      <c r="I273" s="12">
        <v>179</v>
      </c>
      <c r="J273" s="12">
        <v>1</v>
      </c>
      <c r="K273" s="12">
        <v>1</v>
      </c>
      <c r="L273" s="12">
        <v>0</v>
      </c>
      <c r="M273" s="12">
        <v>0</v>
      </c>
      <c r="N273" s="12">
        <v>0</v>
      </c>
      <c r="O273" s="12">
        <v>7</v>
      </c>
      <c r="P273" s="20">
        <v>200</v>
      </c>
    </row>
    <row r="274" spans="1:16" ht="33.75" x14ac:dyDescent="0.25">
      <c r="A274" s="25" t="s">
        <v>831</v>
      </c>
      <c r="B274" s="25" t="s">
        <v>832</v>
      </c>
      <c r="C274" s="12">
        <v>291</v>
      </c>
      <c r="D274" s="12">
        <v>312</v>
      </c>
      <c r="E274" s="26">
        <v>-6.7307692307692304E-2</v>
      </c>
      <c r="F274" s="12">
        <v>177</v>
      </c>
      <c r="G274" s="12">
        <v>127</v>
      </c>
      <c r="H274" s="12">
        <v>122</v>
      </c>
      <c r="I274" s="12">
        <v>109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14</v>
      </c>
      <c r="P274" s="20">
        <v>171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8</v>
      </c>
      <c r="D276" s="12">
        <v>11</v>
      </c>
      <c r="E276" s="26">
        <v>-0.27272727272727298</v>
      </c>
      <c r="F276" s="12">
        <v>1</v>
      </c>
      <c r="G276" s="12">
        <v>1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9</v>
      </c>
      <c r="D277" s="12">
        <v>4</v>
      </c>
      <c r="E277" s="26">
        <v>1.25</v>
      </c>
      <c r="F277" s="12">
        <v>0</v>
      </c>
      <c r="G277" s="12">
        <v>0</v>
      </c>
      <c r="H277" s="12">
        <v>4</v>
      </c>
      <c r="I277" s="12">
        <v>8</v>
      </c>
      <c r="J277" s="12">
        <v>1</v>
      </c>
      <c r="K277" s="12">
        <v>1</v>
      </c>
      <c r="L277" s="12">
        <v>0</v>
      </c>
      <c r="M277" s="12">
        <v>1</v>
      </c>
      <c r="N277" s="12">
        <v>0</v>
      </c>
      <c r="O277" s="12">
        <v>3</v>
      </c>
      <c r="P277" s="20">
        <v>7</v>
      </c>
    </row>
    <row r="278" spans="1:16" ht="22.5" x14ac:dyDescent="0.25">
      <c r="A278" s="25" t="s">
        <v>839</v>
      </c>
      <c r="B278" s="25" t="s">
        <v>840</v>
      </c>
      <c r="C278" s="12">
        <v>19</v>
      </c>
      <c r="D278" s="12">
        <v>38</v>
      </c>
      <c r="E278" s="26">
        <v>-0.5</v>
      </c>
      <c r="F278" s="12">
        <v>2</v>
      </c>
      <c r="G278" s="12">
        <v>0</v>
      </c>
      <c r="H278" s="12">
        <v>16</v>
      </c>
      <c r="I278" s="12">
        <v>13</v>
      </c>
      <c r="J278" s="12">
        <v>5</v>
      </c>
      <c r="K278" s="12">
        <v>4</v>
      </c>
      <c r="L278" s="12">
        <v>0</v>
      </c>
      <c r="M278" s="12">
        <v>4</v>
      </c>
      <c r="N278" s="12">
        <v>0</v>
      </c>
      <c r="O278" s="12">
        <v>7</v>
      </c>
      <c r="P278" s="20">
        <v>11</v>
      </c>
    </row>
    <row r="279" spans="1:16" ht="22.5" x14ac:dyDescent="0.25">
      <c r="A279" s="25" t="s">
        <v>841</v>
      </c>
      <c r="B279" s="25" t="s">
        <v>842</v>
      </c>
      <c r="C279" s="12">
        <v>2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2</v>
      </c>
      <c r="L279" s="12">
        <v>0</v>
      </c>
      <c r="M279" s="12">
        <v>0</v>
      </c>
      <c r="N279" s="12">
        <v>0</v>
      </c>
      <c r="O279" s="12">
        <v>2</v>
      </c>
      <c r="P279" s="20">
        <v>1</v>
      </c>
    </row>
    <row r="280" spans="1:16" ht="22.5" x14ac:dyDescent="0.25">
      <c r="A280" s="25" t="s">
        <v>843</v>
      </c>
      <c r="B280" s="25" t="s">
        <v>844</v>
      </c>
      <c r="C280" s="12">
        <v>4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17</v>
      </c>
      <c r="D291" s="12">
        <v>12</v>
      </c>
      <c r="E291" s="26">
        <v>0.41666666666666702</v>
      </c>
      <c r="F291" s="12">
        <v>0</v>
      </c>
      <c r="G291" s="12">
        <v>0</v>
      </c>
      <c r="H291" s="12">
        <v>8</v>
      </c>
      <c r="I291" s="12">
        <v>13</v>
      </c>
      <c r="J291" s="12">
        <v>0</v>
      </c>
      <c r="K291" s="12">
        <v>2</v>
      </c>
      <c r="L291" s="12">
        <v>1</v>
      </c>
      <c r="M291" s="12">
        <v>1</v>
      </c>
      <c r="N291" s="12">
        <v>0</v>
      </c>
      <c r="O291" s="12">
        <v>5</v>
      </c>
      <c r="P291" s="20">
        <v>7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7</v>
      </c>
      <c r="E292" s="26">
        <v>-1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13</v>
      </c>
      <c r="D294" s="12">
        <v>0</v>
      </c>
      <c r="E294" s="26">
        <v>0</v>
      </c>
      <c r="F294" s="12">
        <v>0</v>
      </c>
      <c r="G294" s="12">
        <v>0</v>
      </c>
      <c r="H294" s="12">
        <v>15</v>
      </c>
      <c r="I294" s="12">
        <v>18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7</v>
      </c>
      <c r="P294" s="20">
        <v>4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0</v>
      </c>
      <c r="D312" s="22">
        <v>5</v>
      </c>
      <c r="E312" s="23">
        <v>-1</v>
      </c>
      <c r="F312" s="22">
        <v>0</v>
      </c>
      <c r="G312" s="22">
        <v>0</v>
      </c>
      <c r="H312" s="22">
        <v>0</v>
      </c>
      <c r="I312" s="22">
        <v>1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5</v>
      </c>
      <c r="E313" s="26">
        <v>-1</v>
      </c>
      <c r="F313" s="12">
        <v>0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58</v>
      </c>
      <c r="D318" s="22">
        <v>61</v>
      </c>
      <c r="E318" s="23">
        <v>-4.91803278688525E-2</v>
      </c>
      <c r="F318" s="22">
        <v>9</v>
      </c>
      <c r="G318" s="22">
        <v>9</v>
      </c>
      <c r="H318" s="22">
        <v>24</v>
      </c>
      <c r="I318" s="22">
        <v>21</v>
      </c>
      <c r="J318" s="22">
        <v>0</v>
      </c>
      <c r="K318" s="22">
        <v>0</v>
      </c>
      <c r="L318" s="22">
        <v>0</v>
      </c>
      <c r="M318" s="22">
        <v>0</v>
      </c>
      <c r="N318" s="22">
        <v>88</v>
      </c>
      <c r="O318" s="22">
        <v>0</v>
      </c>
      <c r="P318" s="24">
        <v>12</v>
      </c>
    </row>
    <row r="319" spans="1:16" x14ac:dyDescent="0.25">
      <c r="A319" s="25" t="s">
        <v>917</v>
      </c>
      <c r="B319" s="25" t="s">
        <v>918</v>
      </c>
      <c r="C319" s="12">
        <v>58</v>
      </c>
      <c r="D319" s="12">
        <v>61</v>
      </c>
      <c r="E319" s="26">
        <v>-4.91803278688525E-2</v>
      </c>
      <c r="F319" s="12">
        <v>9</v>
      </c>
      <c r="G319" s="12">
        <v>9</v>
      </c>
      <c r="H319" s="12">
        <v>24</v>
      </c>
      <c r="I319" s="12">
        <v>21</v>
      </c>
      <c r="J319" s="12">
        <v>0</v>
      </c>
      <c r="K319" s="12">
        <v>0</v>
      </c>
      <c r="L319" s="12">
        <v>0</v>
      </c>
      <c r="M319" s="12">
        <v>0</v>
      </c>
      <c r="N319" s="12">
        <v>88</v>
      </c>
      <c r="O319" s="12">
        <v>0</v>
      </c>
      <c r="P319" s="20">
        <v>12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8303</v>
      </c>
      <c r="D323" s="22">
        <v>7317</v>
      </c>
      <c r="E323" s="23">
        <v>0.134754680880142</v>
      </c>
      <c r="F323" s="22">
        <v>0</v>
      </c>
      <c r="G323" s="22">
        <v>0</v>
      </c>
      <c r="H323" s="22">
        <v>35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37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8303</v>
      </c>
      <c r="D324" s="12">
        <v>7317</v>
      </c>
      <c r="E324" s="26">
        <v>0.134754680880142</v>
      </c>
      <c r="F324" s="12">
        <v>0</v>
      </c>
      <c r="G324" s="12">
        <v>0</v>
      </c>
      <c r="H324" s="12">
        <v>35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37</v>
      </c>
      <c r="O324" s="12">
        <v>0</v>
      </c>
      <c r="P324" s="20">
        <v>0</v>
      </c>
    </row>
    <row r="325" spans="1:16" x14ac:dyDescent="0.25">
      <c r="A325" s="197" t="s">
        <v>927</v>
      </c>
      <c r="B325" s="198"/>
      <c r="C325" s="22">
        <v>4</v>
      </c>
      <c r="D325" s="22">
        <v>3</v>
      </c>
      <c r="E325" s="23">
        <v>0.33333333333333298</v>
      </c>
      <c r="F325" s="22">
        <v>0</v>
      </c>
      <c r="G325" s="22">
        <v>0</v>
      </c>
      <c r="H325" s="22">
        <v>0</v>
      </c>
      <c r="I325" s="22">
        <v>0</v>
      </c>
      <c r="J325" s="22">
        <v>1</v>
      </c>
      <c r="K325" s="22">
        <v>0</v>
      </c>
      <c r="L325" s="22">
        <v>0</v>
      </c>
      <c r="M325" s="22">
        <v>0</v>
      </c>
      <c r="N325" s="22">
        <v>0</v>
      </c>
      <c r="O325" s="22">
        <v>1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4</v>
      </c>
      <c r="D326" s="12">
        <v>3</v>
      </c>
      <c r="E326" s="26">
        <v>0.33333333333333298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1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43040</v>
      </c>
      <c r="D341" s="27">
        <v>40842</v>
      </c>
      <c r="E341" s="28">
        <v>5.3817149013270699E-2</v>
      </c>
      <c r="F341" s="27">
        <v>8901</v>
      </c>
      <c r="G341" s="27">
        <v>5573</v>
      </c>
      <c r="H341" s="27">
        <v>4680</v>
      </c>
      <c r="I341" s="27">
        <v>4530</v>
      </c>
      <c r="J341" s="27">
        <v>240</v>
      </c>
      <c r="K341" s="27">
        <v>228</v>
      </c>
      <c r="L341" s="27">
        <v>46</v>
      </c>
      <c r="M341" s="27">
        <v>80</v>
      </c>
      <c r="N341" s="27">
        <v>333</v>
      </c>
      <c r="O341" s="27">
        <v>746</v>
      </c>
      <c r="P341" s="27">
        <v>8903</v>
      </c>
    </row>
    <row r="342" spans="1:16" x14ac:dyDescent="0.25">
      <c r="A342" s="4"/>
    </row>
  </sheetData>
  <sheetProtection algorithmName="SHA-512" hashValue="XpkF5oD1vFYEO9LSdDi0Ej6nbuIpALVcS1nIS/1hOkt9anF3uBhN32ejsckeaL8s4+du0ymQv7YXxzk/nGDFeg==" saltValue="eTBuIJP+NvZLa9svfolJI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11</v>
      </c>
    </row>
    <row r="8" spans="1:3" x14ac:dyDescent="0.25">
      <c r="A8" s="191"/>
      <c r="B8" s="11" t="s">
        <v>334</v>
      </c>
      <c r="C8" s="20">
        <v>151</v>
      </c>
    </row>
    <row r="9" spans="1:3" x14ac:dyDescent="0.25">
      <c r="A9" s="191"/>
      <c r="B9" s="11" t="s">
        <v>962</v>
      </c>
      <c r="C9" s="20">
        <v>59</v>
      </c>
    </row>
    <row r="10" spans="1:3" x14ac:dyDescent="0.25">
      <c r="A10" s="191"/>
      <c r="B10" s="11" t="s">
        <v>963</v>
      </c>
      <c r="C10" s="20">
        <v>10</v>
      </c>
    </row>
    <row r="11" spans="1:3" x14ac:dyDescent="0.25">
      <c r="A11" s="191"/>
      <c r="B11" s="11" t="s">
        <v>964</v>
      </c>
      <c r="C11" s="20">
        <v>65</v>
      </c>
    </row>
    <row r="12" spans="1:3" x14ac:dyDescent="0.25">
      <c r="A12" s="191"/>
      <c r="B12" s="11" t="s">
        <v>965</v>
      </c>
      <c r="C12" s="20">
        <v>53</v>
      </c>
    </row>
    <row r="13" spans="1:3" x14ac:dyDescent="0.25">
      <c r="A13" s="191"/>
      <c r="B13" s="11" t="s">
        <v>966</v>
      </c>
      <c r="C13" s="20">
        <v>82</v>
      </c>
    </row>
    <row r="14" spans="1:3" x14ac:dyDescent="0.25">
      <c r="A14" s="191"/>
      <c r="B14" s="11" t="s">
        <v>518</v>
      </c>
      <c r="C14" s="20">
        <v>73</v>
      </c>
    </row>
    <row r="15" spans="1:3" x14ac:dyDescent="0.25">
      <c r="A15" s="191"/>
      <c r="B15" s="11" t="s">
        <v>967</v>
      </c>
      <c r="C15" s="20">
        <v>15</v>
      </c>
    </row>
    <row r="16" spans="1:3" x14ac:dyDescent="0.25">
      <c r="A16" s="191"/>
      <c r="B16" s="11" t="s">
        <v>968</v>
      </c>
      <c r="C16" s="20">
        <v>1</v>
      </c>
    </row>
    <row r="17" spans="1:3" x14ac:dyDescent="0.25">
      <c r="A17" s="191"/>
      <c r="B17" s="11" t="s">
        <v>651</v>
      </c>
      <c r="C17" s="20">
        <v>3</v>
      </c>
    </row>
    <row r="18" spans="1:3" x14ac:dyDescent="0.25">
      <c r="A18" s="191"/>
      <c r="B18" s="11" t="s">
        <v>969</v>
      </c>
      <c r="C18" s="20">
        <v>78</v>
      </c>
    </row>
    <row r="19" spans="1:3" x14ac:dyDescent="0.25">
      <c r="A19" s="191"/>
      <c r="B19" s="11" t="s">
        <v>970</v>
      </c>
      <c r="C19" s="20">
        <v>26</v>
      </c>
    </row>
    <row r="20" spans="1:3" x14ac:dyDescent="0.25">
      <c r="A20" s="191"/>
      <c r="B20" s="11" t="s">
        <v>971</v>
      </c>
      <c r="C20" s="20">
        <v>6</v>
      </c>
    </row>
    <row r="21" spans="1:3" x14ac:dyDescent="0.25">
      <c r="A21" s="191"/>
      <c r="B21" s="11" t="s">
        <v>972</v>
      </c>
      <c r="C21" s="20">
        <v>65</v>
      </c>
    </row>
    <row r="22" spans="1:3" x14ac:dyDescent="0.25">
      <c r="A22" s="191"/>
      <c r="B22" s="11" t="s">
        <v>973</v>
      </c>
      <c r="C22" s="20">
        <v>3</v>
      </c>
    </row>
    <row r="23" spans="1:3" x14ac:dyDescent="0.25">
      <c r="A23" s="191"/>
      <c r="B23" s="11" t="s">
        <v>974</v>
      </c>
      <c r="C23" s="20">
        <v>2</v>
      </c>
    </row>
    <row r="24" spans="1:3" x14ac:dyDescent="0.25">
      <c r="A24" s="191"/>
      <c r="B24" s="11" t="s">
        <v>111</v>
      </c>
      <c r="C24" s="20">
        <v>55</v>
      </c>
    </row>
    <row r="25" spans="1:3" x14ac:dyDescent="0.25">
      <c r="A25" s="191"/>
      <c r="B25" s="11" t="s">
        <v>975</v>
      </c>
      <c r="C25" s="20">
        <v>31</v>
      </c>
    </row>
    <row r="26" spans="1:3" x14ac:dyDescent="0.25">
      <c r="A26" s="192"/>
      <c r="B26" s="11" t="s">
        <v>976</v>
      </c>
      <c r="C26" s="20">
        <v>5</v>
      </c>
    </row>
    <row r="27" spans="1:3" x14ac:dyDescent="0.25">
      <c r="A27" s="190" t="s">
        <v>977</v>
      </c>
      <c r="B27" s="11" t="s">
        <v>978</v>
      </c>
      <c r="C27" s="20">
        <v>181</v>
      </c>
    </row>
    <row r="28" spans="1:3" x14ac:dyDescent="0.25">
      <c r="A28" s="191"/>
      <c r="B28" s="11" t="s">
        <v>979</v>
      </c>
      <c r="C28" s="20">
        <v>349</v>
      </c>
    </row>
    <row r="29" spans="1:3" x14ac:dyDescent="0.25">
      <c r="A29" s="192"/>
      <c r="B29" s="11" t="s">
        <v>980</v>
      </c>
      <c r="C29" s="20">
        <v>1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20">
        <v>0</v>
      </c>
    </row>
    <row r="34" spans="1:3" x14ac:dyDescent="0.25">
      <c r="A34" s="190" t="s">
        <v>983</v>
      </c>
      <c r="B34" s="11" t="s">
        <v>984</v>
      </c>
      <c r="C34" s="20">
        <v>15</v>
      </c>
    </row>
    <row r="35" spans="1:3" x14ac:dyDescent="0.25">
      <c r="A35" s="191"/>
      <c r="B35" s="11" t="s">
        <v>985</v>
      </c>
      <c r="C35" s="20">
        <v>113</v>
      </c>
    </row>
    <row r="36" spans="1:3" x14ac:dyDescent="0.25">
      <c r="A36" s="191"/>
      <c r="B36" s="11" t="s">
        <v>986</v>
      </c>
      <c r="C36" s="20">
        <v>0</v>
      </c>
    </row>
    <row r="37" spans="1:3" x14ac:dyDescent="0.25">
      <c r="A37" s="192"/>
      <c r="B37" s="11" t="s">
        <v>987</v>
      </c>
      <c r="C37" s="20">
        <v>12</v>
      </c>
    </row>
    <row r="38" spans="1:3" x14ac:dyDescent="0.25">
      <c r="A38" s="10" t="s">
        <v>988</v>
      </c>
      <c r="B38" s="14"/>
      <c r="C38" s="20">
        <v>2</v>
      </c>
    </row>
    <row r="39" spans="1:3" x14ac:dyDescent="0.25">
      <c r="A39" s="10" t="s">
        <v>989</v>
      </c>
      <c r="B39" s="14"/>
      <c r="C39" s="20">
        <v>438</v>
      </c>
    </row>
    <row r="40" spans="1:3" x14ac:dyDescent="0.25">
      <c r="A40" s="10" t="s">
        <v>990</v>
      </c>
      <c r="B40" s="14"/>
      <c r="C40" s="20">
        <v>3</v>
      </c>
    </row>
    <row r="41" spans="1:3" x14ac:dyDescent="0.25">
      <c r="A41" s="10" t="s">
        <v>991</v>
      </c>
      <c r="B41" s="14"/>
      <c r="C41" s="20">
        <v>9</v>
      </c>
    </row>
    <row r="42" spans="1:3" x14ac:dyDescent="0.25">
      <c r="A42" s="10" t="s">
        <v>992</v>
      </c>
      <c r="B42" s="14"/>
      <c r="C42" s="20">
        <v>0</v>
      </c>
    </row>
    <row r="43" spans="1:3" x14ac:dyDescent="0.25">
      <c r="A43" s="10" t="s">
        <v>993</v>
      </c>
      <c r="B43" s="14"/>
      <c r="C43" s="20">
        <v>11</v>
      </c>
    </row>
    <row r="44" spans="1:3" x14ac:dyDescent="0.25">
      <c r="A44" s="10" t="s">
        <v>994</v>
      </c>
      <c r="B44" s="14"/>
      <c r="C44" s="20">
        <v>5</v>
      </c>
    </row>
    <row r="45" spans="1:3" x14ac:dyDescent="0.25">
      <c r="A45" s="10" t="s">
        <v>995</v>
      </c>
      <c r="B45" s="14"/>
      <c r="C45" s="20">
        <v>70</v>
      </c>
    </row>
    <row r="46" spans="1:3" x14ac:dyDescent="0.25">
      <c r="A46" s="10" t="s">
        <v>980</v>
      </c>
      <c r="B46" s="14"/>
      <c r="C46" s="20">
        <v>0</v>
      </c>
    </row>
    <row r="47" spans="1:3" x14ac:dyDescent="0.25">
      <c r="A47" s="190" t="s">
        <v>996</v>
      </c>
      <c r="B47" s="11" t="s">
        <v>997</v>
      </c>
      <c r="C47" s="20">
        <v>67</v>
      </c>
    </row>
    <row r="48" spans="1:3" x14ac:dyDescent="0.25">
      <c r="A48" s="191"/>
      <c r="B48" s="11" t="s">
        <v>998</v>
      </c>
      <c r="C48" s="20">
        <v>7</v>
      </c>
    </row>
    <row r="49" spans="1:3" x14ac:dyDescent="0.25">
      <c r="A49" s="191"/>
      <c r="B49" s="11" t="s">
        <v>999</v>
      </c>
      <c r="C49" s="20">
        <v>0</v>
      </c>
    </row>
    <row r="50" spans="1:3" x14ac:dyDescent="0.25">
      <c r="A50" s="191"/>
      <c r="B50" s="11" t="s">
        <v>1000</v>
      </c>
      <c r="C50" s="20">
        <v>0</v>
      </c>
    </row>
    <row r="51" spans="1:3" x14ac:dyDescent="0.25">
      <c r="A51" s="192"/>
      <c r="B51" s="11" t="s">
        <v>1001</v>
      </c>
      <c r="C51" s="20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20">
        <v>39</v>
      </c>
    </row>
    <row r="56" spans="1:3" x14ac:dyDescent="0.25">
      <c r="A56" s="190" t="s">
        <v>79</v>
      </c>
      <c r="B56" s="11" t="s">
        <v>1003</v>
      </c>
      <c r="C56" s="20">
        <v>26</v>
      </c>
    </row>
    <row r="57" spans="1:3" x14ac:dyDescent="0.25">
      <c r="A57" s="192"/>
      <c r="B57" s="11" t="s">
        <v>1004</v>
      </c>
      <c r="C57" s="20">
        <v>267</v>
      </c>
    </row>
    <row r="58" spans="1:3" x14ac:dyDescent="0.25">
      <c r="A58" s="190" t="s">
        <v>1005</v>
      </c>
      <c r="B58" s="11" t="s">
        <v>1006</v>
      </c>
      <c r="C58" s="20">
        <v>7</v>
      </c>
    </row>
    <row r="59" spans="1:3" x14ac:dyDescent="0.25">
      <c r="A59" s="192"/>
      <c r="B59" s="11" t="s">
        <v>1007</v>
      </c>
      <c r="C59" s="20">
        <v>0</v>
      </c>
    </row>
    <row r="60" spans="1:3" x14ac:dyDescent="0.25">
      <c r="A60" s="190" t="s">
        <v>1008</v>
      </c>
      <c r="B60" s="11" t="s">
        <v>1006</v>
      </c>
      <c r="C60" s="20">
        <v>29</v>
      </c>
    </row>
    <row r="61" spans="1:3" x14ac:dyDescent="0.25">
      <c r="A61" s="192"/>
      <c r="B61" s="11" t="s">
        <v>1007</v>
      </c>
      <c r="C61" s="20">
        <v>1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1259</v>
      </c>
    </row>
    <row r="66" spans="1:3" x14ac:dyDescent="0.25">
      <c r="A66" s="191"/>
      <c r="B66" s="11" t="s">
        <v>1010</v>
      </c>
      <c r="C66" s="20">
        <v>114</v>
      </c>
    </row>
    <row r="67" spans="1:3" x14ac:dyDescent="0.25">
      <c r="A67" s="191"/>
      <c r="B67" s="11" t="s">
        <v>1011</v>
      </c>
      <c r="C67" s="20">
        <v>220</v>
      </c>
    </row>
    <row r="68" spans="1:3" x14ac:dyDescent="0.25">
      <c r="A68" s="191"/>
      <c r="B68" s="11" t="s">
        <v>1012</v>
      </c>
      <c r="C68" s="20">
        <v>188</v>
      </c>
    </row>
    <row r="69" spans="1:3" x14ac:dyDescent="0.25">
      <c r="A69" s="192"/>
      <c r="B69" s="11" t="s">
        <v>1013</v>
      </c>
      <c r="C69" s="20">
        <v>189</v>
      </c>
    </row>
    <row r="70" spans="1:3" x14ac:dyDescent="0.25">
      <c r="A70" s="190" t="s">
        <v>1014</v>
      </c>
      <c r="B70" s="11" t="s">
        <v>1015</v>
      </c>
      <c r="C70" s="20">
        <v>0</v>
      </c>
    </row>
    <row r="71" spans="1:3" x14ac:dyDescent="0.25">
      <c r="A71" s="192"/>
      <c r="B71" s="11" t="s">
        <v>1016</v>
      </c>
      <c r="C71" s="20">
        <v>0</v>
      </c>
    </row>
    <row r="72" spans="1:3" x14ac:dyDescent="0.25">
      <c r="A72" s="190" t="s">
        <v>1017</v>
      </c>
      <c r="B72" s="11" t="s">
        <v>1018</v>
      </c>
      <c r="C72" s="20">
        <v>647</v>
      </c>
    </row>
    <row r="73" spans="1:3" x14ac:dyDescent="0.25">
      <c r="A73" s="191"/>
      <c r="B73" s="11" t="s">
        <v>1019</v>
      </c>
      <c r="C73" s="20">
        <v>198</v>
      </c>
    </row>
    <row r="74" spans="1:3" x14ac:dyDescent="0.25">
      <c r="A74" s="191"/>
      <c r="B74" s="11" t="s">
        <v>1020</v>
      </c>
      <c r="C74" s="20">
        <v>3</v>
      </c>
    </row>
    <row r="75" spans="1:3" x14ac:dyDescent="0.25">
      <c r="A75" s="191"/>
      <c r="B75" s="11" t="s">
        <v>1021</v>
      </c>
      <c r="C75" s="20">
        <v>372</v>
      </c>
    </row>
    <row r="76" spans="1:3" x14ac:dyDescent="0.25">
      <c r="A76" s="192"/>
      <c r="B76" s="11" t="s">
        <v>1013</v>
      </c>
      <c r="C76" s="20">
        <v>439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20">
        <v>2</v>
      </c>
    </row>
    <row r="81" spans="1:3" x14ac:dyDescent="0.25">
      <c r="A81" s="10" t="s">
        <v>1024</v>
      </c>
      <c r="B81" s="14"/>
      <c r="C81" s="20">
        <v>0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302</v>
      </c>
    </row>
    <row r="87" spans="1:3" x14ac:dyDescent="0.25">
      <c r="A87" s="192"/>
      <c r="B87" s="11" t="s">
        <v>1013</v>
      </c>
      <c r="C87" s="20">
        <v>0</v>
      </c>
    </row>
    <row r="88" spans="1:3" x14ac:dyDescent="0.25">
      <c r="A88" s="190" t="s">
        <v>1028</v>
      </c>
      <c r="B88" s="11" t="s">
        <v>1018</v>
      </c>
      <c r="C88" s="20">
        <v>22</v>
      </c>
    </row>
    <row r="89" spans="1:3" x14ac:dyDescent="0.25">
      <c r="A89" s="192"/>
      <c r="B89" s="11" t="s">
        <v>1013</v>
      </c>
      <c r="C89" s="20">
        <v>0</v>
      </c>
    </row>
    <row r="90" spans="1:3" x14ac:dyDescent="0.25">
      <c r="A90" s="190" t="s">
        <v>1029</v>
      </c>
      <c r="B90" s="11" t="s">
        <v>1018</v>
      </c>
      <c r="C90" s="20">
        <v>693</v>
      </c>
    </row>
    <row r="91" spans="1:3" x14ac:dyDescent="0.25">
      <c r="A91" s="192"/>
      <c r="B91" s="11" t="s">
        <v>1013</v>
      </c>
      <c r="C91" s="20">
        <v>0</v>
      </c>
    </row>
    <row r="92" spans="1:3" x14ac:dyDescent="0.25">
      <c r="A92" s="190" t="s">
        <v>1030</v>
      </c>
      <c r="B92" s="11" t="s">
        <v>1018</v>
      </c>
      <c r="C92" s="20">
        <v>24</v>
      </c>
    </row>
    <row r="93" spans="1:3" x14ac:dyDescent="0.25">
      <c r="A93" s="192"/>
      <c r="B93" s="11" t="s">
        <v>1013</v>
      </c>
      <c r="C93" s="20">
        <v>0</v>
      </c>
    </row>
    <row r="94" spans="1:3" x14ac:dyDescent="0.25">
      <c r="A94" s="190" t="s">
        <v>1031</v>
      </c>
      <c r="B94" s="11" t="s">
        <v>1018</v>
      </c>
      <c r="C94" s="20">
        <v>521</v>
      </c>
    </row>
    <row r="95" spans="1:3" x14ac:dyDescent="0.25">
      <c r="A95" s="192"/>
      <c r="B95" s="11" t="s">
        <v>1013</v>
      </c>
      <c r="C95" s="20">
        <v>169</v>
      </c>
    </row>
    <row r="96" spans="1:3" x14ac:dyDescent="0.25">
      <c r="A96" s="190" t="s">
        <v>1032</v>
      </c>
      <c r="B96" s="11" t="s">
        <v>1018</v>
      </c>
      <c r="C96" s="20">
        <v>580</v>
      </c>
    </row>
    <row r="97" spans="1:3" x14ac:dyDescent="0.25">
      <c r="A97" s="192"/>
      <c r="B97" s="11" t="s">
        <v>1013</v>
      </c>
      <c r="C97" s="20">
        <v>677</v>
      </c>
    </row>
    <row r="98" spans="1:3" x14ac:dyDescent="0.25">
      <c r="A98" s="190" t="s">
        <v>1033</v>
      </c>
      <c r="B98" s="11" t="s">
        <v>1018</v>
      </c>
      <c r="C98" s="20">
        <v>0</v>
      </c>
    </row>
    <row r="99" spans="1:3" x14ac:dyDescent="0.25">
      <c r="A99" s="192"/>
      <c r="B99" s="11" t="s">
        <v>1013</v>
      </c>
      <c r="C99" s="20">
        <v>0</v>
      </c>
    </row>
    <row r="100" spans="1:3" x14ac:dyDescent="0.25">
      <c r="A100" s="10" t="s">
        <v>1034</v>
      </c>
      <c r="B100" s="14"/>
      <c r="C100" s="20">
        <v>3</v>
      </c>
    </row>
    <row r="101" spans="1:3" x14ac:dyDescent="0.25">
      <c r="A101" s="10" t="s">
        <v>1035</v>
      </c>
      <c r="B101" s="14"/>
      <c r="C101" s="20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20">
        <v>0</v>
      </c>
    </row>
    <row r="106" spans="1:3" x14ac:dyDescent="0.25">
      <c r="A106" s="192"/>
      <c r="B106" s="11" t="s">
        <v>1039</v>
      </c>
      <c r="C106" s="20">
        <v>37</v>
      </c>
    </row>
    <row r="107" spans="1:3" x14ac:dyDescent="0.25">
      <c r="A107" s="10" t="s">
        <v>1040</v>
      </c>
      <c r="B107" s="14"/>
      <c r="C107" s="20">
        <v>8</v>
      </c>
    </row>
    <row r="108" spans="1:3" x14ac:dyDescent="0.25">
      <c r="A108" s="10" t="s">
        <v>1041</v>
      </c>
      <c r="B108" s="14"/>
      <c r="C108" s="20">
        <v>0</v>
      </c>
    </row>
    <row r="109" spans="1:3" x14ac:dyDescent="0.25">
      <c r="A109" s="10" t="s">
        <v>1042</v>
      </c>
      <c r="B109" s="14"/>
      <c r="C109" s="20">
        <v>0</v>
      </c>
    </row>
    <row r="110" spans="1:3" x14ac:dyDescent="0.25">
      <c r="A110" s="10" t="s">
        <v>1043</v>
      </c>
      <c r="B110" s="14"/>
      <c r="C110" s="20">
        <v>1</v>
      </c>
    </row>
    <row r="111" spans="1:3" x14ac:dyDescent="0.25">
      <c r="A111" s="10" t="s">
        <v>1044</v>
      </c>
      <c r="B111" s="14"/>
      <c r="C111" s="20">
        <v>1</v>
      </c>
    </row>
    <row r="112" spans="1:3" ht="22.5" x14ac:dyDescent="0.25">
      <c r="A112" s="10" t="s">
        <v>1045</v>
      </c>
      <c r="B112" s="14"/>
      <c r="C112" s="20">
        <v>6</v>
      </c>
    </row>
    <row r="113" spans="1:1" x14ac:dyDescent="0.25">
      <c r="A113" s="4"/>
    </row>
  </sheetData>
  <sheetProtection algorithmName="SHA-512" hashValue="uQc/1WvYtsqOqb3u35c+hVdGjGI8y1xtUTUYHlgY8KfoeC4mr3dA9hWHpRZ81kPY3/3MZmIsZHN85SgECS3g9w==" saltValue="H0AHNJ7CMr7R1fw3pYkUA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681</v>
      </c>
    </row>
    <row r="6" spans="1:3" x14ac:dyDescent="0.25">
      <c r="A6" s="191"/>
      <c r="B6" s="30" t="s">
        <v>304</v>
      </c>
      <c r="C6" s="20">
        <v>503</v>
      </c>
    </row>
    <row r="7" spans="1:3" x14ac:dyDescent="0.25">
      <c r="A7" s="191"/>
      <c r="B7" s="30" t="s">
        <v>1050</v>
      </c>
      <c r="C7" s="20">
        <v>52</v>
      </c>
    </row>
    <row r="8" spans="1:3" x14ac:dyDescent="0.25">
      <c r="A8" s="191"/>
      <c r="B8" s="30" t="s">
        <v>1051</v>
      </c>
      <c r="C8" s="20">
        <v>3</v>
      </c>
    </row>
    <row r="9" spans="1:3" x14ac:dyDescent="0.25">
      <c r="A9" s="191"/>
      <c r="B9" s="30" t="s">
        <v>1052</v>
      </c>
      <c r="C9" s="20">
        <v>0</v>
      </c>
    </row>
    <row r="10" spans="1:3" x14ac:dyDescent="0.25">
      <c r="A10" s="191"/>
      <c r="B10" s="30" t="s">
        <v>1053</v>
      </c>
      <c r="C10" s="20">
        <v>0</v>
      </c>
    </row>
    <row r="11" spans="1:3" x14ac:dyDescent="0.25">
      <c r="A11" s="192"/>
      <c r="B11" s="30" t="s">
        <v>1054</v>
      </c>
      <c r="C11" s="20">
        <v>0</v>
      </c>
    </row>
    <row r="12" spans="1:3" x14ac:dyDescent="0.25">
      <c r="A12" s="190" t="s">
        <v>1055</v>
      </c>
      <c r="B12" s="30" t="s">
        <v>65</v>
      </c>
      <c r="C12" s="20">
        <v>310</v>
      </c>
    </row>
    <row r="13" spans="1:3" x14ac:dyDescent="0.25">
      <c r="A13" s="191"/>
      <c r="B13" s="30" t="s">
        <v>1056</v>
      </c>
      <c r="C13" s="20">
        <v>252</v>
      </c>
    </row>
    <row r="14" spans="1:3" x14ac:dyDescent="0.25">
      <c r="A14" s="191"/>
      <c r="B14" s="30" t="s">
        <v>1057</v>
      </c>
      <c r="C14" s="20">
        <v>98</v>
      </c>
    </row>
    <row r="15" spans="1:3" x14ac:dyDescent="0.25">
      <c r="A15" s="192"/>
      <c r="B15" s="30" t="s">
        <v>1058</v>
      </c>
      <c r="C15" s="20">
        <v>82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65</v>
      </c>
    </row>
    <row r="20" spans="1:3" x14ac:dyDescent="0.25">
      <c r="A20" s="10" t="s">
        <v>1061</v>
      </c>
      <c r="B20" s="31"/>
      <c r="C20" s="20">
        <v>22</v>
      </c>
    </row>
    <row r="21" spans="1:3" x14ac:dyDescent="0.25">
      <c r="A21" s="10" t="s">
        <v>1062</v>
      </c>
      <c r="B21" s="31"/>
      <c r="C21" s="20">
        <v>154</v>
      </c>
    </row>
    <row r="22" spans="1:3" x14ac:dyDescent="0.25">
      <c r="A22" s="10" t="s">
        <v>1063</v>
      </c>
      <c r="B22" s="31"/>
      <c r="C22" s="20">
        <v>121</v>
      </c>
    </row>
    <row r="23" spans="1:3" x14ac:dyDescent="0.25">
      <c r="A23" s="10" t="s">
        <v>1064</v>
      </c>
      <c r="B23" s="31"/>
      <c r="C23" s="20">
        <v>89</v>
      </c>
    </row>
    <row r="24" spans="1:3" x14ac:dyDescent="0.25">
      <c r="A24" s="10" t="s">
        <v>1065</v>
      </c>
      <c r="B24" s="31"/>
      <c r="C24" s="20">
        <v>62</v>
      </c>
    </row>
    <row r="25" spans="1:3" x14ac:dyDescent="0.25">
      <c r="A25" s="10" t="s">
        <v>1066</v>
      </c>
      <c r="B25" s="31"/>
      <c r="C25" s="20">
        <v>0</v>
      </c>
    </row>
    <row r="26" spans="1:3" x14ac:dyDescent="0.25">
      <c r="A26" s="10" t="s">
        <v>1067</v>
      </c>
      <c r="B26" s="31"/>
      <c r="C26" s="20">
        <v>0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28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4</v>
      </c>
    </row>
    <row r="33" spans="1:6" x14ac:dyDescent="0.25">
      <c r="A33" s="10" t="s">
        <v>1072</v>
      </c>
      <c r="B33" s="31"/>
      <c r="C33" s="20">
        <v>74</v>
      </c>
    </row>
    <row r="34" spans="1:6" x14ac:dyDescent="0.25">
      <c r="A34" s="10" t="s">
        <v>1073</v>
      </c>
      <c r="B34" s="31"/>
      <c r="C34" s="20">
        <v>126</v>
      </c>
    </row>
    <row r="35" spans="1:6" x14ac:dyDescent="0.25">
      <c r="A35" s="10" t="s">
        <v>1074</v>
      </c>
      <c r="B35" s="31"/>
      <c r="C35" s="20">
        <v>0</v>
      </c>
    </row>
    <row r="36" spans="1:6" x14ac:dyDescent="0.25">
      <c r="A36" s="10" t="s">
        <v>1075</v>
      </c>
      <c r="B36" s="31"/>
      <c r="C36" s="20">
        <v>147</v>
      </c>
    </row>
    <row r="37" spans="1:6" x14ac:dyDescent="0.25">
      <c r="A37" s="10" t="s">
        <v>1076</v>
      </c>
      <c r="B37" s="31"/>
      <c r="C37" s="20">
        <v>0</v>
      </c>
    </row>
    <row r="38" spans="1:6" x14ac:dyDescent="0.25">
      <c r="A38" s="10" t="s">
        <v>1077</v>
      </c>
      <c r="B38" s="31"/>
      <c r="C38" s="20">
        <v>0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6</v>
      </c>
    </row>
    <row r="44" spans="1:6" x14ac:dyDescent="0.25">
      <c r="A44" s="10" t="s">
        <v>114</v>
      </c>
      <c r="B44" s="31"/>
      <c r="C44" s="20">
        <v>4</v>
      </c>
    </row>
    <row r="45" spans="1:6" x14ac:dyDescent="0.25">
      <c r="A45" s="10" t="s">
        <v>1080</v>
      </c>
      <c r="B45" s="31"/>
      <c r="C45" s="20">
        <v>2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2">
        <v>1</v>
      </c>
      <c r="D48" s="18"/>
      <c r="E48" s="18"/>
      <c r="F48" s="19"/>
    </row>
    <row r="49" spans="1:6" x14ac:dyDescent="0.25">
      <c r="A49" s="188"/>
      <c r="B49" s="11" t="s">
        <v>1084</v>
      </c>
      <c r="C49" s="18"/>
      <c r="D49" s="18"/>
      <c r="E49" s="18"/>
      <c r="F49" s="19"/>
    </row>
    <row r="50" spans="1:6" x14ac:dyDescent="0.25">
      <c r="A50" s="188"/>
      <c r="B50" s="11" t="s">
        <v>1085</v>
      </c>
      <c r="C50" s="18"/>
      <c r="D50" s="18"/>
      <c r="E50" s="18"/>
      <c r="F50" s="19"/>
    </row>
    <row r="51" spans="1:6" x14ac:dyDescent="0.25">
      <c r="A51" s="188"/>
      <c r="B51" s="11" t="s">
        <v>1086</v>
      </c>
      <c r="C51" s="18"/>
      <c r="D51" s="18"/>
      <c r="E51" s="18"/>
      <c r="F51" s="19"/>
    </row>
    <row r="52" spans="1:6" x14ac:dyDescent="0.25">
      <c r="A52" s="188"/>
      <c r="B52" s="11" t="s">
        <v>334</v>
      </c>
      <c r="C52" s="12">
        <v>57</v>
      </c>
      <c r="D52" s="12">
        <v>23</v>
      </c>
      <c r="E52" s="12">
        <v>17</v>
      </c>
      <c r="F52" s="20">
        <v>19</v>
      </c>
    </row>
    <row r="53" spans="1:6" x14ac:dyDescent="0.25">
      <c r="A53" s="188"/>
      <c r="B53" s="11" t="s">
        <v>1087</v>
      </c>
      <c r="C53" s="12">
        <v>395</v>
      </c>
      <c r="D53" s="12">
        <v>230</v>
      </c>
      <c r="E53" s="12">
        <v>68</v>
      </c>
      <c r="F53" s="20">
        <v>98</v>
      </c>
    </row>
    <row r="54" spans="1:6" x14ac:dyDescent="0.25">
      <c r="A54" s="188"/>
      <c r="B54" s="11" t="s">
        <v>1088</v>
      </c>
      <c r="C54" s="12">
        <v>32</v>
      </c>
      <c r="D54" s="12">
        <v>12</v>
      </c>
      <c r="E54" s="12">
        <v>14</v>
      </c>
      <c r="F54" s="20">
        <v>17</v>
      </c>
    </row>
    <row r="55" spans="1:6" x14ac:dyDescent="0.25">
      <c r="A55" s="188"/>
      <c r="B55" s="11" t="s">
        <v>1089</v>
      </c>
      <c r="C55" s="12">
        <v>5</v>
      </c>
      <c r="D55" s="12">
        <v>2</v>
      </c>
      <c r="E55" s="12">
        <v>2</v>
      </c>
      <c r="F55" s="19"/>
    </row>
    <row r="56" spans="1:6" x14ac:dyDescent="0.25">
      <c r="A56" s="188"/>
      <c r="B56" s="11" t="s">
        <v>1090</v>
      </c>
      <c r="C56" s="18"/>
      <c r="D56" s="18"/>
      <c r="E56" s="18"/>
      <c r="F56" s="19"/>
    </row>
    <row r="57" spans="1:6" x14ac:dyDescent="0.25">
      <c r="A57" s="188"/>
      <c r="B57" s="11" t="s">
        <v>1091</v>
      </c>
      <c r="C57" s="12">
        <v>77</v>
      </c>
      <c r="D57" s="12">
        <v>18</v>
      </c>
      <c r="E57" s="12">
        <v>12</v>
      </c>
      <c r="F57" s="20">
        <v>18</v>
      </c>
    </row>
    <row r="58" spans="1:6" x14ac:dyDescent="0.25">
      <c r="A58" s="188"/>
      <c r="B58" s="11" t="s">
        <v>1092</v>
      </c>
      <c r="C58" s="12">
        <v>14</v>
      </c>
      <c r="D58" s="12">
        <v>4</v>
      </c>
      <c r="E58" s="12">
        <v>7</v>
      </c>
      <c r="F58" s="20">
        <v>5</v>
      </c>
    </row>
    <row r="59" spans="1:6" x14ac:dyDescent="0.25">
      <c r="A59" s="188"/>
      <c r="B59" s="11" t="s">
        <v>1093</v>
      </c>
      <c r="C59" s="18"/>
      <c r="D59" s="18"/>
      <c r="E59" s="18"/>
      <c r="F59" s="19"/>
    </row>
    <row r="60" spans="1:6" x14ac:dyDescent="0.25">
      <c r="A60" s="188"/>
      <c r="B60" s="11" t="s">
        <v>405</v>
      </c>
      <c r="C60" s="18"/>
      <c r="D60" s="18"/>
      <c r="E60" s="18"/>
      <c r="F60" s="19"/>
    </row>
    <row r="61" spans="1:6" x14ac:dyDescent="0.25">
      <c r="A61" s="188"/>
      <c r="B61" s="11" t="s">
        <v>1094</v>
      </c>
      <c r="C61" s="18"/>
      <c r="D61" s="18"/>
      <c r="E61" s="18"/>
      <c r="F61" s="19"/>
    </row>
    <row r="62" spans="1:6" x14ac:dyDescent="0.25">
      <c r="A62" s="188"/>
      <c r="B62" s="11" t="s">
        <v>1095</v>
      </c>
      <c r="C62" s="18"/>
      <c r="D62" s="18"/>
      <c r="E62" s="18"/>
      <c r="F62" s="19"/>
    </row>
    <row r="63" spans="1:6" x14ac:dyDescent="0.25">
      <c r="A63" s="188"/>
      <c r="B63" s="11" t="s">
        <v>1096</v>
      </c>
      <c r="C63" s="18"/>
      <c r="D63" s="18"/>
      <c r="E63" s="18"/>
      <c r="F63" s="19"/>
    </row>
    <row r="64" spans="1:6" x14ac:dyDescent="0.25">
      <c r="A64" s="188"/>
      <c r="B64" s="11" t="s">
        <v>1097</v>
      </c>
      <c r="C64" s="12">
        <v>99</v>
      </c>
      <c r="D64" s="12">
        <v>35</v>
      </c>
      <c r="E64" s="12">
        <v>23</v>
      </c>
      <c r="F64" s="20">
        <v>21</v>
      </c>
    </row>
    <row r="65" spans="1:6" x14ac:dyDescent="0.25">
      <c r="A65" s="188"/>
      <c r="B65" s="11" t="s">
        <v>1098</v>
      </c>
      <c r="C65" s="18"/>
      <c r="D65" s="18"/>
      <c r="E65" s="18"/>
      <c r="F65" s="19"/>
    </row>
    <row r="66" spans="1:6" x14ac:dyDescent="0.25">
      <c r="A66" s="189"/>
      <c r="B66" s="11" t="s">
        <v>1099</v>
      </c>
      <c r="C66" s="12">
        <v>2</v>
      </c>
      <c r="D66" s="18"/>
      <c r="E66" s="18"/>
      <c r="F66" s="19"/>
    </row>
    <row r="67" spans="1:6" x14ac:dyDescent="0.25">
      <c r="A67" s="201" t="s">
        <v>1100</v>
      </c>
      <c r="B67" s="202"/>
      <c r="C67" s="27">
        <v>682</v>
      </c>
      <c r="D67" s="27">
        <v>324</v>
      </c>
      <c r="E67" s="27">
        <v>143</v>
      </c>
      <c r="F67" s="27">
        <v>178</v>
      </c>
    </row>
    <row r="68" spans="1:6" x14ac:dyDescent="0.25">
      <c r="A68" s="187" t="s">
        <v>977</v>
      </c>
      <c r="B68" s="11" t="s">
        <v>1101</v>
      </c>
      <c r="C68" s="12">
        <v>11</v>
      </c>
      <c r="D68" s="18"/>
      <c r="E68" s="18"/>
      <c r="F68" s="19"/>
    </row>
    <row r="69" spans="1:6" x14ac:dyDescent="0.25">
      <c r="A69" s="188"/>
      <c r="B69" s="11" t="s">
        <v>1102</v>
      </c>
      <c r="C69" s="12">
        <v>1</v>
      </c>
      <c r="D69" s="18"/>
      <c r="E69" s="18"/>
      <c r="F69" s="19"/>
    </row>
    <row r="70" spans="1:6" x14ac:dyDescent="0.25">
      <c r="A70" s="189"/>
      <c r="B70" s="11" t="s">
        <v>111</v>
      </c>
      <c r="C70" s="12">
        <v>27</v>
      </c>
      <c r="D70" s="18"/>
      <c r="E70" s="18"/>
      <c r="F70" s="19"/>
    </row>
    <row r="71" spans="1:6" x14ac:dyDescent="0.25">
      <c r="A71" s="201" t="s">
        <v>1103</v>
      </c>
      <c r="B71" s="202"/>
      <c r="C71" s="27">
        <v>39</v>
      </c>
      <c r="D71" s="32"/>
      <c r="E71" s="32"/>
      <c r="F71" s="32"/>
    </row>
    <row r="72" spans="1:6" x14ac:dyDescent="0.25">
      <c r="A72" s="4"/>
    </row>
  </sheetData>
  <sheetProtection algorithmName="SHA-512" hashValue="ohn/P09M/DnKQVOXdWQp+yWPDZrdeVmaKZUj17oS5JkHSb68YDGUCLM7H5w7mxAQ7GYoEP3n1exyd0VTyUgwQw==" saltValue="7k5ZOHZ81yIgzpJnEPC0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1758</v>
      </c>
    </row>
    <row r="6" spans="1:3" x14ac:dyDescent="0.25">
      <c r="A6" s="188"/>
      <c r="B6" s="11" t="s">
        <v>1049</v>
      </c>
      <c r="C6" s="20">
        <v>736</v>
      </c>
    </row>
    <row r="7" spans="1:3" x14ac:dyDescent="0.25">
      <c r="A7" s="188"/>
      <c r="B7" s="11" t="s">
        <v>1108</v>
      </c>
      <c r="C7" s="20">
        <v>1554</v>
      </c>
    </row>
    <row r="8" spans="1:3" x14ac:dyDescent="0.25">
      <c r="A8" s="188"/>
      <c r="B8" s="11" t="s">
        <v>1109</v>
      </c>
      <c r="C8" s="20">
        <v>368</v>
      </c>
    </row>
    <row r="9" spans="1:3" x14ac:dyDescent="0.25">
      <c r="A9" s="188"/>
      <c r="B9" s="11" t="s">
        <v>1051</v>
      </c>
      <c r="C9" s="20">
        <v>45</v>
      </c>
    </row>
    <row r="10" spans="1:3" x14ac:dyDescent="0.25">
      <c r="A10" s="188"/>
      <c r="B10" s="11" t="s">
        <v>1052</v>
      </c>
      <c r="C10" s="20">
        <v>0</v>
      </c>
    </row>
    <row r="11" spans="1:3" x14ac:dyDescent="0.25">
      <c r="A11" s="188"/>
      <c r="B11" s="11" t="s">
        <v>1110</v>
      </c>
      <c r="C11" s="20">
        <v>10</v>
      </c>
    </row>
    <row r="12" spans="1:3" x14ac:dyDescent="0.25">
      <c r="A12" s="189"/>
      <c r="B12" s="11" t="s">
        <v>1111</v>
      </c>
      <c r="C12" s="20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7" t="s">
        <v>1113</v>
      </c>
      <c r="B16" s="14"/>
      <c r="C16" s="20">
        <v>1712</v>
      </c>
    </row>
    <row r="17" spans="1:3" x14ac:dyDescent="0.25">
      <c r="A17" s="17" t="s">
        <v>1114</v>
      </c>
      <c r="B17" s="14"/>
      <c r="C17" s="20">
        <v>1671</v>
      </c>
    </row>
    <row r="18" spans="1:3" x14ac:dyDescent="0.25">
      <c r="A18" s="17" t="s">
        <v>1115</v>
      </c>
      <c r="B18" s="14"/>
      <c r="C18" s="20">
        <v>1008</v>
      </c>
    </row>
    <row r="19" spans="1:3" x14ac:dyDescent="0.25">
      <c r="A19" s="17" t="s">
        <v>1116</v>
      </c>
      <c r="B19" s="14"/>
      <c r="C19" s="20">
        <v>398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7" t="s">
        <v>1118</v>
      </c>
      <c r="B23" s="14"/>
      <c r="C23" s="20">
        <v>34</v>
      </c>
    </row>
    <row r="24" spans="1:3" x14ac:dyDescent="0.25">
      <c r="A24" s="17" t="s">
        <v>1119</v>
      </c>
      <c r="B24" s="14"/>
      <c r="C24" s="20">
        <v>219</v>
      </c>
    </row>
    <row r="25" spans="1:3" x14ac:dyDescent="0.25">
      <c r="A25" s="17" t="s">
        <v>1120</v>
      </c>
      <c r="B25" s="14"/>
      <c r="C25" s="20">
        <v>4</v>
      </c>
    </row>
    <row r="26" spans="1:3" x14ac:dyDescent="0.25">
      <c r="A26" s="17" t="s">
        <v>1121</v>
      </c>
      <c r="B26" s="14"/>
      <c r="C26" s="20">
        <v>0</v>
      </c>
    </row>
    <row r="27" spans="1:3" x14ac:dyDescent="0.25">
      <c r="A27" s="17" t="s">
        <v>1122</v>
      </c>
      <c r="B27" s="14"/>
      <c r="C27" s="19"/>
    </row>
    <row r="28" spans="1:3" x14ac:dyDescent="0.25">
      <c r="A28" s="17" t="s">
        <v>1123</v>
      </c>
      <c r="B28" s="14"/>
      <c r="C28" s="20">
        <v>811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7" t="s">
        <v>1125</v>
      </c>
      <c r="B32" s="14"/>
      <c r="C32" s="20">
        <v>0</v>
      </c>
    </row>
    <row r="33" spans="1:3" x14ac:dyDescent="0.25">
      <c r="A33" s="17" t="s">
        <v>1126</v>
      </c>
      <c r="B33" s="14"/>
      <c r="C33" s="19"/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7" t="s">
        <v>1127</v>
      </c>
      <c r="B37" s="14"/>
      <c r="C37" s="20">
        <v>34</v>
      </c>
    </row>
    <row r="38" spans="1:3" x14ac:dyDescent="0.25">
      <c r="A38" s="17" t="s">
        <v>1128</v>
      </c>
      <c r="B38" s="14"/>
      <c r="C38" s="20">
        <v>57</v>
      </c>
    </row>
    <row r="39" spans="1:3" x14ac:dyDescent="0.25">
      <c r="A39" s="17" t="s">
        <v>1129</v>
      </c>
      <c r="B39" s="14"/>
      <c r="C39" s="20">
        <v>161</v>
      </c>
    </row>
    <row r="40" spans="1:3" x14ac:dyDescent="0.25">
      <c r="A40" s="17" t="s">
        <v>1130</v>
      </c>
      <c r="B40" s="14"/>
      <c r="C40" s="20">
        <v>287</v>
      </c>
    </row>
    <row r="41" spans="1:3" x14ac:dyDescent="0.25">
      <c r="A41" s="17" t="s">
        <v>1131</v>
      </c>
      <c r="B41" s="14"/>
      <c r="C41" s="20">
        <v>98</v>
      </c>
    </row>
    <row r="42" spans="1:3" x14ac:dyDescent="0.25">
      <c r="A42" s="17" t="s">
        <v>1132</v>
      </c>
      <c r="B42" s="14"/>
      <c r="C42" s="20">
        <v>63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7" t="s">
        <v>1134</v>
      </c>
      <c r="B46" s="14"/>
      <c r="C46" s="20">
        <v>3</v>
      </c>
    </row>
    <row r="47" spans="1:3" x14ac:dyDescent="0.25">
      <c r="A47" s="17" t="s">
        <v>1135</v>
      </c>
      <c r="B47" s="14"/>
      <c r="C47" s="20">
        <v>4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159</v>
      </c>
    </row>
    <row r="52" spans="1:6" x14ac:dyDescent="0.25">
      <c r="A52" s="188"/>
      <c r="B52" s="11" t="s">
        <v>1139</v>
      </c>
      <c r="C52" s="20">
        <v>87</v>
      </c>
    </row>
    <row r="53" spans="1:6" x14ac:dyDescent="0.25">
      <c r="A53" s="188"/>
      <c r="B53" s="11" t="s">
        <v>1140</v>
      </c>
      <c r="C53" s="20">
        <v>145</v>
      </c>
    </row>
    <row r="54" spans="1:6" x14ac:dyDescent="0.25">
      <c r="A54" s="189"/>
      <c r="B54" s="11" t="s">
        <v>1141</v>
      </c>
      <c r="C54" s="20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7" t="s">
        <v>104</v>
      </c>
      <c r="B58" s="14"/>
      <c r="C58" s="20">
        <v>0</v>
      </c>
    </row>
    <row r="59" spans="1:6" x14ac:dyDescent="0.25">
      <c r="A59" s="17" t="s">
        <v>114</v>
      </c>
      <c r="B59" s="14"/>
      <c r="C59" s="20">
        <v>0</v>
      </c>
    </row>
    <row r="60" spans="1:6" x14ac:dyDescent="0.25">
      <c r="A60" s="17" t="s">
        <v>1080</v>
      </c>
      <c r="B60" s="14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2">
        <v>2</v>
      </c>
      <c r="D63" s="12">
        <v>3</v>
      </c>
      <c r="E63" s="12">
        <v>2</v>
      </c>
      <c r="F63" s="19"/>
    </row>
    <row r="64" spans="1:6" x14ac:dyDescent="0.25">
      <c r="A64" s="188"/>
      <c r="B64" s="11" t="s">
        <v>1084</v>
      </c>
      <c r="C64" s="18"/>
      <c r="D64" s="18"/>
      <c r="E64" s="18"/>
      <c r="F64" s="19"/>
    </row>
    <row r="65" spans="1:6" x14ac:dyDescent="0.25">
      <c r="A65" s="188"/>
      <c r="B65" s="11" t="s">
        <v>1085</v>
      </c>
      <c r="C65" s="18"/>
      <c r="D65" s="18"/>
      <c r="E65" s="18"/>
      <c r="F65" s="19"/>
    </row>
    <row r="66" spans="1:6" x14ac:dyDescent="0.25">
      <c r="A66" s="188"/>
      <c r="B66" s="11" t="s">
        <v>1086</v>
      </c>
      <c r="C66" s="18"/>
      <c r="D66" s="18"/>
      <c r="E66" s="18"/>
      <c r="F66" s="19"/>
    </row>
    <row r="67" spans="1:6" x14ac:dyDescent="0.25">
      <c r="A67" s="188"/>
      <c r="B67" s="11" t="s">
        <v>334</v>
      </c>
      <c r="C67" s="12">
        <v>318</v>
      </c>
      <c r="D67" s="12">
        <v>87</v>
      </c>
      <c r="E67" s="12">
        <v>27</v>
      </c>
      <c r="F67" s="20">
        <v>35</v>
      </c>
    </row>
    <row r="68" spans="1:6" x14ac:dyDescent="0.25">
      <c r="A68" s="188"/>
      <c r="B68" s="11" t="s">
        <v>1142</v>
      </c>
      <c r="C68" s="12">
        <v>758</v>
      </c>
      <c r="D68" s="12">
        <v>666</v>
      </c>
      <c r="E68" s="12">
        <v>251</v>
      </c>
      <c r="F68" s="20">
        <v>415</v>
      </c>
    </row>
    <row r="69" spans="1:6" x14ac:dyDescent="0.25">
      <c r="A69" s="188"/>
      <c r="B69" s="11" t="s">
        <v>1143</v>
      </c>
      <c r="C69" s="12">
        <v>72</v>
      </c>
      <c r="D69" s="12">
        <v>45</v>
      </c>
      <c r="E69" s="18"/>
      <c r="F69" s="20">
        <v>34</v>
      </c>
    </row>
    <row r="70" spans="1:6" x14ac:dyDescent="0.25">
      <c r="A70" s="188"/>
      <c r="B70" s="11" t="s">
        <v>1089</v>
      </c>
      <c r="C70" s="12">
        <v>77</v>
      </c>
      <c r="D70" s="12">
        <v>24</v>
      </c>
      <c r="E70" s="12">
        <v>33</v>
      </c>
      <c r="F70" s="20">
        <v>16</v>
      </c>
    </row>
    <row r="71" spans="1:6" x14ac:dyDescent="0.25">
      <c r="A71" s="188"/>
      <c r="B71" s="11" t="s">
        <v>1144</v>
      </c>
      <c r="C71" s="12">
        <v>15</v>
      </c>
      <c r="D71" s="12">
        <v>5</v>
      </c>
      <c r="E71" s="12">
        <v>5</v>
      </c>
      <c r="F71" s="20">
        <v>2</v>
      </c>
    </row>
    <row r="72" spans="1:6" x14ac:dyDescent="0.25">
      <c r="A72" s="188"/>
      <c r="B72" s="11" t="s">
        <v>1145</v>
      </c>
      <c r="C72" s="12">
        <v>419</v>
      </c>
      <c r="D72" s="12">
        <v>223</v>
      </c>
      <c r="E72" s="12">
        <v>106</v>
      </c>
      <c r="F72" s="20">
        <v>152</v>
      </c>
    </row>
    <row r="73" spans="1:6" x14ac:dyDescent="0.25">
      <c r="A73" s="188"/>
      <c r="B73" s="11" t="s">
        <v>1146</v>
      </c>
      <c r="C73" s="12">
        <v>79</v>
      </c>
      <c r="D73" s="12">
        <v>53</v>
      </c>
      <c r="E73" s="12">
        <v>10</v>
      </c>
      <c r="F73" s="20">
        <v>22</v>
      </c>
    </row>
    <row r="74" spans="1:6" x14ac:dyDescent="0.25">
      <c r="A74" s="188"/>
      <c r="B74" s="11" t="s">
        <v>1093</v>
      </c>
      <c r="C74" s="18"/>
      <c r="D74" s="18"/>
      <c r="E74" s="18"/>
      <c r="F74" s="19"/>
    </row>
    <row r="75" spans="1:6" x14ac:dyDescent="0.25">
      <c r="A75" s="188"/>
      <c r="B75" s="11" t="s">
        <v>405</v>
      </c>
      <c r="C75" s="12">
        <v>72</v>
      </c>
      <c r="D75" s="12">
        <v>6</v>
      </c>
      <c r="E75" s="12">
        <v>12</v>
      </c>
      <c r="F75" s="20">
        <v>8</v>
      </c>
    </row>
    <row r="76" spans="1:6" x14ac:dyDescent="0.25">
      <c r="A76" s="188"/>
      <c r="B76" s="11" t="s">
        <v>1094</v>
      </c>
      <c r="C76" s="18"/>
      <c r="D76" s="18"/>
      <c r="E76" s="18"/>
      <c r="F76" s="19"/>
    </row>
    <row r="77" spans="1:6" x14ac:dyDescent="0.25">
      <c r="A77" s="188"/>
      <c r="B77" s="11" t="s">
        <v>1095</v>
      </c>
      <c r="C77" s="18"/>
      <c r="D77" s="18"/>
      <c r="E77" s="18"/>
      <c r="F77" s="19"/>
    </row>
    <row r="78" spans="1:6" x14ac:dyDescent="0.25">
      <c r="A78" s="188"/>
      <c r="B78" s="11" t="s">
        <v>1096</v>
      </c>
      <c r="C78" s="12">
        <v>31</v>
      </c>
      <c r="D78" s="12">
        <v>24</v>
      </c>
      <c r="E78" s="12">
        <v>1</v>
      </c>
      <c r="F78" s="20">
        <v>7</v>
      </c>
    </row>
    <row r="79" spans="1:6" x14ac:dyDescent="0.25">
      <c r="A79" s="188"/>
      <c r="B79" s="11" t="s">
        <v>1097</v>
      </c>
      <c r="C79" s="12">
        <v>599</v>
      </c>
      <c r="D79" s="12">
        <v>430</v>
      </c>
      <c r="E79" s="12">
        <v>213</v>
      </c>
      <c r="F79" s="20">
        <v>310</v>
      </c>
    </row>
    <row r="80" spans="1:6" x14ac:dyDescent="0.25">
      <c r="A80" s="188"/>
      <c r="B80" s="11" t="s">
        <v>1098</v>
      </c>
      <c r="C80" s="12">
        <v>21</v>
      </c>
      <c r="D80" s="12">
        <v>5</v>
      </c>
      <c r="E80" s="18"/>
      <c r="F80" s="20">
        <v>1</v>
      </c>
    </row>
    <row r="81" spans="1:6" x14ac:dyDescent="0.25">
      <c r="A81" s="189"/>
      <c r="B81" s="11" t="s">
        <v>1099</v>
      </c>
      <c r="C81" s="12">
        <v>10</v>
      </c>
      <c r="D81" s="12">
        <v>9</v>
      </c>
      <c r="E81" s="12">
        <v>5</v>
      </c>
      <c r="F81" s="20">
        <v>6</v>
      </c>
    </row>
    <row r="82" spans="1:6" x14ac:dyDescent="0.25">
      <c r="A82" s="203" t="s">
        <v>1100</v>
      </c>
      <c r="B82" s="204"/>
      <c r="C82" s="27">
        <v>2473</v>
      </c>
      <c r="D82" s="27">
        <v>1580</v>
      </c>
      <c r="E82" s="27">
        <v>665</v>
      </c>
      <c r="F82" s="27">
        <v>1008</v>
      </c>
    </row>
    <row r="83" spans="1:6" x14ac:dyDescent="0.25">
      <c r="A83" s="187" t="s">
        <v>1147</v>
      </c>
      <c r="B83" s="11" t="s">
        <v>1101</v>
      </c>
      <c r="C83" s="18"/>
      <c r="D83" s="18"/>
      <c r="E83" s="18"/>
      <c r="F83" s="19"/>
    </row>
    <row r="84" spans="1:6" x14ac:dyDescent="0.25">
      <c r="A84" s="188"/>
      <c r="B84" s="11" t="s">
        <v>1102</v>
      </c>
      <c r="C84" s="18"/>
      <c r="D84" s="18"/>
      <c r="E84" s="18"/>
      <c r="F84" s="19"/>
    </row>
    <row r="85" spans="1:6" x14ac:dyDescent="0.25">
      <c r="A85" s="189"/>
      <c r="B85" s="11" t="s">
        <v>111</v>
      </c>
      <c r="C85" s="12">
        <v>90</v>
      </c>
      <c r="D85" s="18"/>
      <c r="E85" s="18"/>
      <c r="F85" s="19"/>
    </row>
    <row r="86" spans="1:6" x14ac:dyDescent="0.25">
      <c r="A86" s="203" t="s">
        <v>1148</v>
      </c>
      <c r="B86" s="204"/>
      <c r="C86" s="27">
        <v>90</v>
      </c>
      <c r="D86" s="32"/>
      <c r="E86" s="32"/>
      <c r="F86" s="32"/>
    </row>
    <row r="87" spans="1:6" x14ac:dyDescent="0.25">
      <c r="A87" s="4"/>
    </row>
  </sheetData>
  <sheetProtection algorithmName="SHA-512" hashValue="dMes3xTHOUw+nlS8Y8K6jqGSzaJN8KxxCbb71Prqa31x4HLI7N0jJ6MjyNqIuN6jUJr5MFBZ1dIepCk39rzYAA==" saltValue="s/T2zP0LjPY1jq7UnEKn1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8554687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20">
        <v>5</v>
      </c>
    </row>
    <row r="6" spans="1:3" x14ac:dyDescent="0.25">
      <c r="A6" s="10" t="s">
        <v>1152</v>
      </c>
      <c r="B6" s="14"/>
      <c r="C6" s="20">
        <v>1750</v>
      </c>
    </row>
    <row r="7" spans="1:3" x14ac:dyDescent="0.25">
      <c r="A7" s="10" t="s">
        <v>1153</v>
      </c>
      <c r="B7" s="14"/>
      <c r="C7" s="20">
        <v>1</v>
      </c>
    </row>
    <row r="8" spans="1:3" x14ac:dyDescent="0.25">
      <c r="A8" s="10" t="s">
        <v>1154</v>
      </c>
      <c r="B8" s="14"/>
      <c r="C8" s="20">
        <v>0</v>
      </c>
    </row>
    <row r="9" spans="1:3" x14ac:dyDescent="0.25">
      <c r="A9" s="10" t="s">
        <v>1155</v>
      </c>
      <c r="B9" s="14"/>
      <c r="C9" s="20">
        <v>13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20">
        <v>18</v>
      </c>
    </row>
    <row r="14" spans="1:3" x14ac:dyDescent="0.25">
      <c r="A14" s="10" t="s">
        <v>1152</v>
      </c>
      <c r="B14" s="14"/>
      <c r="C14" s="20">
        <v>41</v>
      </c>
    </row>
    <row r="15" spans="1:3" x14ac:dyDescent="0.25">
      <c r="A15" s="10" t="s">
        <v>1157</v>
      </c>
      <c r="B15" s="14"/>
      <c r="C15" s="20">
        <v>1</v>
      </c>
    </row>
    <row r="16" spans="1:3" x14ac:dyDescent="0.25">
      <c r="A16" s="10" t="s">
        <v>1154</v>
      </c>
      <c r="B16" s="14"/>
      <c r="C16" s="20">
        <v>0</v>
      </c>
    </row>
    <row r="17" spans="1:3" x14ac:dyDescent="0.25">
      <c r="A17" s="10" t="s">
        <v>1155</v>
      </c>
      <c r="B17" s="14"/>
      <c r="C17" s="20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20">
        <v>0</v>
      </c>
    </row>
    <row r="22" spans="1:3" x14ac:dyDescent="0.25">
      <c r="A22" s="10" t="s">
        <v>1159</v>
      </c>
      <c r="B22" s="14"/>
      <c r="C22" s="20">
        <v>0</v>
      </c>
    </row>
    <row r="23" spans="1:3" x14ac:dyDescent="0.25">
      <c r="A23" s="10" t="s">
        <v>1160</v>
      </c>
      <c r="B23" s="14"/>
      <c r="C23" s="20">
        <v>0</v>
      </c>
    </row>
    <row r="24" spans="1:3" x14ac:dyDescent="0.25">
      <c r="A24" s="10" t="s">
        <v>1161</v>
      </c>
      <c r="B24" s="14"/>
      <c r="C24" s="20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20">
        <v>4</v>
      </c>
    </row>
    <row r="29" spans="1:3" x14ac:dyDescent="0.25">
      <c r="A29" s="10" t="s">
        <v>1164</v>
      </c>
      <c r="B29" s="14"/>
      <c r="C29" s="20">
        <v>1</v>
      </c>
    </row>
    <row r="30" spans="1:3" x14ac:dyDescent="0.25">
      <c r="A30" s="10" t="s">
        <v>1165</v>
      </c>
      <c r="B30" s="14"/>
      <c r="C30" s="20">
        <v>0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20">
        <v>0</v>
      </c>
    </row>
    <row r="35" spans="1:3" x14ac:dyDescent="0.25">
      <c r="A35" s="10" t="s">
        <v>1168</v>
      </c>
      <c r="B35" s="14"/>
      <c r="C35" s="20">
        <v>5</v>
      </c>
    </row>
    <row r="36" spans="1:3" x14ac:dyDescent="0.25">
      <c r="A36" s="10" t="s">
        <v>1169</v>
      </c>
      <c r="B36" s="14"/>
      <c r="C36" s="20">
        <v>0</v>
      </c>
    </row>
    <row r="37" spans="1:3" x14ac:dyDescent="0.25">
      <c r="A37" s="4"/>
    </row>
  </sheetData>
  <sheetProtection algorithmName="SHA-512" hashValue="hGZ+NRRn6YDEl2PJ5fi6nYLudK8yXDgXzQqVwfiEZx5oCWLh0msZ7VmEItjft6/Dd2kBVyEntxhxvsipaugMVg==" saltValue="Vi0gmx1qaGvQePPNlo+xI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20">
        <v>18</v>
      </c>
    </row>
    <row r="6" spans="1:3" x14ac:dyDescent="0.25">
      <c r="A6" s="10" t="s">
        <v>1173</v>
      </c>
      <c r="B6" s="14"/>
      <c r="C6" s="20">
        <v>0</v>
      </c>
    </row>
    <row r="7" spans="1:3" x14ac:dyDescent="0.25">
      <c r="A7" s="10" t="s">
        <v>1174</v>
      </c>
      <c r="B7" s="14"/>
      <c r="C7" s="20">
        <v>14</v>
      </c>
    </row>
    <row r="8" spans="1:3" x14ac:dyDescent="0.25">
      <c r="A8" s="10" t="s">
        <v>1175</v>
      </c>
      <c r="B8" s="14"/>
      <c r="C8" s="20">
        <v>0</v>
      </c>
    </row>
    <row r="9" spans="1:3" x14ac:dyDescent="0.25">
      <c r="A9" s="10" t="s">
        <v>1176</v>
      </c>
      <c r="B9" s="14"/>
      <c r="C9" s="20">
        <v>0</v>
      </c>
    </row>
    <row r="10" spans="1:3" x14ac:dyDescent="0.25">
      <c r="A10" s="10" t="s">
        <v>1177</v>
      </c>
      <c r="B10" s="14"/>
      <c r="C10" s="20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20">
        <v>16</v>
      </c>
    </row>
    <row r="15" spans="1:3" x14ac:dyDescent="0.25">
      <c r="A15" s="10" t="s">
        <v>1180</v>
      </c>
      <c r="B15" s="14"/>
      <c r="C15" s="20">
        <v>4</v>
      </c>
    </row>
    <row r="16" spans="1:3" x14ac:dyDescent="0.25">
      <c r="A16" s="10" t="s">
        <v>1181</v>
      </c>
      <c r="B16" s="14"/>
      <c r="C16" s="20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20">
        <v>0</v>
      </c>
    </row>
    <row r="21" spans="1:3" x14ac:dyDescent="0.25">
      <c r="A21" s="10" t="s">
        <v>1184</v>
      </c>
      <c r="B21" s="14"/>
      <c r="C21" s="20">
        <v>0</v>
      </c>
    </row>
    <row r="22" spans="1:3" x14ac:dyDescent="0.25">
      <c r="A22" s="10" t="s">
        <v>1185</v>
      </c>
      <c r="B22" s="14"/>
      <c r="C22" s="20">
        <v>4</v>
      </c>
    </row>
    <row r="23" spans="1:3" x14ac:dyDescent="0.25">
      <c r="A23" s="10" t="s">
        <v>1113</v>
      </c>
      <c r="B23" s="14"/>
      <c r="C23" s="20">
        <v>0</v>
      </c>
    </row>
    <row r="24" spans="1:3" x14ac:dyDescent="0.25">
      <c r="A24" s="10" t="s">
        <v>1186</v>
      </c>
      <c r="B24" s="14"/>
      <c r="C24" s="20">
        <v>0</v>
      </c>
    </row>
    <row r="25" spans="1:3" x14ac:dyDescent="0.25">
      <c r="A25" s="10" t="s">
        <v>1187</v>
      </c>
      <c r="B25" s="14"/>
      <c r="C25" s="20">
        <v>11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20">
        <v>0</v>
      </c>
    </row>
    <row r="30" spans="1:3" x14ac:dyDescent="0.25">
      <c r="A30" s="10" t="s">
        <v>1184</v>
      </c>
      <c r="B30" s="14"/>
      <c r="C30" s="20">
        <v>0</v>
      </c>
    </row>
    <row r="31" spans="1:3" x14ac:dyDescent="0.25">
      <c r="A31" s="10" t="s">
        <v>1185</v>
      </c>
      <c r="B31" s="14"/>
      <c r="C31" s="20">
        <v>11</v>
      </c>
    </row>
    <row r="32" spans="1:3" x14ac:dyDescent="0.25">
      <c r="A32" s="10" t="s">
        <v>1113</v>
      </c>
      <c r="B32" s="14"/>
      <c r="C32" s="20">
        <v>1</v>
      </c>
    </row>
    <row r="33" spans="1:3" x14ac:dyDescent="0.25">
      <c r="A33" s="10" t="s">
        <v>1186</v>
      </c>
      <c r="B33" s="14"/>
      <c r="C33" s="20">
        <v>1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20">
        <v>1</v>
      </c>
    </row>
    <row r="38" spans="1:3" x14ac:dyDescent="0.25">
      <c r="A38" s="10" t="s">
        <v>1184</v>
      </c>
      <c r="B38" s="14"/>
      <c r="C38" s="20">
        <v>0</v>
      </c>
    </row>
    <row r="39" spans="1:3" x14ac:dyDescent="0.25">
      <c r="A39" s="10" t="s">
        <v>1185</v>
      </c>
      <c r="B39" s="14"/>
      <c r="C39" s="20">
        <v>8</v>
      </c>
    </row>
    <row r="40" spans="1:3" x14ac:dyDescent="0.25">
      <c r="A40" s="10" t="s">
        <v>1113</v>
      </c>
      <c r="B40" s="14"/>
      <c r="C40" s="20">
        <v>4</v>
      </c>
    </row>
    <row r="41" spans="1:3" x14ac:dyDescent="0.25">
      <c r="A41" s="10" t="s">
        <v>1186</v>
      </c>
      <c r="B41" s="14"/>
      <c r="C41" s="20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20">
        <v>0</v>
      </c>
    </row>
    <row r="46" spans="1:3" x14ac:dyDescent="0.25">
      <c r="A46" s="10" t="s">
        <v>1184</v>
      </c>
      <c r="B46" s="14"/>
      <c r="C46" s="20">
        <v>0</v>
      </c>
    </row>
    <row r="47" spans="1:3" x14ac:dyDescent="0.25">
      <c r="A47" s="10" t="s">
        <v>1185</v>
      </c>
      <c r="B47" s="14"/>
      <c r="C47" s="20">
        <v>8</v>
      </c>
    </row>
    <row r="48" spans="1:3" x14ac:dyDescent="0.25">
      <c r="A48" s="10" t="s">
        <v>1113</v>
      </c>
      <c r="B48" s="14"/>
      <c r="C48" s="20">
        <v>0</v>
      </c>
    </row>
    <row r="49" spans="1:3" x14ac:dyDescent="0.25">
      <c r="A49" s="10" t="s">
        <v>1186</v>
      </c>
      <c r="B49" s="14"/>
      <c r="C49" s="20">
        <v>10</v>
      </c>
    </row>
    <row r="50" spans="1:3" x14ac:dyDescent="0.25">
      <c r="A50" s="4"/>
    </row>
  </sheetData>
  <sheetProtection algorithmName="SHA-512" hashValue="byr7G3DHrlM84LlSkaH3F0gWGR6je/YBn+9jfBLZGV3AcVLtyW4yGNd1YGXLMD3DGL7BOtPveHIMZRVHjCv2Eg==" saltValue="/QfpuhSflezWEq9UYcpq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1021</v>
      </c>
      <c r="D4" s="27">
        <v>1080</v>
      </c>
      <c r="E4" s="28">
        <v>-1</v>
      </c>
      <c r="F4" s="27">
        <v>3056</v>
      </c>
      <c r="G4" s="27">
        <v>2701</v>
      </c>
      <c r="H4" s="27">
        <v>513</v>
      </c>
      <c r="I4" s="27">
        <v>551</v>
      </c>
      <c r="J4" s="27">
        <v>0</v>
      </c>
      <c r="K4" s="27">
        <v>3</v>
      </c>
      <c r="L4" s="27">
        <v>0</v>
      </c>
      <c r="M4" s="27">
        <v>0</v>
      </c>
      <c r="N4" s="27">
        <v>0</v>
      </c>
      <c r="O4" s="27">
        <v>11</v>
      </c>
      <c r="P4" s="27">
        <v>2867</v>
      </c>
    </row>
    <row r="5" spans="1:16" ht="45" x14ac:dyDescent="0.25">
      <c r="A5" s="34" t="s">
        <v>646</v>
      </c>
      <c r="B5" s="34" t="s">
        <v>647</v>
      </c>
      <c r="C5" s="12">
        <v>20</v>
      </c>
      <c r="D5" s="12">
        <v>24</v>
      </c>
      <c r="E5" s="26">
        <v>-1</v>
      </c>
      <c r="F5" s="12">
        <v>26</v>
      </c>
      <c r="G5" s="12">
        <v>21</v>
      </c>
      <c r="H5" s="12">
        <v>2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23</v>
      </c>
    </row>
    <row r="6" spans="1:16" ht="33.75" x14ac:dyDescent="0.25">
      <c r="A6" s="34" t="s">
        <v>648</v>
      </c>
      <c r="B6" s="34" t="s">
        <v>649</v>
      </c>
      <c r="C6" s="12">
        <v>412</v>
      </c>
      <c r="D6" s="12">
        <v>459</v>
      </c>
      <c r="E6" s="26">
        <v>-1</v>
      </c>
      <c r="F6" s="12">
        <v>1203</v>
      </c>
      <c r="G6" s="12">
        <v>1131</v>
      </c>
      <c r="H6" s="12">
        <v>220</v>
      </c>
      <c r="I6" s="12">
        <v>238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2</v>
      </c>
      <c r="P6" s="20">
        <v>1194</v>
      </c>
    </row>
    <row r="7" spans="1:16" ht="22.5" x14ac:dyDescent="0.25">
      <c r="A7" s="34" t="s">
        <v>650</v>
      </c>
      <c r="B7" s="34" t="s">
        <v>651</v>
      </c>
      <c r="C7" s="12">
        <v>132</v>
      </c>
      <c r="D7" s="12">
        <v>120</v>
      </c>
      <c r="E7" s="26">
        <v>0</v>
      </c>
      <c r="F7" s="12">
        <v>58</v>
      </c>
      <c r="G7" s="12">
        <v>53</v>
      </c>
      <c r="H7" s="12">
        <v>45</v>
      </c>
      <c r="I7" s="12">
        <v>54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5</v>
      </c>
      <c r="P7" s="20">
        <v>69</v>
      </c>
    </row>
    <row r="8" spans="1:16" ht="33.75" x14ac:dyDescent="0.25">
      <c r="A8" s="34" t="s">
        <v>652</v>
      </c>
      <c r="B8" s="34" t="s">
        <v>653</v>
      </c>
      <c r="C8" s="12">
        <v>24</v>
      </c>
      <c r="D8" s="12">
        <v>14</v>
      </c>
      <c r="E8" s="26">
        <v>0</v>
      </c>
      <c r="F8" s="12">
        <v>3</v>
      </c>
      <c r="G8" s="12">
        <v>2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ht="45" x14ac:dyDescent="0.25">
      <c r="A9" s="34" t="s">
        <v>654</v>
      </c>
      <c r="B9" s="34" t="s">
        <v>655</v>
      </c>
      <c r="C9" s="12">
        <v>51</v>
      </c>
      <c r="D9" s="12">
        <v>58</v>
      </c>
      <c r="E9" s="26">
        <v>-1</v>
      </c>
      <c r="F9" s="12">
        <v>178</v>
      </c>
      <c r="G9" s="12">
        <v>161</v>
      </c>
      <c r="H9" s="12">
        <v>48</v>
      </c>
      <c r="I9" s="12">
        <v>60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1</v>
      </c>
      <c r="P9" s="20">
        <v>178</v>
      </c>
    </row>
    <row r="10" spans="1:16" ht="22.5" x14ac:dyDescent="0.25">
      <c r="A10" s="34" t="s">
        <v>656</v>
      </c>
      <c r="B10" s="34" t="s">
        <v>657</v>
      </c>
      <c r="C10" s="12">
        <v>382</v>
      </c>
      <c r="D10" s="12">
        <v>405</v>
      </c>
      <c r="E10" s="26">
        <v>-1</v>
      </c>
      <c r="F10" s="12">
        <v>1587</v>
      </c>
      <c r="G10" s="12">
        <v>1332</v>
      </c>
      <c r="H10" s="12">
        <v>194</v>
      </c>
      <c r="I10" s="12">
        <v>193</v>
      </c>
      <c r="J10" s="12">
        <v>0</v>
      </c>
      <c r="K10" s="12">
        <v>3</v>
      </c>
      <c r="L10" s="12">
        <v>0</v>
      </c>
      <c r="M10" s="12">
        <v>0</v>
      </c>
      <c r="N10" s="12">
        <v>0</v>
      </c>
      <c r="O10" s="12">
        <v>3</v>
      </c>
      <c r="P10" s="20">
        <v>1397</v>
      </c>
    </row>
    <row r="11" spans="1:16" ht="33.75" x14ac:dyDescent="0.25">
      <c r="A11" s="34" t="s">
        <v>658</v>
      </c>
      <c r="B11" s="34" t="s">
        <v>659</v>
      </c>
      <c r="C11" s="12">
        <v>0</v>
      </c>
      <c r="D11" s="12">
        <v>0</v>
      </c>
      <c r="E11" s="26">
        <v>0</v>
      </c>
      <c r="F11" s="12">
        <v>1</v>
      </c>
      <c r="G11" s="12">
        <v>1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3</v>
      </c>
    </row>
    <row r="12" spans="1:16" x14ac:dyDescent="0.25">
      <c r="A12" s="4"/>
    </row>
  </sheetData>
  <sheetProtection algorithmName="SHA-512" hashValue="mxRvF0r5DpXEAuHvgbpTArIgvPZqI+InlaAe0OzIO8fBbKzFIXcJvfvZ4hdlWzdAoUo4q5JPE9bKI0gyG1BqFA==" saltValue="5lKdTpygnH6bZciOGGP85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2026-06-05T08:34:26Z</dcterms:created>
  <dcterms:modified xsi:type="dcterms:W3CDTF">2026-06-23T09:19:32Z</dcterms:modified>
</cp:coreProperties>
</file>