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5635E82-A4AA-491E-9E33-0E147A4D5035}" xr6:coauthVersionLast="47" xr6:coauthVersionMax="47" xr10:uidLastSave="{00000000-0000-0000-0000-000000000000}"/>
  <workbookProtection workbookAlgorithmName="SHA-512" workbookHashValue="i9dSJimC6EaQ2Hec2ivn16yf+13BGKUVo+krucjFdFFHRLoz1HAf0gHbo8VpEp26ss71uD76nFFSCHkm6hu8qg==" workbookSaltValue="9UeTo1njd7ncikSTU8Uul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D82" i="15" s="1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K43" i="15"/>
  <c r="J43" i="15"/>
  <c r="I43" i="15"/>
  <c r="G43" i="15"/>
  <c r="F43" i="15"/>
  <c r="E43" i="15"/>
  <c r="D43" i="15"/>
  <c r="H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0FD14F3-9300-4F67-99DF-C695B8D2E5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7887E48-FD58-431D-993C-04F3CFC451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A4C95A5-D475-4053-B4F8-1A08B26DD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AEA88CB-23C3-4C1A-8C72-EA4F5A6475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998A7B4-3B3F-4342-8E38-CD9D9D64A3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02A7EFA-2D13-4B92-A051-394FE0AE8E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E15B2B8-7C3D-4D84-ADCE-84AB52A9D0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197C528-D82A-49F8-AECB-D0CA789E20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DE82698-73DF-4AC8-8293-D38623F47F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E753148-6A3F-4D5C-810D-67C911FE10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4C08D47-5FE1-4D15-91DB-FEA09E90EA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E332698-7962-47E4-8853-747B0DC6B8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E1EF9AE-F303-4A19-B0AA-3DFF00C2A3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8B886F-25F4-4300-B213-33AB78A93B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61E4E70-65CB-4304-9F56-9F28A2BAEE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CC78390-63AB-4F4E-9F8D-AA00E843B6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2F77022-B026-463C-A25F-A508F48523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00C635C-0064-46B9-96E2-3457E55A68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AD4293-4E56-4EE8-94BB-2A395628DA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44B0AF-E4D1-4245-8C49-8D840950AD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C9B6E9-C4F3-4E50-A9F8-547518D258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097D675-C64A-429C-B4F8-282002B192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8C88271-BAE0-499D-AE02-3E5E27F6B4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61BB608-1731-4B16-89F9-3D07F7FE19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1A1AB45-71E2-42BD-A0C3-2504E777B1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76AA6B0-6008-4A69-AC5A-D640A3B938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3957476-F48D-4167-A109-B31C023E2B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BF4EC3-37C0-4BB8-85E0-ADFC8E459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D4775B4-C4A1-46E3-92B6-09961E1D45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E3A4458-A84D-4C5E-AB57-3A39482AE9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FCE23A4-2B0F-4B98-A33B-84D09330FC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B271B0-C6A7-4A9C-9090-21256228B5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<sst xmlns="http://schemas.openxmlformats.org/spreadsheetml/2006/main" count="2869" uniqueCount="1839">
  <si>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</si>
  <si>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</si>
  <si>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</si>
  <si>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</si>
  <si>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</si>
  <si>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</si>
  <si>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</si>
  <si>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Soria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</si>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</sst>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8D3B92C9-3785-4AA2-8DBF-916FF77B6064}"/>
    <cellStyle name="Normal" xfId="0" builtinId="0"/>
    <cellStyle name="Normal 2" xfId="1" xr:uid="{F2C5B84D-F4F3-4D73-B175-00E038B8F1B7}"/>
    <cellStyle name="Normal 3" xfId="3" xr:uid="{99927A29-AA67-4A70-89B3-7F29833489BC}"/>
    <cellStyle name="Normal 3 2" xfId="4" xr:uid="{115732E2-471E-4010-988F-574E20DC89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28-489A-B1E2-4C195AAA8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28-489A-B1E2-4C195AAA8A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535</c:v>
                </c:pt>
                <c:pt idx="1">
                  <c:v>3127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28-489A-B1E2-4C195AAA8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0A-4AD5-B6B3-845EA7E270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0A-4AD5-B6B3-845EA7E270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0A-4AD5-B6B3-845EA7E2701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0</c:v>
                </c:pt>
                <c:pt idx="1">
                  <c:v>65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0A-4AD5-B6B3-845EA7E2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DA-4E67-B41A-59CE19528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DA-4E67-B41A-59CE195286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DA-4E67-B41A-59CE19528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E1-4058-B79F-60F31CF10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E1-4058-B79F-60F31CF10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525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1-4058-B79F-60F31CF10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</c:v>
              </c:pt>
              <c:pt idx="1">
                <c:v>358</c:v>
              </c:pt>
              <c:pt idx="2">
                <c:v>4</c:v>
              </c:pt>
              <c:pt idx="3">
                <c:v>3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1F59-476F-BB46-27C2C0969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</c:v>
              </c:pt>
              <c:pt idx="1">
                <c:v>277</c:v>
              </c:pt>
              <c:pt idx="2">
                <c:v>11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3EC-425A-9FC2-449C1331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15</c:v>
              </c:pt>
              <c:pt idx="2">
                <c:v>6</c:v>
              </c:pt>
              <c:pt idx="3">
                <c:v>14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AD0-4E74-ADD5-CE8CEDE29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25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CE5-4262-B7CE-944BD77A5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Aux!$C$2:$C$8</c:f>
              <c:strCache>
                <c:ptCount val="7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Ejecución</c:v>
                </c:pt>
                <c:pt idx="5">
                  <c:v>Competencia y jurisdicción</c:v>
                </c:pt>
                <c:pt idx="6">
                  <c:v>Mercantil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201</c:v>
              </c:pt>
              <c:pt idx="1">
                <c:v>4</c:v>
              </c:pt>
              <c:pt idx="2">
                <c:v>17</c:v>
              </c:pt>
              <c:pt idx="3">
                <c:v>1</c:v>
              </c:pt>
              <c:pt idx="4">
                <c:v>6</c:v>
              </c:pt>
              <c:pt idx="5">
                <c:v>53</c:v>
              </c:pt>
              <c:pt idx="6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8CCE-4A7A-96FB-6510F4EFB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168-48A8-8A66-F6235A110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1174</c:v>
              </c:pt>
              <c:pt idx="1">
                <c:v>222</c:v>
              </c:pt>
              <c:pt idx="2">
                <c:v>131</c:v>
              </c:pt>
              <c:pt idx="3">
                <c:v>754</c:v>
              </c:pt>
              <c:pt idx="4">
                <c:v>128</c:v>
              </c:pt>
              <c:pt idx="5">
                <c:v>1035</c:v>
              </c:pt>
              <c:pt idx="6">
                <c:v>416</c:v>
              </c:pt>
            </c:numLit>
          </c:val>
          <c:extLst>
            <c:ext xmlns:c16="http://schemas.microsoft.com/office/drawing/2014/chart" uri="{C3380CC4-5D6E-409C-BE32-E72D297353CC}">
              <c16:uniqueId val="{00000001-6483-40E0-8A8B-EADE92DE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E3-4490-BF21-88E806842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E3-4490-BF21-88E806842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E3-4490-BF21-88E806842E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</c:v>
                </c:pt>
                <c:pt idx="1">
                  <c:v>11</c:v>
                </c:pt>
                <c:pt idx="2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E3-4490-BF21-88E80684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123</c:v>
              </c:pt>
              <c:pt idx="1">
                <c:v>160</c:v>
              </c:pt>
              <c:pt idx="2">
                <c:v>65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7FB5-423E-B90E-A7D52F66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</c:v>
              </c:pt>
              <c:pt idx="1">
                <c:v>45</c:v>
              </c:pt>
              <c:pt idx="2">
                <c:v>17</c:v>
              </c:pt>
              <c:pt idx="3">
                <c:v>135</c:v>
              </c:pt>
              <c:pt idx="4">
                <c:v>43</c:v>
              </c:pt>
              <c:pt idx="5">
                <c:v>16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A999-4916-B5AD-05A32503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150</c:v>
              </c:pt>
              <c:pt idx="2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1-0399-4FF1-A478-72BED7AAD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105</c:v>
              </c:pt>
              <c:pt idx="1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1-3C18-434D-BE5E-EBB64CDD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33A-4970-A593-E316C866A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5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B3F-403E-9FE3-8ADCA3780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0CC-4E7A-BB75-053E93029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E9E-439E-B016-8F6CAB4D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2BB5-4895-9226-6CEE4A397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10</c:v>
              </c:pt>
              <c:pt idx="4">
                <c:v>7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1E5-4C19-A2EF-BFFAA252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45-48EA-8E74-28D3213EC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45-48EA-8E74-28D3213EC5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225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45-48EA-8E74-28D3213EC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65</c:v>
              </c:pt>
              <c:pt idx="1">
                <c:v>74</c:v>
              </c:pt>
              <c:pt idx="2">
                <c:v>64</c:v>
              </c:pt>
              <c:pt idx="3">
                <c:v>80</c:v>
              </c:pt>
              <c:pt idx="4">
                <c:v>161</c:v>
              </c:pt>
              <c:pt idx="5">
                <c:v>58</c:v>
              </c:pt>
              <c:pt idx="6">
                <c:v>61</c:v>
              </c:pt>
              <c:pt idx="7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63CF-42D5-AD56-BC3603E63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0A-488F-AB7A-2AAEC3894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0A-488F-AB7A-2AAEC3894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0A-488F-AB7A-2AAEC3894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0A-488F-AB7A-2AAEC38941B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A-488F-AB7A-2AAEC3894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0A-488F-AB7A-2AAEC3894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37-48E6-B10E-336A56DFD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37-48E6-B10E-336A56DFD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37-48E6-B10E-336A56DFD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37-48E6-B10E-336A56DFD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937-48E6-B10E-336A56DFD12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7-48E6-B10E-336A56DFD12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7-48E6-B10E-336A56DFD12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7-48E6-B10E-336A56DFD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37-48E6-B10E-336A56DFD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123</c:v>
                </c:pt>
                <c:pt idx="1">
                  <c:v>27</c:v>
                </c:pt>
                <c:pt idx="2">
                  <c:v>24</c:v>
                </c:pt>
                <c:pt idx="3">
                  <c:v>49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C-4FE4-9913-FACAD5B6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26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A-42D8-AA36-2A7965FF2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47</c:v>
                </c:pt>
                <c:pt idx="1">
                  <c:v>1</c:v>
                </c:pt>
                <c:pt idx="2">
                  <c:v>3</c:v>
                </c:pt>
                <c:pt idx="3">
                  <c:v>45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9-4AC2-BCAE-AB2362CC0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21</c:v>
                </c:pt>
                <c:pt idx="1">
                  <c:v>8</c:v>
                </c:pt>
                <c:pt idx="2">
                  <c:v>9</c:v>
                </c:pt>
                <c:pt idx="3">
                  <c:v>1</c:v>
                </c:pt>
                <c:pt idx="4">
                  <c:v>16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0-47AF-81BB-ADA10D733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7-4D2B-9A4D-9F99E68CF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9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E423-4DEC-AC7E-CC04BCD0F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5</c:v>
              </c:pt>
              <c:pt idx="2">
                <c:v>17</c:v>
              </c:pt>
              <c:pt idx="3">
                <c:v>17</c:v>
              </c:pt>
              <c:pt idx="4">
                <c:v>5</c:v>
              </c:pt>
              <c:pt idx="5">
                <c:v>3</c:v>
              </c:pt>
              <c:pt idx="6">
                <c:v>8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AF7-4A4D-A550-5F24286B2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F8-4BE3-9E9C-54B306143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F8-4BE3-9E9C-54B3061430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205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F8-4BE3-9E9C-54B306143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Acoso escolar</c:v>
                </c:pt>
                <c:pt idx="10">
                  <c:v>Contra la integridad moral</c:v>
                </c:pt>
                <c:pt idx="11">
                  <c:v>Otros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2</c:v>
              </c:pt>
              <c:pt idx="8">
                <c:v>4</c:v>
              </c:pt>
              <c:pt idx="9">
                <c:v>18</c:v>
              </c:pt>
              <c:pt idx="10">
                <c:v>1</c:v>
              </c:pt>
              <c:pt idx="11">
                <c:v>9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CFF-4280-A62F-CB873A4DD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D8-4966-937C-74C1965A1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D8-4966-937C-74C1965A10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D8-4966-937C-74C1965A1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7E-4BAD-824E-42B575A52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7E-4BAD-824E-42B575A52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7E-4BAD-824E-42B575A52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7E-4BAD-824E-42B575A522E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E-4BAD-824E-42B575A522E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66A2-4863-822A-9D6744C5F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56B-4873-9A64-55C02AB40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18</c:v>
              </c:pt>
              <c:pt idx="5">
                <c:v>12</c:v>
              </c:pt>
              <c:pt idx="6">
                <c:v>10</c:v>
              </c:pt>
              <c:pt idx="7">
                <c:v>1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32A7-484D-89EF-9E38E4E27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5DE-4B8A-83AA-DC93144B1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FC-47FA-A232-632479EA0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FC-47FA-A232-632479EA05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C-47FA-A232-632479EA0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56-48A6-8126-75EE08F49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56-48A6-8126-75EE08F49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56-48A6-8126-75EE08F49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56-48A6-8126-75EE08F494B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6-48A6-8126-75EE08F49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</c:v>
                </c:pt>
                <c:pt idx="1">
                  <c:v>71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56-48A6-8126-75EE08F49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319</c:v>
              </c:pt>
              <c:pt idx="1">
                <c:v>18</c:v>
              </c:pt>
              <c:pt idx="2">
                <c:v>2</c:v>
              </c:pt>
              <c:pt idx="3">
                <c:v>5</c:v>
              </c:pt>
              <c:pt idx="4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1-AFC7-43C1-AD2D-69C1AD907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CD-4956-823A-27FD0D3CA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CD-4956-823A-27FD0D3CAD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156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D-4956-823A-27FD0D3CA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78</c:v>
              </c:pt>
              <c:pt idx="1">
                <c:v>10</c:v>
              </c:pt>
              <c:pt idx="2">
                <c:v>3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4A25-4AE7-BEA9-B8F52162F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329</c:v>
              </c:pt>
            </c:numLit>
          </c:val>
          <c:extLst>
            <c:ext xmlns:c16="http://schemas.microsoft.com/office/drawing/2014/chart" uri="{C3380CC4-5D6E-409C-BE32-E72D297353CC}">
              <c16:uniqueId val="{00000001-77D3-46CD-B3AD-B6FB9BC33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D2B3-4AC7-8F82-51DAC754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FEA-4608-B8B1-C598337B6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5E5-4EFB-8A64-196143F5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4F3-40A9-BFDF-BD9A851EE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45</c:v>
              </c:pt>
              <c:pt idx="2">
                <c:v>11</c:v>
              </c:pt>
              <c:pt idx="3">
                <c:v>2</c:v>
              </c:pt>
              <c:pt idx="4">
                <c:v>28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5FA-45C1-9C03-E67C24B8F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</c:v>
              </c:pt>
              <c:pt idx="1">
                <c:v>5</c:v>
              </c:pt>
              <c:pt idx="2">
                <c:v>8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1-24F1-45A0-A3C6-44D9CBEAA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7E-42E5-92F8-7E0B2C157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7E-42E5-92F8-7E0B2C1577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E-42E5-92F8-7E0B2C15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70</c:v>
              </c:pt>
              <c:pt idx="2">
                <c:v>3</c:v>
              </c:pt>
              <c:pt idx="3">
                <c:v>8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F927-49EF-928F-EA0CF2D9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5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2B1-4FE6-9BBD-8CAD87A47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5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B28-41E7-998C-042C3CF1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78</c:v>
              </c:pt>
              <c:pt idx="2">
                <c:v>4</c:v>
              </c:pt>
              <c:pt idx="3">
                <c:v>2</c:v>
              </c:pt>
              <c:pt idx="4">
                <c:v>10</c:v>
              </c:pt>
              <c:pt idx="5">
                <c:v>64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0C4-449E-86A1-0234B69C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50E-4560-81B2-889E8BBC7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B5DE-4E68-954E-E1138E81D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29B-44C3-9309-43B8FBF94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6B6-4028-A67F-77800C896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26-4932-97D0-6EFA59FF3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26-4932-97D0-6EFA59FF38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6-4932-97D0-6EFA59FF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E5-4DF9-996E-7A0379900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E5-4DF9-996E-7A0379900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E5-4DF9-996E-7A0379900D7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31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E5-4DF9-996E-7A0379900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58-4C61-B525-57A24FF48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58-4C61-B525-57A24FF482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53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8-4C61-B525-57A24FF48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C914F6B-B039-47EE-9880-64F3FB18E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A117824-E290-4E09-B072-5F0047883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A574FAC-DFA2-4035-8956-230479967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B06CF4E-9A99-4390-881F-F0FFF4F40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098681A-0005-41D3-B33F-0FD804AFD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3330DA6-0852-40FF-8F2F-C3552EC80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3E65108-9E9B-4630-B0C0-B2C924B30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36245C4-CA40-4E78-84CD-47659CCB5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0F84953-43D2-4782-A951-5D263CDD3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5309740-388A-4170-AE55-5B7B8B23A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F482A42-0521-4F83-BE32-DDE664282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01D2A3A-C207-425B-B4C4-DA9B4C121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26CA669-03DB-8185-A14D-E86ED5616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393700</xdr:colOff>
      <xdr:row>6</xdr:row>
      <xdr:rowOff>180975</xdr:rowOff>
    </xdr:from>
    <xdr:to>
      <xdr:col>22</xdr:col>
      <xdr:colOff>76200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154AC3A-4F09-AC8A-0363-9390AA51D6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327025</xdr:colOff>
      <xdr:row>8</xdr:row>
      <xdr:rowOff>47625</xdr:rowOff>
    </xdr:from>
    <xdr:to>
      <xdr:col>54</xdr:col>
      <xdr:colOff>88900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97BD42E-F921-95EC-9AD2-F8019B301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695325</xdr:colOff>
      <xdr:row>6</xdr:row>
      <xdr:rowOff>107950</xdr:rowOff>
    </xdr:from>
    <xdr:to>
      <xdr:col>60</xdr:col>
      <xdr:colOff>590550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299CF35-3CC4-0877-4396-83F663BBA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061A4EC-B928-A070-070A-97846AC00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BE5E551-6675-A49C-BA22-24229AA97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342FF56-1C6C-B98A-B244-D34514DBD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E9B979E-ED0C-1295-BEB1-ADDCC4804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BCAE3E9-16BB-B887-7ECB-0EA927F64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FDB2E93-451E-FF18-A340-4240D6A0B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24B0C4A-8CBA-BB5D-7887-B1B6847CD9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A11ABCD-DBFF-2A12-EEE7-60381CD89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648B011-CDC2-5245-9057-93D35A434A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53C41F5-3A13-DBC4-AC49-F09B559CE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53C0E84-9719-7E24-B498-FCC11624E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EE51D8C-F8AB-54EC-12AF-923475E46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A4A244-2AF7-A1C6-55E7-DED1BE396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6F008D9-A4C5-D8DD-87CF-E941861DF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26D1D1-0888-4E3B-ABBA-4BF8B470B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4F4D22-5ED0-47FD-9BFC-9C98C64CC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65808</xdr:rowOff>
    </xdr:from>
    <xdr:to>
      <xdr:col>5</xdr:col>
      <xdr:colOff>17318</xdr:colOff>
      <xdr:row>30</xdr:row>
      <xdr:rowOff>129885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F42720A-952D-4756-8CD3-110E3E44E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DA62E8-BABA-4735-AE34-005BDCAE5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E6040D1-8D1A-4CF3-B352-D6AA9F513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E234E2F-2CDA-454F-B4FA-D6D3E5475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16D59C6-0DC1-4719-A10D-2BE8A70D8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DDE292B4-B820-BFE6-B4E8-EE9B23760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FCF20B1-40F1-32E7-96BD-7B41A586F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764021</xdr:colOff>
      <xdr:row>11</xdr:row>
      <xdr:rowOff>137391</xdr:rowOff>
    </xdr:from>
    <xdr:to>
      <xdr:col>43</xdr:col>
      <xdr:colOff>578717</xdr:colOff>
      <xdr:row>34</xdr:row>
      <xdr:rowOff>118341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A874735-7BBE-C2AC-8DFD-4F3D6A9E5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B1C8B5-8D7E-44A3-8A7E-6FAF169A5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7987FAB-248A-44DA-A06A-3A07DF357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BA5E724-ABB2-E553-C8D1-B284F430C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F399C0-2CA1-6B12-D82A-AC6DAFAD8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95E3241-5E2D-583D-207C-74B082DF66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BBEE88A-2B85-16CE-BF40-6E9A956E7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C42795-9D61-4E9C-A36A-473224F51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AC84342-82AB-4855-85EA-CEB30C954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8F61E2B-9BA4-67AB-DD06-8C1DA4C28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AF0EED2-8240-3678-FDB7-19B43B67F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11B7EDE-D8FA-4712-A4A3-12C65FB63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B5592C8-C56A-4149-AF89-5F2EFCE86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D2B1B9D-B0B6-3A67-9653-C6445F176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09A9724-F555-0550-8083-ED86C20A2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653A510-9697-CD5A-60FD-90D5110F8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AC00B28-EDC8-74E5-58A2-875B4914D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50D6D0E-91CB-8C2C-CA12-780127332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D65CEF0-F5BB-C75D-389B-00899DC9FC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FDC788C-4DBF-B45C-BB3B-DD326875F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8DEC799-977E-60C4-C98C-8B098C2D3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D7E7841-5FC8-D8FF-F200-0E1DA82FD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7CB9DE2-3709-F258-F586-5461F117C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F520C35-265C-A02F-14BD-F5FEACAEA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41817C0-9F09-9DD8-24B0-14F80932E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0CB7313-CF1F-FDF2-890F-4D21E6448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F434922-F7AF-70C8-7FA1-A1E100935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F4AD49B-5027-2963-7E00-72EDF2A3B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oQOOg80V7G2KSZh4k1Is0IBKV/SaktzDDu19dqxiYGQ6Rb4du2st1IA0+x56qw4FoRla4gnBfoFnWCyRY3PVIw==" saltValue="IU1wucES5ebAPpj6G8ZMH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5"/>
      <c r="C5" s="12">
        <v>4</v>
      </c>
      <c r="D5" s="12">
        <v>2</v>
      </c>
      <c r="E5" s="19">
        <v>2</v>
      </c>
    </row>
    <row r="6" spans="1:5" x14ac:dyDescent="0.25">
      <c r="A6" s="18" t="s">
        <v>1195</v>
      </c>
      <c r="B6" s="15"/>
      <c r="C6" s="12">
        <v>2</v>
      </c>
      <c r="D6" s="12">
        <v>0</v>
      </c>
      <c r="E6" s="19">
        <v>2</v>
      </c>
    </row>
    <row r="7" spans="1:5" x14ac:dyDescent="0.25">
      <c r="A7" s="18" t="s">
        <v>1196</v>
      </c>
      <c r="B7" s="15"/>
      <c r="C7" s="12">
        <v>1</v>
      </c>
      <c r="D7" s="12">
        <v>2</v>
      </c>
      <c r="E7" s="19">
        <v>1</v>
      </c>
    </row>
    <row r="8" spans="1:5" x14ac:dyDescent="0.25">
      <c r="A8" s="18" t="s">
        <v>1197</v>
      </c>
      <c r="B8" s="15"/>
      <c r="C8" s="12">
        <v>4</v>
      </c>
      <c r="D8" s="12">
        <v>1</v>
      </c>
      <c r="E8" s="19">
        <v>0</v>
      </c>
    </row>
    <row r="9" spans="1:5" x14ac:dyDescent="0.25">
      <c r="A9" s="18" t="s">
        <v>615</v>
      </c>
      <c r="B9" s="15"/>
      <c r="C9" s="12">
        <v>0</v>
      </c>
      <c r="D9" s="12">
        <v>0</v>
      </c>
      <c r="E9" s="19">
        <v>0</v>
      </c>
    </row>
    <row r="10" spans="1:5" x14ac:dyDescent="0.25">
      <c r="A10" s="18" t="s">
        <v>1198</v>
      </c>
      <c r="B10" s="15"/>
      <c r="C10" s="12">
        <v>1</v>
      </c>
      <c r="D10" s="12">
        <v>1</v>
      </c>
      <c r="E10" s="19">
        <v>0</v>
      </c>
    </row>
    <row r="11" spans="1:5" x14ac:dyDescent="0.25">
      <c r="A11" s="199" t="s">
        <v>956</v>
      </c>
      <c r="B11" s="200"/>
      <c r="C11" s="26">
        <v>12</v>
      </c>
      <c r="D11" s="26">
        <v>6</v>
      </c>
      <c r="E11" s="26">
        <v>5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5"/>
      <c r="C14" s="19">
        <v>0</v>
      </c>
    </row>
    <row r="15" spans="1:5" x14ac:dyDescent="0.25">
      <c r="A15" s="18" t="s">
        <v>1201</v>
      </c>
      <c r="B15" s="15"/>
      <c r="C15" s="19">
        <v>0</v>
      </c>
    </row>
    <row r="16" spans="1:5" x14ac:dyDescent="0.25">
      <c r="A16" s="18" t="s">
        <v>1202</v>
      </c>
      <c r="B16" s="15"/>
      <c r="C16" s="19">
        <v>0</v>
      </c>
    </row>
    <row r="17" spans="1:3" x14ac:dyDescent="0.25">
      <c r="A17" s="199" t="s">
        <v>956</v>
      </c>
      <c r="B17" s="200"/>
      <c r="C17" s="26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5"/>
      <c r="C21" s="19">
        <v>6</v>
      </c>
    </row>
    <row r="22" spans="1:3" x14ac:dyDescent="0.25">
      <c r="A22" s="18" t="s">
        <v>1195</v>
      </c>
      <c r="B22" s="15"/>
      <c r="C22" s="19">
        <v>3</v>
      </c>
    </row>
    <row r="23" spans="1:3" x14ac:dyDescent="0.25">
      <c r="A23" s="18" t="s">
        <v>1196</v>
      </c>
      <c r="B23" s="15"/>
      <c r="C23" s="19">
        <v>4</v>
      </c>
    </row>
    <row r="24" spans="1:3" x14ac:dyDescent="0.25">
      <c r="A24" s="18" t="s">
        <v>1197</v>
      </c>
      <c r="B24" s="15"/>
      <c r="C24" s="19">
        <v>16</v>
      </c>
    </row>
    <row r="25" spans="1:3" x14ac:dyDescent="0.25">
      <c r="A25" s="18" t="s">
        <v>615</v>
      </c>
      <c r="B25" s="15"/>
      <c r="C25" s="19">
        <v>4</v>
      </c>
    </row>
    <row r="26" spans="1:3" x14ac:dyDescent="0.25">
      <c r="A26" s="18" t="s">
        <v>1198</v>
      </c>
      <c r="B26" s="15"/>
      <c r="C26" s="19">
        <v>10</v>
      </c>
    </row>
    <row r="27" spans="1:3" x14ac:dyDescent="0.25">
      <c r="A27" s="199" t="s">
        <v>956</v>
      </c>
      <c r="B27" s="200"/>
      <c r="C27" s="26">
        <v>43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5"/>
      <c r="C31" s="19">
        <v>0</v>
      </c>
    </row>
    <row r="32" spans="1:3" x14ac:dyDescent="0.25">
      <c r="A32" s="18" t="s">
        <v>1049</v>
      </c>
      <c r="B32" s="15"/>
      <c r="C32" s="19">
        <v>0</v>
      </c>
    </row>
    <row r="33" spans="1:3" x14ac:dyDescent="0.25">
      <c r="A33" s="18" t="s">
        <v>1204</v>
      </c>
      <c r="B33" s="15"/>
      <c r="C33" s="19">
        <v>40</v>
      </c>
    </row>
    <row r="34" spans="1:3" x14ac:dyDescent="0.25">
      <c r="A34" s="18" t="s">
        <v>1147</v>
      </c>
      <c r="B34" s="15"/>
      <c r="C34" s="19">
        <v>0</v>
      </c>
    </row>
    <row r="35" spans="1:3" x14ac:dyDescent="0.25">
      <c r="A35" s="18" t="s">
        <v>1205</v>
      </c>
      <c r="B35" s="15"/>
      <c r="C35" s="19">
        <v>5</v>
      </c>
    </row>
    <row r="36" spans="1:3" x14ac:dyDescent="0.25">
      <c r="A36" s="18" t="s">
        <v>1051</v>
      </c>
      <c r="B36" s="15"/>
      <c r="C36" s="19">
        <v>0</v>
      </c>
    </row>
    <row r="37" spans="1:3" x14ac:dyDescent="0.25">
      <c r="A37" s="18" t="s">
        <v>1052</v>
      </c>
      <c r="B37" s="15"/>
      <c r="C37" s="19">
        <v>0</v>
      </c>
    </row>
    <row r="38" spans="1:3" x14ac:dyDescent="0.25">
      <c r="A38" s="18" t="s">
        <v>1110</v>
      </c>
      <c r="B38" s="15"/>
      <c r="C38" s="19">
        <v>0</v>
      </c>
    </row>
    <row r="39" spans="1:3" x14ac:dyDescent="0.25">
      <c r="A39" s="18" t="s">
        <v>1111</v>
      </c>
      <c r="B39" s="15"/>
      <c r="C39" s="19">
        <v>0</v>
      </c>
    </row>
    <row r="40" spans="1:3" x14ac:dyDescent="0.25">
      <c r="A40" s="199" t="s">
        <v>956</v>
      </c>
      <c r="B40" s="200"/>
      <c r="C40" s="26">
        <v>45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5"/>
      <c r="C44" s="19">
        <v>1</v>
      </c>
    </row>
    <row r="45" spans="1:3" x14ac:dyDescent="0.25">
      <c r="A45" s="18" t="s">
        <v>1195</v>
      </c>
      <c r="B45" s="15"/>
      <c r="C45" s="19">
        <v>5</v>
      </c>
    </row>
    <row r="46" spans="1:3" x14ac:dyDescent="0.25">
      <c r="A46" s="18" t="s">
        <v>1196</v>
      </c>
      <c r="B46" s="15"/>
      <c r="C46" s="19">
        <v>0</v>
      </c>
    </row>
    <row r="47" spans="1:3" x14ac:dyDescent="0.25">
      <c r="A47" s="18" t="s">
        <v>1197</v>
      </c>
      <c r="B47" s="15"/>
      <c r="C47" s="19">
        <v>1</v>
      </c>
    </row>
    <row r="48" spans="1:3" x14ac:dyDescent="0.25">
      <c r="A48" s="18" t="s">
        <v>615</v>
      </c>
      <c r="B48" s="15"/>
      <c r="C48" s="19">
        <v>0</v>
      </c>
    </row>
    <row r="49" spans="1:3" x14ac:dyDescent="0.25">
      <c r="A49" s="18" t="s">
        <v>1198</v>
      </c>
      <c r="B49" s="15"/>
      <c r="C49" s="19">
        <v>0</v>
      </c>
    </row>
    <row r="50" spans="1:3" x14ac:dyDescent="0.25">
      <c r="A50" s="199" t="s">
        <v>956</v>
      </c>
      <c r="B50" s="200"/>
      <c r="C50" s="26">
        <v>7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1194</v>
      </c>
      <c r="B53" s="11" t="s">
        <v>79</v>
      </c>
      <c r="C53" s="19">
        <v>0</v>
      </c>
    </row>
    <row r="54" spans="1:3" x14ac:dyDescent="0.25">
      <c r="A54" s="187"/>
      <c r="B54" s="11" t="s">
        <v>82</v>
      </c>
      <c r="C54" s="19">
        <v>0</v>
      </c>
    </row>
    <row r="55" spans="1:3" x14ac:dyDescent="0.25">
      <c r="A55" s="185" t="s">
        <v>1195</v>
      </c>
      <c r="B55" s="11" t="s">
        <v>79</v>
      </c>
      <c r="C55" s="19">
        <v>3</v>
      </c>
    </row>
    <row r="56" spans="1:3" x14ac:dyDescent="0.25">
      <c r="A56" s="187"/>
      <c r="B56" s="11" t="s">
        <v>82</v>
      </c>
      <c r="C56" s="19">
        <v>2</v>
      </c>
    </row>
    <row r="57" spans="1:3" x14ac:dyDescent="0.25">
      <c r="A57" s="185" t="s">
        <v>1196</v>
      </c>
      <c r="B57" s="11" t="s">
        <v>79</v>
      </c>
      <c r="C57" s="19">
        <v>0</v>
      </c>
    </row>
    <row r="58" spans="1:3" x14ac:dyDescent="0.25">
      <c r="A58" s="187"/>
      <c r="B58" s="11" t="s">
        <v>82</v>
      </c>
      <c r="C58" s="19">
        <v>0</v>
      </c>
    </row>
    <row r="59" spans="1:3" x14ac:dyDescent="0.25">
      <c r="A59" s="185" t="s">
        <v>1197</v>
      </c>
      <c r="B59" s="11" t="s">
        <v>79</v>
      </c>
      <c r="C59" s="19">
        <v>2</v>
      </c>
    </row>
    <row r="60" spans="1:3" x14ac:dyDescent="0.25">
      <c r="A60" s="187"/>
      <c r="B60" s="11" t="s">
        <v>82</v>
      </c>
      <c r="C60" s="19">
        <v>0</v>
      </c>
    </row>
    <row r="61" spans="1:3" x14ac:dyDescent="0.25">
      <c r="A61" s="185" t="s">
        <v>615</v>
      </c>
      <c r="B61" s="11" t="s">
        <v>79</v>
      </c>
      <c r="C61" s="19">
        <v>0</v>
      </c>
    </row>
    <row r="62" spans="1:3" x14ac:dyDescent="0.25">
      <c r="A62" s="187"/>
      <c r="B62" s="11" t="s">
        <v>82</v>
      </c>
      <c r="C62" s="19">
        <v>0</v>
      </c>
    </row>
    <row r="63" spans="1:3" x14ac:dyDescent="0.25">
      <c r="A63" s="185" t="s">
        <v>1198</v>
      </c>
      <c r="B63" s="11" t="s">
        <v>79</v>
      </c>
      <c r="C63" s="19">
        <v>1</v>
      </c>
    </row>
    <row r="64" spans="1:3" x14ac:dyDescent="0.25">
      <c r="A64" s="187"/>
      <c r="B64" s="11" t="s">
        <v>82</v>
      </c>
      <c r="C64" s="19">
        <v>0</v>
      </c>
    </row>
    <row r="65" spans="1:3" x14ac:dyDescent="0.25">
      <c r="A65" s="199" t="s">
        <v>956</v>
      </c>
      <c r="B65" s="200"/>
      <c r="C65" s="26">
        <v>8</v>
      </c>
    </row>
    <row r="66" spans="1:3" x14ac:dyDescent="0.25">
      <c r="A66" s="4"/>
    </row>
  </sheetData>
  <sheetProtection algorithmName="SHA-512" hashValue="nO9haXgmIRNNFnkIV0h3iwn4SRDZrs+L8nFUvXM+jUtReqtsf3oPJ551DQL2C/q4hiwjjaapw+15e6o5axU4sQ==" saltValue="Rq2D7HcnML2cEFyGglAZs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3" t="s">
        <v>1210</v>
      </c>
    </row>
    <row r="5" spans="1:7" ht="22.5" x14ac:dyDescent="0.25">
      <c r="A5" s="188" t="s">
        <v>1212</v>
      </c>
      <c r="B5" s="29" t="s">
        <v>1213</v>
      </c>
      <c r="C5" s="12">
        <v>0</v>
      </c>
      <c r="D5" s="12">
        <v>0</v>
      </c>
      <c r="E5" s="12">
        <v>0</v>
      </c>
      <c r="F5" s="12">
        <v>0</v>
      </c>
      <c r="G5" s="34">
        <v>0</v>
      </c>
    </row>
    <row r="6" spans="1:7" x14ac:dyDescent="0.25">
      <c r="A6" s="190"/>
      <c r="B6" s="29" t="s">
        <v>1214</v>
      </c>
      <c r="C6" s="12">
        <v>1</v>
      </c>
      <c r="D6" s="12">
        <v>0</v>
      </c>
      <c r="E6" s="12">
        <v>0</v>
      </c>
      <c r="F6" s="12">
        <v>0</v>
      </c>
      <c r="G6" s="34">
        <v>1</v>
      </c>
    </row>
    <row r="7" spans="1:7" x14ac:dyDescent="0.25">
      <c r="A7" s="10" t="s">
        <v>1215</v>
      </c>
      <c r="B7" s="29" t="s">
        <v>1216</v>
      </c>
      <c r="C7" s="12">
        <v>0</v>
      </c>
      <c r="D7" s="12">
        <v>0</v>
      </c>
      <c r="E7" s="12">
        <v>0</v>
      </c>
      <c r="F7" s="12">
        <v>0</v>
      </c>
      <c r="G7" s="34">
        <v>0</v>
      </c>
    </row>
    <row r="8" spans="1:7" ht="22.5" x14ac:dyDescent="0.25">
      <c r="A8" s="188" t="s">
        <v>1217</v>
      </c>
      <c r="B8" s="29" t="s">
        <v>1218</v>
      </c>
      <c r="C8" s="12">
        <v>2</v>
      </c>
      <c r="D8" s="12">
        <v>0</v>
      </c>
      <c r="E8" s="12">
        <v>0</v>
      </c>
      <c r="F8" s="12">
        <v>0</v>
      </c>
      <c r="G8" s="34">
        <v>2</v>
      </c>
    </row>
    <row r="9" spans="1:7" x14ac:dyDescent="0.25">
      <c r="A9" s="189"/>
      <c r="B9" s="29" t="s">
        <v>1219</v>
      </c>
      <c r="C9" s="12">
        <v>2</v>
      </c>
      <c r="D9" s="12">
        <v>0</v>
      </c>
      <c r="E9" s="12">
        <v>0</v>
      </c>
      <c r="F9" s="12">
        <v>0</v>
      </c>
      <c r="G9" s="34">
        <v>2</v>
      </c>
    </row>
    <row r="10" spans="1:7" ht="22.5" x14ac:dyDescent="0.25">
      <c r="A10" s="190"/>
      <c r="B10" s="29" t="s">
        <v>1220</v>
      </c>
      <c r="C10" s="12">
        <v>0</v>
      </c>
      <c r="D10" s="12">
        <v>0</v>
      </c>
      <c r="E10" s="12">
        <v>0</v>
      </c>
      <c r="F10" s="12">
        <v>0</v>
      </c>
      <c r="G10" s="34">
        <v>0</v>
      </c>
    </row>
    <row r="11" spans="1:7" ht="22.5" x14ac:dyDescent="0.25">
      <c r="A11" s="188" t="s">
        <v>1221</v>
      </c>
      <c r="B11" s="29" t="s">
        <v>1222</v>
      </c>
      <c r="C11" s="12">
        <v>0</v>
      </c>
      <c r="D11" s="12">
        <v>0</v>
      </c>
      <c r="E11" s="12">
        <v>0</v>
      </c>
      <c r="F11" s="12">
        <v>0</v>
      </c>
      <c r="G11" s="34">
        <v>0</v>
      </c>
    </row>
    <row r="12" spans="1:7" x14ac:dyDescent="0.25">
      <c r="A12" s="189"/>
      <c r="B12" s="29" t="s">
        <v>1223</v>
      </c>
      <c r="C12" s="12">
        <v>0</v>
      </c>
      <c r="D12" s="12">
        <v>0</v>
      </c>
      <c r="E12" s="12">
        <v>0</v>
      </c>
      <c r="F12" s="12">
        <v>0</v>
      </c>
      <c r="G12" s="34">
        <v>0</v>
      </c>
    </row>
    <row r="13" spans="1:7" ht="22.5" x14ac:dyDescent="0.25">
      <c r="A13" s="190"/>
      <c r="B13" s="29" t="s">
        <v>1224</v>
      </c>
      <c r="C13" s="12">
        <v>0</v>
      </c>
      <c r="D13" s="12">
        <v>0</v>
      </c>
      <c r="E13" s="12">
        <v>0</v>
      </c>
      <c r="F13" s="12">
        <v>0</v>
      </c>
      <c r="G13" s="34">
        <v>0</v>
      </c>
    </row>
    <row r="14" spans="1:7" ht="22.5" x14ac:dyDescent="0.25">
      <c r="A14" s="10" t="s">
        <v>1225</v>
      </c>
      <c r="B14" s="29" t="s">
        <v>1226</v>
      </c>
      <c r="C14" s="12">
        <v>0</v>
      </c>
      <c r="D14" s="12">
        <v>0</v>
      </c>
      <c r="E14" s="12">
        <v>0</v>
      </c>
      <c r="F14" s="12">
        <v>0</v>
      </c>
      <c r="G14" s="34">
        <v>0</v>
      </c>
    </row>
    <row r="15" spans="1:7" x14ac:dyDescent="0.25">
      <c r="A15" s="188" t="s">
        <v>1227</v>
      </c>
      <c r="B15" s="29" t="s">
        <v>1228</v>
      </c>
      <c r="C15" s="12">
        <v>299</v>
      </c>
      <c r="D15" s="12">
        <v>15</v>
      </c>
      <c r="E15" s="12">
        <v>9</v>
      </c>
      <c r="F15" s="12">
        <v>0</v>
      </c>
      <c r="G15" s="34">
        <v>299</v>
      </c>
    </row>
    <row r="16" spans="1:7" x14ac:dyDescent="0.25">
      <c r="A16" s="189"/>
      <c r="B16" s="29" t="s">
        <v>1229</v>
      </c>
      <c r="C16" s="12">
        <v>0</v>
      </c>
      <c r="D16" s="12">
        <v>0</v>
      </c>
      <c r="E16" s="12">
        <v>0</v>
      </c>
      <c r="F16" s="12">
        <v>0</v>
      </c>
      <c r="G16" s="34">
        <v>0</v>
      </c>
    </row>
    <row r="17" spans="1:7" x14ac:dyDescent="0.25">
      <c r="A17" s="189"/>
      <c r="B17" s="29" t="s">
        <v>1230</v>
      </c>
      <c r="C17" s="12">
        <v>1</v>
      </c>
      <c r="D17" s="12">
        <v>0</v>
      </c>
      <c r="E17" s="12">
        <v>0</v>
      </c>
      <c r="F17" s="12">
        <v>0</v>
      </c>
      <c r="G17" s="34">
        <v>1</v>
      </c>
    </row>
    <row r="18" spans="1:7" x14ac:dyDescent="0.25">
      <c r="A18" s="189"/>
      <c r="B18" s="29" t="s">
        <v>1231</v>
      </c>
      <c r="C18" s="12">
        <v>0</v>
      </c>
      <c r="D18" s="12">
        <v>0</v>
      </c>
      <c r="E18" s="12">
        <v>0</v>
      </c>
      <c r="F18" s="12">
        <v>0</v>
      </c>
      <c r="G18" s="34">
        <v>0</v>
      </c>
    </row>
    <row r="19" spans="1:7" ht="22.5" x14ac:dyDescent="0.25">
      <c r="A19" s="190"/>
      <c r="B19" s="29" t="s">
        <v>1232</v>
      </c>
      <c r="C19" s="12">
        <v>0</v>
      </c>
      <c r="D19" s="12">
        <v>0</v>
      </c>
      <c r="E19" s="12">
        <v>0</v>
      </c>
      <c r="F19" s="12">
        <v>0</v>
      </c>
      <c r="G19" s="34">
        <v>0</v>
      </c>
    </row>
    <row r="20" spans="1:7" x14ac:dyDescent="0.25">
      <c r="A20" s="10" t="s">
        <v>1233</v>
      </c>
      <c r="B20" s="29" t="s">
        <v>1234</v>
      </c>
      <c r="C20" s="12">
        <v>0</v>
      </c>
      <c r="D20" s="12">
        <v>0</v>
      </c>
      <c r="E20" s="12">
        <v>0</v>
      </c>
      <c r="F20" s="12">
        <v>0</v>
      </c>
      <c r="G20" s="34">
        <v>0</v>
      </c>
    </row>
    <row r="21" spans="1:7" x14ac:dyDescent="0.25">
      <c r="A21" s="10" t="s">
        <v>1235</v>
      </c>
      <c r="B21" s="29" t="s">
        <v>1236</v>
      </c>
      <c r="C21" s="12">
        <v>0</v>
      </c>
      <c r="D21" s="12">
        <v>0</v>
      </c>
      <c r="E21" s="12">
        <v>0</v>
      </c>
      <c r="F21" s="12">
        <v>0</v>
      </c>
      <c r="G21" s="34">
        <v>0</v>
      </c>
    </row>
    <row r="22" spans="1:7" x14ac:dyDescent="0.25">
      <c r="A22" s="199" t="s">
        <v>956</v>
      </c>
      <c r="B22" s="200"/>
      <c r="C22" s="26">
        <v>305</v>
      </c>
      <c r="D22" s="26">
        <v>15</v>
      </c>
      <c r="E22" s="26">
        <v>9</v>
      </c>
      <c r="F22" s="26">
        <v>0</v>
      </c>
      <c r="G22" s="35">
        <v>305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5"/>
      <c r="C25" s="19">
        <v>0</v>
      </c>
    </row>
    <row r="26" spans="1:7" x14ac:dyDescent="0.25">
      <c r="A26" s="18" t="s">
        <v>114</v>
      </c>
      <c r="B26" s="15"/>
      <c r="C26" s="19">
        <v>0</v>
      </c>
    </row>
    <row r="27" spans="1:7" x14ac:dyDescent="0.25">
      <c r="A27" s="18" t="s">
        <v>1080</v>
      </c>
      <c r="B27" s="15"/>
      <c r="C27" s="19">
        <v>0</v>
      </c>
    </row>
    <row r="28" spans="1:7" x14ac:dyDescent="0.25">
      <c r="A28" s="199" t="s">
        <v>956</v>
      </c>
      <c r="B28" s="200"/>
      <c r="C28" s="26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5"/>
      <c r="C32" s="19">
        <v>3</v>
      </c>
    </row>
    <row r="33" spans="1:3" x14ac:dyDescent="0.25">
      <c r="A33" s="18" t="s">
        <v>1239</v>
      </c>
      <c r="B33" s="15"/>
      <c r="C33" s="19">
        <v>6</v>
      </c>
    </row>
    <row r="34" spans="1:3" x14ac:dyDescent="0.25">
      <c r="A34" s="18" t="s">
        <v>82</v>
      </c>
      <c r="B34" s="15"/>
      <c r="C34" s="19">
        <v>0</v>
      </c>
    </row>
    <row r="35" spans="1:3" x14ac:dyDescent="0.25">
      <c r="A35" s="199" t="s">
        <v>956</v>
      </c>
      <c r="B35" s="200"/>
      <c r="C35" s="26">
        <v>9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5"/>
      <c r="C39" s="19">
        <v>12</v>
      </c>
    </row>
    <row r="40" spans="1:3" x14ac:dyDescent="0.25">
      <c r="A40" s="18" t="s">
        <v>1242</v>
      </c>
      <c r="B40" s="15"/>
      <c r="C40" s="19">
        <v>12</v>
      </c>
    </row>
    <row r="41" spans="1:3" x14ac:dyDescent="0.25">
      <c r="A41" s="199" t="s">
        <v>956</v>
      </c>
      <c r="B41" s="200"/>
      <c r="C41" s="26">
        <v>24</v>
      </c>
    </row>
    <row r="42" spans="1:3" x14ac:dyDescent="0.25">
      <c r="A42" s="4"/>
    </row>
  </sheetData>
  <sheetProtection algorithmName="SHA-512" hashValue="LvP+eY3RePUE8J+zeTi9a0On7eUBAZq80zQCMI8R2L+/bYbrs5jaBeA1NgNkeV6wr3WBkJCpWTcf5t0L9wEU1Q==" saltValue="obc2Dzrf+HmQX/KsdVRC1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6"/>
      <c r="B5" s="37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8" t="s">
        <v>1254</v>
      </c>
      <c r="B6" s="29" t="s">
        <v>1255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4">
        <v>0</v>
      </c>
    </row>
    <row r="7" spans="1:12" x14ac:dyDescent="0.25">
      <c r="A7" s="189"/>
      <c r="B7" s="29" t="s">
        <v>1048</v>
      </c>
      <c r="C7" s="38">
        <v>1</v>
      </c>
      <c r="D7" s="38">
        <v>0</v>
      </c>
      <c r="E7" s="38">
        <v>0</v>
      </c>
      <c r="F7" s="38">
        <v>0</v>
      </c>
      <c r="G7" s="38">
        <v>0</v>
      </c>
      <c r="H7" s="38">
        <v>2</v>
      </c>
      <c r="I7" s="38">
        <v>0</v>
      </c>
      <c r="J7" s="38">
        <v>0</v>
      </c>
      <c r="K7" s="38">
        <v>0</v>
      </c>
      <c r="L7" s="34">
        <v>0</v>
      </c>
    </row>
    <row r="8" spans="1:12" x14ac:dyDescent="0.25">
      <c r="A8" s="189"/>
      <c r="B8" s="29" t="s">
        <v>1256</v>
      </c>
      <c r="C8" s="38">
        <v>0</v>
      </c>
      <c r="D8" s="38">
        <v>0</v>
      </c>
      <c r="E8" s="38">
        <v>1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4">
        <v>0</v>
      </c>
    </row>
    <row r="9" spans="1:12" x14ac:dyDescent="0.25">
      <c r="A9" s="190"/>
      <c r="B9" s="29" t="s">
        <v>1257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4">
        <v>0</v>
      </c>
    </row>
    <row r="10" spans="1:12" x14ac:dyDescent="0.25">
      <c r="A10" s="188" t="s">
        <v>1258</v>
      </c>
      <c r="B10" s="29" t="s">
        <v>1259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4">
        <v>0</v>
      </c>
    </row>
    <row r="11" spans="1:12" x14ac:dyDescent="0.25">
      <c r="A11" s="189"/>
      <c r="B11" s="29" t="s">
        <v>1260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4">
        <v>0</v>
      </c>
    </row>
    <row r="12" spans="1:12" x14ac:dyDescent="0.25">
      <c r="A12" s="189"/>
      <c r="B12" s="29" t="s">
        <v>1261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4">
        <v>0</v>
      </c>
    </row>
    <row r="13" spans="1:12" x14ac:dyDescent="0.25">
      <c r="A13" s="189"/>
      <c r="B13" s="29" t="s">
        <v>1262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4">
        <v>0</v>
      </c>
    </row>
    <row r="14" spans="1:12" x14ac:dyDescent="0.25">
      <c r="A14" s="189"/>
      <c r="B14" s="29" t="s">
        <v>1263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4">
        <v>0</v>
      </c>
    </row>
    <row r="15" spans="1:12" x14ac:dyDescent="0.25">
      <c r="A15" s="189"/>
      <c r="B15" s="29" t="s">
        <v>1264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4">
        <v>0</v>
      </c>
    </row>
    <row r="16" spans="1:12" x14ac:dyDescent="0.25">
      <c r="A16" s="189"/>
      <c r="B16" s="29" t="s">
        <v>1265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4">
        <v>0</v>
      </c>
    </row>
    <row r="17" spans="1:12" x14ac:dyDescent="0.25">
      <c r="A17" s="189"/>
      <c r="B17" s="29" t="s">
        <v>1266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4">
        <v>0</v>
      </c>
    </row>
    <row r="18" spans="1:12" x14ac:dyDescent="0.25">
      <c r="A18" s="189"/>
      <c r="B18" s="29" t="s">
        <v>1267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4">
        <v>0</v>
      </c>
    </row>
    <row r="19" spans="1:12" x14ac:dyDescent="0.25">
      <c r="A19" s="189"/>
      <c r="B19" s="29" t="s">
        <v>1268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4">
        <v>0</v>
      </c>
    </row>
    <row r="20" spans="1:12" x14ac:dyDescent="0.25">
      <c r="A20" s="189"/>
      <c r="B20" s="29" t="s">
        <v>1269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4">
        <v>0</v>
      </c>
    </row>
    <row r="21" spans="1:12" x14ac:dyDescent="0.25">
      <c r="A21" s="189"/>
      <c r="B21" s="29" t="s">
        <v>1270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4">
        <v>0</v>
      </c>
    </row>
    <row r="22" spans="1:12" x14ac:dyDescent="0.25">
      <c r="A22" s="189"/>
      <c r="B22" s="29" t="s">
        <v>1271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4">
        <v>0</v>
      </c>
    </row>
    <row r="23" spans="1:12" x14ac:dyDescent="0.25">
      <c r="A23" s="189"/>
      <c r="B23" s="29" t="s">
        <v>1272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4">
        <v>0</v>
      </c>
    </row>
    <row r="24" spans="1:12" x14ac:dyDescent="0.25">
      <c r="A24" s="189"/>
      <c r="B24" s="29" t="s">
        <v>1273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4">
        <v>0</v>
      </c>
    </row>
    <row r="25" spans="1:12" x14ac:dyDescent="0.25">
      <c r="A25" s="189"/>
      <c r="B25" s="29" t="s">
        <v>1274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4">
        <v>0</v>
      </c>
    </row>
    <row r="26" spans="1:12" x14ac:dyDescent="0.25">
      <c r="A26" s="189"/>
      <c r="B26" s="29" t="s">
        <v>1275</v>
      </c>
      <c r="C26" s="38">
        <v>0</v>
      </c>
      <c r="D26" s="38">
        <v>0</v>
      </c>
      <c r="E26" s="38">
        <v>1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4">
        <v>0</v>
      </c>
    </row>
    <row r="27" spans="1:12" x14ac:dyDescent="0.25">
      <c r="A27" s="189"/>
      <c r="B27" s="29" t="s">
        <v>1276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4">
        <v>0</v>
      </c>
    </row>
    <row r="28" spans="1:12" x14ac:dyDescent="0.25">
      <c r="A28" s="189"/>
      <c r="B28" s="29" t="s">
        <v>1277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4">
        <v>0</v>
      </c>
    </row>
    <row r="29" spans="1:12" x14ac:dyDescent="0.25">
      <c r="A29" s="189"/>
      <c r="B29" s="29" t="s">
        <v>1278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4">
        <v>0</v>
      </c>
    </row>
    <row r="30" spans="1:12" x14ac:dyDescent="0.25">
      <c r="A30" s="189"/>
      <c r="B30" s="29" t="s">
        <v>1279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4">
        <v>0</v>
      </c>
    </row>
    <row r="31" spans="1:12" x14ac:dyDescent="0.25">
      <c r="A31" s="189"/>
      <c r="B31" s="29" t="s">
        <v>1280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4">
        <v>0</v>
      </c>
    </row>
    <row r="32" spans="1:12" x14ac:dyDescent="0.25">
      <c r="A32" s="189"/>
      <c r="B32" s="29" t="s">
        <v>1281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4">
        <v>0</v>
      </c>
    </row>
    <row r="33" spans="1:12" x14ac:dyDescent="0.25">
      <c r="A33" s="189"/>
      <c r="B33" s="29" t="s">
        <v>1282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4">
        <v>0</v>
      </c>
    </row>
    <row r="34" spans="1:12" x14ac:dyDescent="0.25">
      <c r="A34" s="189"/>
      <c r="B34" s="29" t="s">
        <v>1283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4">
        <v>0</v>
      </c>
    </row>
    <row r="35" spans="1:12" x14ac:dyDescent="0.25">
      <c r="A35" s="189"/>
      <c r="B35" s="29" t="s">
        <v>1284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4">
        <v>0</v>
      </c>
    </row>
    <row r="36" spans="1:12" x14ac:dyDescent="0.25">
      <c r="A36" s="189"/>
      <c r="B36" s="29" t="s">
        <v>1285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4">
        <v>0</v>
      </c>
    </row>
    <row r="37" spans="1:12" x14ac:dyDescent="0.25">
      <c r="A37" s="189"/>
      <c r="B37" s="29" t="s">
        <v>1286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4">
        <v>0</v>
      </c>
    </row>
    <row r="38" spans="1:12" x14ac:dyDescent="0.25">
      <c r="A38" s="189"/>
      <c r="B38" s="29" t="s">
        <v>1287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4">
        <v>0</v>
      </c>
    </row>
    <row r="39" spans="1:12" x14ac:dyDescent="0.25">
      <c r="A39" s="189"/>
      <c r="B39" s="29" t="s">
        <v>1288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4">
        <v>0</v>
      </c>
    </row>
    <row r="40" spans="1:12" x14ac:dyDescent="0.25">
      <c r="A40" s="189"/>
      <c r="B40" s="29" t="s">
        <v>1289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4">
        <v>0</v>
      </c>
    </row>
    <row r="41" spans="1:12" x14ac:dyDescent="0.25">
      <c r="A41" s="189"/>
      <c r="B41" s="29" t="s">
        <v>1290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4">
        <v>0</v>
      </c>
    </row>
    <row r="42" spans="1:12" x14ac:dyDescent="0.25">
      <c r="A42" s="189"/>
      <c r="B42" s="29" t="s">
        <v>1291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4">
        <v>0</v>
      </c>
    </row>
    <row r="43" spans="1:12" x14ac:dyDescent="0.25">
      <c r="A43" s="189"/>
      <c r="B43" s="29" t="s">
        <v>1292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4">
        <v>0</v>
      </c>
    </row>
    <row r="44" spans="1:12" x14ac:dyDescent="0.25">
      <c r="A44" s="189"/>
      <c r="B44" s="29" t="s">
        <v>1293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4">
        <v>0</v>
      </c>
    </row>
    <row r="45" spans="1:12" x14ac:dyDescent="0.25">
      <c r="A45" s="189"/>
      <c r="B45" s="29" t="s">
        <v>1294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4">
        <v>0</v>
      </c>
    </row>
    <row r="46" spans="1:12" x14ac:dyDescent="0.25">
      <c r="A46" s="189"/>
      <c r="B46" s="29" t="s">
        <v>1295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4">
        <v>0</v>
      </c>
    </row>
    <row r="47" spans="1:12" x14ac:dyDescent="0.25">
      <c r="A47" s="189"/>
      <c r="B47" s="29" t="s">
        <v>1296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4">
        <v>0</v>
      </c>
    </row>
    <row r="48" spans="1:12" x14ac:dyDescent="0.25">
      <c r="A48" s="189"/>
      <c r="B48" s="29" t="s">
        <v>1297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4">
        <v>0</v>
      </c>
    </row>
    <row r="49" spans="1:12" x14ac:dyDescent="0.25">
      <c r="A49" s="189"/>
      <c r="B49" s="29" t="s">
        <v>1298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4">
        <v>0</v>
      </c>
    </row>
    <row r="50" spans="1:12" x14ac:dyDescent="0.25">
      <c r="A50" s="189"/>
      <c r="B50" s="29" t="s">
        <v>1299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4">
        <v>0</v>
      </c>
    </row>
    <row r="51" spans="1:12" x14ac:dyDescent="0.25">
      <c r="A51" s="189"/>
      <c r="B51" s="29" t="s">
        <v>1300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4">
        <v>0</v>
      </c>
    </row>
    <row r="52" spans="1:12" x14ac:dyDescent="0.25">
      <c r="A52" s="189"/>
      <c r="B52" s="29" t="s">
        <v>1301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4">
        <v>0</v>
      </c>
    </row>
    <row r="53" spans="1:12" x14ac:dyDescent="0.25">
      <c r="A53" s="189"/>
      <c r="B53" s="29" t="s">
        <v>1302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4">
        <v>0</v>
      </c>
    </row>
    <row r="54" spans="1:12" x14ac:dyDescent="0.25">
      <c r="A54" s="189"/>
      <c r="B54" s="29" t="s">
        <v>1303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4">
        <v>0</v>
      </c>
    </row>
    <row r="55" spans="1:12" x14ac:dyDescent="0.25">
      <c r="A55" s="189"/>
      <c r="B55" s="29" t="s">
        <v>1304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4">
        <v>0</v>
      </c>
    </row>
    <row r="56" spans="1:12" x14ac:dyDescent="0.25">
      <c r="A56" s="189"/>
      <c r="B56" s="29" t="s">
        <v>1305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4">
        <v>0</v>
      </c>
    </row>
    <row r="57" spans="1:12" x14ac:dyDescent="0.25">
      <c r="A57" s="189"/>
      <c r="B57" s="29" t="s">
        <v>1306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4">
        <v>0</v>
      </c>
    </row>
    <row r="58" spans="1:12" x14ac:dyDescent="0.25">
      <c r="A58" s="189"/>
      <c r="B58" s="29" t="s">
        <v>1307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4">
        <v>0</v>
      </c>
    </row>
    <row r="59" spans="1:12" x14ac:dyDescent="0.25">
      <c r="A59" s="189"/>
      <c r="B59" s="29" t="s">
        <v>1308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4">
        <v>0</v>
      </c>
    </row>
    <row r="60" spans="1:12" x14ac:dyDescent="0.25">
      <c r="A60" s="189"/>
      <c r="B60" s="29" t="s">
        <v>1309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4">
        <v>0</v>
      </c>
    </row>
    <row r="61" spans="1:12" x14ac:dyDescent="0.25">
      <c r="A61" s="189"/>
      <c r="B61" s="29" t="s">
        <v>1310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4">
        <v>0</v>
      </c>
    </row>
    <row r="62" spans="1:12" x14ac:dyDescent="0.25">
      <c r="A62" s="189"/>
      <c r="B62" s="29" t="s">
        <v>1311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4">
        <v>0</v>
      </c>
    </row>
    <row r="63" spans="1:12" x14ac:dyDescent="0.25">
      <c r="A63" s="189"/>
      <c r="B63" s="29" t="s">
        <v>1312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4">
        <v>0</v>
      </c>
    </row>
    <row r="64" spans="1:12" x14ac:dyDescent="0.25">
      <c r="A64" s="189"/>
      <c r="B64" s="29" t="s">
        <v>1313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4">
        <v>0</v>
      </c>
    </row>
    <row r="65" spans="1:12" x14ac:dyDescent="0.25">
      <c r="A65" s="189"/>
      <c r="B65" s="29" t="s">
        <v>1314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4">
        <v>0</v>
      </c>
    </row>
    <row r="66" spans="1:12" x14ac:dyDescent="0.25">
      <c r="A66" s="189"/>
      <c r="B66" s="29" t="s">
        <v>1315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4">
        <v>0</v>
      </c>
    </row>
    <row r="67" spans="1:12" x14ac:dyDescent="0.25">
      <c r="A67" s="189"/>
      <c r="B67" s="29" t="s">
        <v>1316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4">
        <v>0</v>
      </c>
    </row>
    <row r="68" spans="1:12" x14ac:dyDescent="0.25">
      <c r="A68" s="189"/>
      <c r="B68" s="29" t="s">
        <v>1317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4">
        <v>0</v>
      </c>
    </row>
    <row r="69" spans="1:12" x14ac:dyDescent="0.25">
      <c r="A69" s="189"/>
      <c r="B69" s="29" t="s">
        <v>1318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4">
        <v>0</v>
      </c>
    </row>
    <row r="70" spans="1:12" x14ac:dyDescent="0.25">
      <c r="A70" s="189"/>
      <c r="B70" s="29" t="s">
        <v>1319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4">
        <v>0</v>
      </c>
    </row>
    <row r="71" spans="1:12" x14ac:dyDescent="0.25">
      <c r="A71" s="189"/>
      <c r="B71" s="29" t="s">
        <v>1320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4">
        <v>0</v>
      </c>
    </row>
    <row r="72" spans="1:12" x14ac:dyDescent="0.25">
      <c r="A72" s="189"/>
      <c r="B72" s="29" t="s">
        <v>1321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4">
        <v>0</v>
      </c>
    </row>
    <row r="73" spans="1:12" x14ac:dyDescent="0.25">
      <c r="A73" s="189"/>
      <c r="B73" s="29" t="s">
        <v>1322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4">
        <v>0</v>
      </c>
    </row>
    <row r="74" spans="1:12" x14ac:dyDescent="0.25">
      <c r="A74" s="189"/>
      <c r="B74" s="29" t="s">
        <v>1323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4">
        <v>0</v>
      </c>
    </row>
    <row r="75" spans="1:12" x14ac:dyDescent="0.25">
      <c r="A75" s="189"/>
      <c r="B75" s="29" t="s">
        <v>1324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4">
        <v>0</v>
      </c>
    </row>
    <row r="76" spans="1:12" x14ac:dyDescent="0.25">
      <c r="A76" s="189"/>
      <c r="B76" s="29" t="s">
        <v>1325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4">
        <v>0</v>
      </c>
    </row>
    <row r="77" spans="1:12" x14ac:dyDescent="0.25">
      <c r="A77" s="189"/>
      <c r="B77" s="29" t="s">
        <v>1326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4">
        <v>0</v>
      </c>
    </row>
    <row r="78" spans="1:12" x14ac:dyDescent="0.25">
      <c r="A78" s="189"/>
      <c r="B78" s="29" t="s">
        <v>1327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4">
        <v>0</v>
      </c>
    </row>
    <row r="79" spans="1:12" x14ac:dyDescent="0.25">
      <c r="A79" s="189"/>
      <c r="B79" s="29" t="s">
        <v>1328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4">
        <v>0</v>
      </c>
    </row>
    <row r="80" spans="1:12" x14ac:dyDescent="0.25">
      <c r="A80" s="189"/>
      <c r="B80" s="29" t="s">
        <v>1329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4">
        <v>0</v>
      </c>
    </row>
    <row r="81" spans="1:12" x14ac:dyDescent="0.25">
      <c r="A81" s="189"/>
      <c r="B81" s="29" t="s">
        <v>1330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4">
        <v>0</v>
      </c>
    </row>
    <row r="82" spans="1:12" x14ac:dyDescent="0.25">
      <c r="A82" s="189"/>
      <c r="B82" s="29" t="s">
        <v>1331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4">
        <v>0</v>
      </c>
    </row>
    <row r="83" spans="1:12" x14ac:dyDescent="0.25">
      <c r="A83" s="189"/>
      <c r="B83" s="29" t="s">
        <v>1332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4">
        <v>0</v>
      </c>
    </row>
    <row r="84" spans="1:12" x14ac:dyDescent="0.25">
      <c r="A84" s="189"/>
      <c r="B84" s="29" t="s">
        <v>1333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4">
        <v>0</v>
      </c>
    </row>
    <row r="85" spans="1:12" x14ac:dyDescent="0.25">
      <c r="A85" s="189"/>
      <c r="B85" s="29" t="s">
        <v>1334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4">
        <v>0</v>
      </c>
    </row>
    <row r="86" spans="1:12" x14ac:dyDescent="0.25">
      <c r="A86" s="189"/>
      <c r="B86" s="29" t="s">
        <v>1335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4">
        <v>0</v>
      </c>
    </row>
    <row r="87" spans="1:12" x14ac:dyDescent="0.25">
      <c r="A87" s="189"/>
      <c r="B87" s="29" t="s">
        <v>1336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4">
        <v>0</v>
      </c>
    </row>
    <row r="88" spans="1:12" x14ac:dyDescent="0.25">
      <c r="A88" s="189"/>
      <c r="B88" s="29" t="s">
        <v>1337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4">
        <v>0</v>
      </c>
    </row>
    <row r="89" spans="1:12" x14ac:dyDescent="0.25">
      <c r="A89" s="189"/>
      <c r="B89" s="29" t="s">
        <v>1338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4">
        <v>0</v>
      </c>
    </row>
    <row r="90" spans="1:12" x14ac:dyDescent="0.25">
      <c r="A90" s="189"/>
      <c r="B90" s="29" t="s">
        <v>1339</v>
      </c>
      <c r="C90" s="38">
        <v>1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4">
        <v>0</v>
      </c>
    </row>
    <row r="91" spans="1:12" x14ac:dyDescent="0.25">
      <c r="A91" s="189"/>
      <c r="B91" s="29" t="s">
        <v>1340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4">
        <v>0</v>
      </c>
    </row>
    <row r="92" spans="1:12" x14ac:dyDescent="0.25">
      <c r="A92" s="189"/>
      <c r="B92" s="29" t="s">
        <v>1341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4">
        <v>0</v>
      </c>
    </row>
    <row r="93" spans="1:12" x14ac:dyDescent="0.25">
      <c r="A93" s="189"/>
      <c r="B93" s="29" t="s">
        <v>1342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4">
        <v>0</v>
      </c>
    </row>
    <row r="94" spans="1:12" x14ac:dyDescent="0.25">
      <c r="A94" s="189"/>
      <c r="B94" s="29" t="s">
        <v>1343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4">
        <v>0</v>
      </c>
    </row>
    <row r="95" spans="1:12" x14ac:dyDescent="0.25">
      <c r="A95" s="189"/>
      <c r="B95" s="29" t="s">
        <v>1344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4">
        <v>0</v>
      </c>
    </row>
    <row r="96" spans="1:12" x14ac:dyDescent="0.25">
      <c r="A96" s="189"/>
      <c r="B96" s="29" t="s">
        <v>1345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4">
        <v>0</v>
      </c>
    </row>
    <row r="97" spans="1:12" x14ac:dyDescent="0.25">
      <c r="A97" s="189"/>
      <c r="B97" s="29" t="s">
        <v>1346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4">
        <v>0</v>
      </c>
    </row>
    <row r="98" spans="1:12" x14ac:dyDescent="0.25">
      <c r="A98" s="189"/>
      <c r="B98" s="29" t="s">
        <v>1347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4">
        <v>0</v>
      </c>
    </row>
    <row r="99" spans="1:12" x14ac:dyDescent="0.25">
      <c r="A99" s="189"/>
      <c r="B99" s="29" t="s">
        <v>1348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4">
        <v>0</v>
      </c>
    </row>
    <row r="100" spans="1:12" x14ac:dyDescent="0.25">
      <c r="A100" s="189"/>
      <c r="B100" s="29" t="s">
        <v>1349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4">
        <v>0</v>
      </c>
    </row>
    <row r="101" spans="1:12" x14ac:dyDescent="0.25">
      <c r="A101" s="189"/>
      <c r="B101" s="29" t="s">
        <v>1350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4">
        <v>0</v>
      </c>
    </row>
    <row r="102" spans="1:12" x14ac:dyDescent="0.25">
      <c r="A102" s="189"/>
      <c r="B102" s="29" t="s">
        <v>1351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4">
        <v>0</v>
      </c>
    </row>
    <row r="103" spans="1:12" x14ac:dyDescent="0.25">
      <c r="A103" s="189"/>
      <c r="B103" s="29" t="s">
        <v>1352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4">
        <v>0</v>
      </c>
    </row>
    <row r="104" spans="1:12" x14ac:dyDescent="0.25">
      <c r="A104" s="189"/>
      <c r="B104" s="29" t="s">
        <v>1353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4">
        <v>0</v>
      </c>
    </row>
    <row r="105" spans="1:12" x14ac:dyDescent="0.25">
      <c r="A105" s="189"/>
      <c r="B105" s="29" t="s">
        <v>1354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4">
        <v>0</v>
      </c>
    </row>
    <row r="106" spans="1:12" x14ac:dyDescent="0.25">
      <c r="A106" s="189"/>
      <c r="B106" s="29" t="s">
        <v>1355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4">
        <v>0</v>
      </c>
    </row>
    <row r="107" spans="1:12" x14ac:dyDescent="0.25">
      <c r="A107" s="189"/>
      <c r="B107" s="29" t="s">
        <v>1356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4">
        <v>0</v>
      </c>
    </row>
    <row r="108" spans="1:12" x14ac:dyDescent="0.25">
      <c r="A108" s="189"/>
      <c r="B108" s="29" t="s">
        <v>1357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4">
        <v>0</v>
      </c>
    </row>
    <row r="109" spans="1:12" x14ac:dyDescent="0.25">
      <c r="A109" s="189"/>
      <c r="B109" s="29" t="s">
        <v>1358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4">
        <v>0</v>
      </c>
    </row>
    <row r="110" spans="1:12" x14ac:dyDescent="0.25">
      <c r="A110" s="189"/>
      <c r="B110" s="29" t="s">
        <v>1359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4">
        <v>0</v>
      </c>
    </row>
    <row r="111" spans="1:12" x14ac:dyDescent="0.25">
      <c r="A111" s="189"/>
      <c r="B111" s="29" t="s">
        <v>1360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4">
        <v>0</v>
      </c>
    </row>
    <row r="112" spans="1:12" x14ac:dyDescent="0.25">
      <c r="A112" s="189"/>
      <c r="B112" s="29" t="s">
        <v>1361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4">
        <v>0</v>
      </c>
    </row>
    <row r="113" spans="1:12" x14ac:dyDescent="0.25">
      <c r="A113" s="189"/>
      <c r="B113" s="29" t="s">
        <v>1362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4">
        <v>0</v>
      </c>
    </row>
    <row r="114" spans="1:12" x14ac:dyDescent="0.25">
      <c r="A114" s="189"/>
      <c r="B114" s="29" t="s">
        <v>1363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4">
        <v>0</v>
      </c>
    </row>
    <row r="115" spans="1:12" x14ac:dyDescent="0.25">
      <c r="A115" s="189"/>
      <c r="B115" s="29" t="s">
        <v>1364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4">
        <v>0</v>
      </c>
    </row>
    <row r="116" spans="1:12" x14ac:dyDescent="0.25">
      <c r="A116" s="189"/>
      <c r="B116" s="29" t="s">
        <v>1365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4">
        <v>0</v>
      </c>
    </row>
    <row r="117" spans="1:12" x14ac:dyDescent="0.25">
      <c r="A117" s="189"/>
      <c r="B117" s="29" t="s">
        <v>1366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4">
        <v>0</v>
      </c>
    </row>
    <row r="118" spans="1:12" x14ac:dyDescent="0.25">
      <c r="A118" s="189"/>
      <c r="B118" s="29" t="s">
        <v>1367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4">
        <v>0</v>
      </c>
    </row>
    <row r="119" spans="1:12" x14ac:dyDescent="0.25">
      <c r="A119" s="189"/>
      <c r="B119" s="29" t="s">
        <v>1368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4">
        <v>0</v>
      </c>
    </row>
    <row r="120" spans="1:12" x14ac:dyDescent="0.25">
      <c r="A120" s="189"/>
      <c r="B120" s="29" t="s">
        <v>1369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4">
        <v>0</v>
      </c>
    </row>
    <row r="121" spans="1:12" x14ac:dyDescent="0.25">
      <c r="A121" s="189"/>
      <c r="B121" s="29" t="s">
        <v>1370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4">
        <v>0</v>
      </c>
    </row>
    <row r="122" spans="1:12" x14ac:dyDescent="0.25">
      <c r="A122" s="189"/>
      <c r="B122" s="29" t="s">
        <v>1371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4">
        <v>0</v>
      </c>
    </row>
    <row r="123" spans="1:12" x14ac:dyDescent="0.25">
      <c r="A123" s="189"/>
      <c r="B123" s="29" t="s">
        <v>1372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4">
        <v>0</v>
      </c>
    </row>
    <row r="124" spans="1:12" x14ac:dyDescent="0.25">
      <c r="A124" s="189"/>
      <c r="B124" s="29" t="s">
        <v>1373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4">
        <v>0</v>
      </c>
    </row>
    <row r="125" spans="1:12" x14ac:dyDescent="0.25">
      <c r="A125" s="189"/>
      <c r="B125" s="29" t="s">
        <v>1374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4">
        <v>0</v>
      </c>
    </row>
    <row r="126" spans="1:12" x14ac:dyDescent="0.25">
      <c r="A126" s="189"/>
      <c r="B126" s="29" t="s">
        <v>1375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4">
        <v>0</v>
      </c>
    </row>
    <row r="127" spans="1:12" x14ac:dyDescent="0.25">
      <c r="A127" s="189"/>
      <c r="B127" s="29" t="s">
        <v>1376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4">
        <v>0</v>
      </c>
    </row>
    <row r="128" spans="1:12" x14ac:dyDescent="0.25">
      <c r="A128" s="189"/>
      <c r="B128" s="29" t="s">
        <v>1377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4">
        <v>0</v>
      </c>
    </row>
    <row r="129" spans="1:12" x14ac:dyDescent="0.25">
      <c r="A129" s="189"/>
      <c r="B129" s="29" t="s">
        <v>1378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4">
        <v>0</v>
      </c>
    </row>
    <row r="130" spans="1:12" x14ac:dyDescent="0.25">
      <c r="A130" s="189"/>
      <c r="B130" s="29" t="s">
        <v>1379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4">
        <v>0</v>
      </c>
    </row>
    <row r="131" spans="1:12" x14ac:dyDescent="0.25">
      <c r="A131" s="189"/>
      <c r="B131" s="29" t="s">
        <v>1380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4">
        <v>0</v>
      </c>
    </row>
    <row r="132" spans="1:12" x14ac:dyDescent="0.25">
      <c r="A132" s="189"/>
      <c r="B132" s="29" t="s">
        <v>1381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4">
        <v>0</v>
      </c>
    </row>
    <row r="133" spans="1:12" x14ac:dyDescent="0.25">
      <c r="A133" s="189"/>
      <c r="B133" s="29" t="s">
        <v>1382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4">
        <v>0</v>
      </c>
    </row>
    <row r="134" spans="1:12" x14ac:dyDescent="0.25">
      <c r="A134" s="189"/>
      <c r="B134" s="29" t="s">
        <v>1383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4">
        <v>0</v>
      </c>
    </row>
    <row r="135" spans="1:12" x14ac:dyDescent="0.25">
      <c r="A135" s="189"/>
      <c r="B135" s="29" t="s">
        <v>1384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4">
        <v>0</v>
      </c>
    </row>
    <row r="136" spans="1:12" x14ac:dyDescent="0.25">
      <c r="A136" s="189"/>
      <c r="B136" s="29" t="s">
        <v>1385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4">
        <v>0</v>
      </c>
    </row>
    <row r="137" spans="1:12" x14ac:dyDescent="0.25">
      <c r="A137" s="189"/>
      <c r="B137" s="29" t="s">
        <v>1386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4">
        <v>0</v>
      </c>
    </row>
    <row r="138" spans="1:12" x14ac:dyDescent="0.25">
      <c r="A138" s="189"/>
      <c r="B138" s="29" t="s">
        <v>1387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4">
        <v>0</v>
      </c>
    </row>
    <row r="139" spans="1:12" x14ac:dyDescent="0.25">
      <c r="A139" s="189"/>
      <c r="B139" s="29" t="s">
        <v>1388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4">
        <v>0</v>
      </c>
    </row>
    <row r="140" spans="1:12" x14ac:dyDescent="0.25">
      <c r="A140" s="189"/>
      <c r="B140" s="29" t="s">
        <v>1389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4">
        <v>0</v>
      </c>
    </row>
    <row r="141" spans="1:12" x14ac:dyDescent="0.25">
      <c r="A141" s="189"/>
      <c r="B141" s="29" t="s">
        <v>1390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4">
        <v>0</v>
      </c>
    </row>
    <row r="142" spans="1:12" x14ac:dyDescent="0.25">
      <c r="A142" s="189"/>
      <c r="B142" s="29" t="s">
        <v>1391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4">
        <v>0</v>
      </c>
    </row>
    <row r="143" spans="1:12" x14ac:dyDescent="0.25">
      <c r="A143" s="189"/>
      <c r="B143" s="29" t="s">
        <v>1392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4">
        <v>0</v>
      </c>
    </row>
    <row r="144" spans="1:12" x14ac:dyDescent="0.25">
      <c r="A144" s="189"/>
      <c r="B144" s="29" t="s">
        <v>1393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4">
        <v>0</v>
      </c>
    </row>
    <row r="145" spans="1:12" x14ac:dyDescent="0.25">
      <c r="A145" s="189"/>
      <c r="B145" s="29" t="s">
        <v>1394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4">
        <v>0</v>
      </c>
    </row>
    <row r="146" spans="1:12" x14ac:dyDescent="0.25">
      <c r="A146" s="189"/>
      <c r="B146" s="29" t="s">
        <v>1395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4">
        <v>0</v>
      </c>
    </row>
    <row r="147" spans="1:12" x14ac:dyDescent="0.25">
      <c r="A147" s="189"/>
      <c r="B147" s="29" t="s">
        <v>1396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4">
        <v>0</v>
      </c>
    </row>
    <row r="148" spans="1:12" x14ac:dyDescent="0.25">
      <c r="A148" s="189"/>
      <c r="B148" s="29" t="s">
        <v>1397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4">
        <v>0</v>
      </c>
    </row>
    <row r="149" spans="1:12" x14ac:dyDescent="0.25">
      <c r="A149" s="189"/>
      <c r="B149" s="29" t="s">
        <v>1398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4">
        <v>0</v>
      </c>
    </row>
    <row r="150" spans="1:12" x14ac:dyDescent="0.25">
      <c r="A150" s="189"/>
      <c r="B150" s="29" t="s">
        <v>1399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4">
        <v>0</v>
      </c>
    </row>
    <row r="151" spans="1:12" x14ac:dyDescent="0.25">
      <c r="A151" s="189"/>
      <c r="B151" s="29" t="s">
        <v>1400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4">
        <v>0</v>
      </c>
    </row>
    <row r="152" spans="1:12" x14ac:dyDescent="0.25">
      <c r="A152" s="189"/>
      <c r="B152" s="29" t="s">
        <v>1401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4">
        <v>0</v>
      </c>
    </row>
    <row r="153" spans="1:12" x14ac:dyDescent="0.25">
      <c r="A153" s="189"/>
      <c r="B153" s="29" t="s">
        <v>1402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4">
        <v>0</v>
      </c>
    </row>
    <row r="154" spans="1:12" x14ac:dyDescent="0.25">
      <c r="A154" s="189"/>
      <c r="B154" s="29" t="s">
        <v>1403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4">
        <v>0</v>
      </c>
    </row>
    <row r="155" spans="1:12" x14ac:dyDescent="0.25">
      <c r="A155" s="189"/>
      <c r="B155" s="29" t="s">
        <v>1404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4">
        <v>0</v>
      </c>
    </row>
    <row r="156" spans="1:12" x14ac:dyDescent="0.25">
      <c r="A156" s="189"/>
      <c r="B156" s="29" t="s">
        <v>1405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4">
        <v>0</v>
      </c>
    </row>
    <row r="157" spans="1:12" x14ac:dyDescent="0.25">
      <c r="A157" s="189"/>
      <c r="B157" s="29" t="s">
        <v>1406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4">
        <v>0</v>
      </c>
    </row>
    <row r="158" spans="1:12" x14ac:dyDescent="0.25">
      <c r="A158" s="189"/>
      <c r="B158" s="29" t="s">
        <v>1407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4">
        <v>0</v>
      </c>
    </row>
    <row r="159" spans="1:12" x14ac:dyDescent="0.25">
      <c r="A159" s="189"/>
      <c r="B159" s="29" t="s">
        <v>1408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4">
        <v>0</v>
      </c>
    </row>
    <row r="160" spans="1:12" x14ac:dyDescent="0.25">
      <c r="A160" s="189"/>
      <c r="B160" s="29" t="s">
        <v>1409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4">
        <v>0</v>
      </c>
    </row>
    <row r="161" spans="1:12" x14ac:dyDescent="0.25">
      <c r="A161" s="189"/>
      <c r="B161" s="29" t="s">
        <v>1410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4">
        <v>0</v>
      </c>
    </row>
    <row r="162" spans="1:12" x14ac:dyDescent="0.25">
      <c r="A162" s="189"/>
      <c r="B162" s="29" t="s">
        <v>1411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4">
        <v>0</v>
      </c>
    </row>
    <row r="163" spans="1:12" x14ac:dyDescent="0.25">
      <c r="A163" s="189"/>
      <c r="B163" s="29" t="s">
        <v>1412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4">
        <v>0</v>
      </c>
    </row>
    <row r="164" spans="1:12" x14ac:dyDescent="0.25">
      <c r="A164" s="189"/>
      <c r="B164" s="29" t="s">
        <v>1413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4">
        <v>0</v>
      </c>
    </row>
    <row r="165" spans="1:12" x14ac:dyDescent="0.25">
      <c r="A165" s="189"/>
      <c r="B165" s="29" t="s">
        <v>1414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4">
        <v>0</v>
      </c>
    </row>
    <row r="166" spans="1:12" x14ac:dyDescent="0.25">
      <c r="A166" s="189"/>
      <c r="B166" s="29" t="s">
        <v>1415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4">
        <v>0</v>
      </c>
    </row>
    <row r="167" spans="1:12" x14ac:dyDescent="0.25">
      <c r="A167" s="189"/>
      <c r="B167" s="29" t="s">
        <v>1416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4">
        <v>0</v>
      </c>
    </row>
    <row r="168" spans="1:12" x14ac:dyDescent="0.25">
      <c r="A168" s="189"/>
      <c r="B168" s="29" t="s">
        <v>1417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4">
        <v>0</v>
      </c>
    </row>
    <row r="169" spans="1:12" x14ac:dyDescent="0.25">
      <c r="A169" s="189"/>
      <c r="B169" s="29" t="s">
        <v>1418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4">
        <v>0</v>
      </c>
    </row>
    <row r="170" spans="1:12" x14ac:dyDescent="0.25">
      <c r="A170" s="189"/>
      <c r="B170" s="29" t="s">
        <v>1419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4">
        <v>0</v>
      </c>
    </row>
    <row r="171" spans="1:12" x14ac:dyDescent="0.25">
      <c r="A171" s="189"/>
      <c r="B171" s="29" t="s">
        <v>1420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4">
        <v>0</v>
      </c>
    </row>
    <row r="172" spans="1:12" x14ac:dyDescent="0.25">
      <c r="A172" s="189"/>
      <c r="B172" s="29" t="s">
        <v>1421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4">
        <v>0</v>
      </c>
    </row>
    <row r="173" spans="1:12" x14ac:dyDescent="0.25">
      <c r="A173" s="189"/>
      <c r="B173" s="29" t="s">
        <v>1422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4">
        <v>0</v>
      </c>
    </row>
    <row r="174" spans="1:12" x14ac:dyDescent="0.25">
      <c r="A174" s="189"/>
      <c r="B174" s="29" t="s">
        <v>1423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4">
        <v>0</v>
      </c>
    </row>
    <row r="175" spans="1:12" x14ac:dyDescent="0.25">
      <c r="A175" s="189"/>
      <c r="B175" s="29" t="s">
        <v>1424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4">
        <v>0</v>
      </c>
    </row>
    <row r="176" spans="1:12" x14ac:dyDescent="0.25">
      <c r="A176" s="189"/>
      <c r="B176" s="29" t="s">
        <v>1425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4">
        <v>0</v>
      </c>
    </row>
    <row r="177" spans="1:12" x14ac:dyDescent="0.25">
      <c r="A177" s="189"/>
      <c r="B177" s="29" t="s">
        <v>1426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4">
        <v>0</v>
      </c>
    </row>
    <row r="178" spans="1:12" x14ac:dyDescent="0.25">
      <c r="A178" s="189"/>
      <c r="B178" s="29" t="s">
        <v>1427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4">
        <v>0</v>
      </c>
    </row>
    <row r="179" spans="1:12" x14ac:dyDescent="0.25">
      <c r="A179" s="189"/>
      <c r="B179" s="29" t="s">
        <v>1428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4">
        <v>0</v>
      </c>
    </row>
    <row r="180" spans="1:12" x14ac:dyDescent="0.25">
      <c r="A180" s="189"/>
      <c r="B180" s="29" t="s">
        <v>1429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4">
        <v>0</v>
      </c>
    </row>
    <row r="181" spans="1:12" x14ac:dyDescent="0.25">
      <c r="A181" s="189"/>
      <c r="B181" s="29" t="s">
        <v>1430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4">
        <v>0</v>
      </c>
    </row>
    <row r="182" spans="1:12" x14ac:dyDescent="0.25">
      <c r="A182" s="189"/>
      <c r="B182" s="29" t="s">
        <v>1431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4">
        <v>0</v>
      </c>
    </row>
    <row r="183" spans="1:12" x14ac:dyDescent="0.25">
      <c r="A183" s="189"/>
      <c r="B183" s="29" t="s">
        <v>1432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4">
        <v>0</v>
      </c>
    </row>
    <row r="184" spans="1:12" x14ac:dyDescent="0.25">
      <c r="A184" s="189"/>
      <c r="B184" s="29" t="s">
        <v>1433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4">
        <v>0</v>
      </c>
    </row>
    <row r="185" spans="1:12" x14ac:dyDescent="0.25">
      <c r="A185" s="189"/>
      <c r="B185" s="29" t="s">
        <v>1434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4">
        <v>0</v>
      </c>
    </row>
    <row r="186" spans="1:12" x14ac:dyDescent="0.25">
      <c r="A186" s="189"/>
      <c r="B186" s="29" t="s">
        <v>1435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4">
        <v>0</v>
      </c>
    </row>
    <row r="187" spans="1:12" x14ac:dyDescent="0.25">
      <c r="A187" s="189"/>
      <c r="B187" s="29" t="s">
        <v>1436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4">
        <v>0</v>
      </c>
    </row>
    <row r="188" spans="1:12" x14ac:dyDescent="0.25">
      <c r="A188" s="189"/>
      <c r="B188" s="29" t="s">
        <v>1437</v>
      </c>
      <c r="C188" s="38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2</v>
      </c>
      <c r="I188" s="38">
        <v>0</v>
      </c>
      <c r="J188" s="38">
        <v>0</v>
      </c>
      <c r="K188" s="38">
        <v>0</v>
      </c>
      <c r="L188" s="34">
        <v>0</v>
      </c>
    </row>
    <row r="189" spans="1:12" x14ac:dyDescent="0.25">
      <c r="A189" s="189"/>
      <c r="B189" s="29" t="s">
        <v>1438</v>
      </c>
      <c r="C189" s="38">
        <v>0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4">
        <v>0</v>
      </c>
    </row>
    <row r="190" spans="1:12" x14ac:dyDescent="0.25">
      <c r="A190" s="189"/>
      <c r="B190" s="29" t="s">
        <v>1439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4">
        <v>0</v>
      </c>
    </row>
    <row r="191" spans="1:12" x14ac:dyDescent="0.25">
      <c r="A191" s="189"/>
      <c r="B191" s="29" t="s">
        <v>1440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4">
        <v>0</v>
      </c>
    </row>
    <row r="192" spans="1:12" x14ac:dyDescent="0.25">
      <c r="A192" s="189"/>
      <c r="B192" s="29" t="s">
        <v>1441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4">
        <v>0</v>
      </c>
    </row>
    <row r="193" spans="1:12" x14ac:dyDescent="0.25">
      <c r="A193" s="189"/>
      <c r="B193" s="29" t="s">
        <v>1442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4">
        <v>0</v>
      </c>
    </row>
    <row r="194" spans="1:12" x14ac:dyDescent="0.25">
      <c r="A194" s="189"/>
      <c r="B194" s="29" t="s">
        <v>1443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4">
        <v>0</v>
      </c>
    </row>
    <row r="195" spans="1:12" x14ac:dyDescent="0.25">
      <c r="A195" s="189"/>
      <c r="B195" s="29" t="s">
        <v>1444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4">
        <v>0</v>
      </c>
    </row>
    <row r="196" spans="1:12" x14ac:dyDescent="0.25">
      <c r="A196" s="189"/>
      <c r="B196" s="29" t="s">
        <v>1445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4">
        <v>0</v>
      </c>
    </row>
    <row r="197" spans="1:12" x14ac:dyDescent="0.25">
      <c r="A197" s="189"/>
      <c r="B197" s="29" t="s">
        <v>1446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4">
        <v>0</v>
      </c>
    </row>
    <row r="198" spans="1:12" x14ac:dyDescent="0.25">
      <c r="A198" s="189"/>
      <c r="B198" s="29" t="s">
        <v>1447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4">
        <v>0</v>
      </c>
    </row>
    <row r="199" spans="1:12" x14ac:dyDescent="0.25">
      <c r="A199" s="189"/>
      <c r="B199" s="29" t="s">
        <v>1448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4">
        <v>0</v>
      </c>
    </row>
    <row r="200" spans="1:12" x14ac:dyDescent="0.25">
      <c r="A200" s="189"/>
      <c r="B200" s="29" t="s">
        <v>1449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4">
        <v>0</v>
      </c>
    </row>
    <row r="201" spans="1:12" x14ac:dyDescent="0.25">
      <c r="A201" s="189"/>
      <c r="B201" s="29" t="s">
        <v>1450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4">
        <v>0</v>
      </c>
    </row>
    <row r="202" spans="1:12" x14ac:dyDescent="0.25">
      <c r="A202" s="189"/>
      <c r="B202" s="29" t="s">
        <v>1451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4">
        <v>0</v>
      </c>
    </row>
    <row r="203" spans="1:12" x14ac:dyDescent="0.25">
      <c r="A203" s="189"/>
      <c r="B203" s="29" t="s">
        <v>1452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4">
        <v>0</v>
      </c>
    </row>
    <row r="204" spans="1:12" x14ac:dyDescent="0.25">
      <c r="A204" s="189"/>
      <c r="B204" s="29" t="s">
        <v>1453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4">
        <v>0</v>
      </c>
    </row>
    <row r="205" spans="1:12" x14ac:dyDescent="0.25">
      <c r="A205" s="189"/>
      <c r="B205" s="29" t="s">
        <v>1454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4">
        <v>0</v>
      </c>
    </row>
    <row r="206" spans="1:12" x14ac:dyDescent="0.25">
      <c r="A206" s="189"/>
      <c r="B206" s="29" t="s">
        <v>1455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4">
        <v>0</v>
      </c>
    </row>
    <row r="207" spans="1:12" x14ac:dyDescent="0.25">
      <c r="A207" s="189"/>
      <c r="B207" s="29" t="s">
        <v>1456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4">
        <v>0</v>
      </c>
    </row>
    <row r="208" spans="1:12" x14ac:dyDescent="0.25">
      <c r="A208" s="189"/>
      <c r="B208" s="29" t="s">
        <v>1457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4">
        <v>0</v>
      </c>
    </row>
    <row r="209" spans="1:12" x14ac:dyDescent="0.25">
      <c r="A209" s="189"/>
      <c r="B209" s="29" t="s">
        <v>1458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4">
        <v>0</v>
      </c>
    </row>
    <row r="210" spans="1:12" x14ac:dyDescent="0.25">
      <c r="A210" s="189"/>
      <c r="B210" s="29" t="s">
        <v>1459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4">
        <v>0</v>
      </c>
    </row>
    <row r="211" spans="1:12" x14ac:dyDescent="0.25">
      <c r="A211" s="189"/>
      <c r="B211" s="29" t="s">
        <v>1460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4">
        <v>0</v>
      </c>
    </row>
    <row r="212" spans="1:12" x14ac:dyDescent="0.25">
      <c r="A212" s="189"/>
      <c r="B212" s="29" t="s">
        <v>1461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4">
        <v>0</v>
      </c>
    </row>
    <row r="213" spans="1:12" x14ac:dyDescent="0.25">
      <c r="A213" s="189"/>
      <c r="B213" s="29" t="s">
        <v>1462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4">
        <v>0</v>
      </c>
    </row>
    <row r="214" spans="1:12" x14ac:dyDescent="0.25">
      <c r="A214" s="189"/>
      <c r="B214" s="29" t="s">
        <v>1463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4">
        <v>0</v>
      </c>
    </row>
    <row r="215" spans="1:12" x14ac:dyDescent="0.25">
      <c r="A215" s="189"/>
      <c r="B215" s="29" t="s">
        <v>1464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4">
        <v>0</v>
      </c>
    </row>
    <row r="216" spans="1:12" x14ac:dyDescent="0.25">
      <c r="A216" s="189"/>
      <c r="B216" s="29" t="s">
        <v>1465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4">
        <v>0</v>
      </c>
    </row>
    <row r="217" spans="1:12" x14ac:dyDescent="0.25">
      <c r="A217" s="189"/>
      <c r="B217" s="29" t="s">
        <v>1466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4">
        <v>0</v>
      </c>
    </row>
    <row r="218" spans="1:12" x14ac:dyDescent="0.25">
      <c r="A218" s="189"/>
      <c r="B218" s="29" t="s">
        <v>1467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4">
        <v>0</v>
      </c>
    </row>
    <row r="219" spans="1:12" x14ac:dyDescent="0.25">
      <c r="A219" s="189"/>
      <c r="B219" s="29" t="s">
        <v>1468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4">
        <v>0</v>
      </c>
    </row>
    <row r="220" spans="1:12" x14ac:dyDescent="0.25">
      <c r="A220" s="189"/>
      <c r="B220" s="29" t="s">
        <v>1469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4">
        <v>0</v>
      </c>
    </row>
    <row r="221" spans="1:12" x14ac:dyDescent="0.25">
      <c r="A221" s="189"/>
      <c r="B221" s="29" t="s">
        <v>1470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4">
        <v>0</v>
      </c>
    </row>
    <row r="222" spans="1:12" x14ac:dyDescent="0.25">
      <c r="A222" s="189"/>
      <c r="B222" s="29" t="s">
        <v>1471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4">
        <v>0</v>
      </c>
    </row>
    <row r="223" spans="1:12" x14ac:dyDescent="0.25">
      <c r="A223" s="189"/>
      <c r="B223" s="29" t="s">
        <v>1472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4">
        <v>0</v>
      </c>
    </row>
    <row r="224" spans="1:12" x14ac:dyDescent="0.25">
      <c r="A224" s="189"/>
      <c r="B224" s="29" t="s">
        <v>1473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4">
        <v>0</v>
      </c>
    </row>
    <row r="225" spans="1:12" x14ac:dyDescent="0.25">
      <c r="A225" s="189"/>
      <c r="B225" s="29" t="s">
        <v>1474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4">
        <v>0</v>
      </c>
    </row>
    <row r="226" spans="1:12" x14ac:dyDescent="0.25">
      <c r="A226" s="189"/>
      <c r="B226" s="29" t="s">
        <v>1475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4">
        <v>0</v>
      </c>
    </row>
    <row r="227" spans="1:12" x14ac:dyDescent="0.25">
      <c r="A227" s="189"/>
      <c r="B227" s="29" t="s">
        <v>1476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4">
        <v>0</v>
      </c>
    </row>
    <row r="228" spans="1:12" x14ac:dyDescent="0.25">
      <c r="A228" s="189"/>
      <c r="B228" s="29" t="s">
        <v>1477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4">
        <v>0</v>
      </c>
    </row>
    <row r="229" spans="1:12" x14ac:dyDescent="0.25">
      <c r="A229" s="189"/>
      <c r="B229" s="29" t="s">
        <v>1478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4">
        <v>0</v>
      </c>
    </row>
    <row r="230" spans="1:12" x14ac:dyDescent="0.25">
      <c r="A230" s="189"/>
      <c r="B230" s="29" t="s">
        <v>1479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4">
        <v>0</v>
      </c>
    </row>
    <row r="231" spans="1:12" x14ac:dyDescent="0.25">
      <c r="A231" s="189"/>
      <c r="B231" s="29" t="s">
        <v>1480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4">
        <v>0</v>
      </c>
    </row>
    <row r="232" spans="1:12" x14ac:dyDescent="0.25">
      <c r="A232" s="189"/>
      <c r="B232" s="29" t="s">
        <v>1481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4">
        <v>0</v>
      </c>
    </row>
    <row r="233" spans="1:12" x14ac:dyDescent="0.25">
      <c r="A233" s="189"/>
      <c r="B233" s="29" t="s">
        <v>1482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4">
        <v>0</v>
      </c>
    </row>
    <row r="234" spans="1:12" x14ac:dyDescent="0.25">
      <c r="A234" s="189"/>
      <c r="B234" s="29" t="s">
        <v>1483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4">
        <v>0</v>
      </c>
    </row>
    <row r="235" spans="1:12" x14ac:dyDescent="0.25">
      <c r="A235" s="189"/>
      <c r="B235" s="29" t="s">
        <v>1484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4">
        <v>0</v>
      </c>
    </row>
    <row r="236" spans="1:12" x14ac:dyDescent="0.25">
      <c r="A236" s="189"/>
      <c r="B236" s="29" t="s">
        <v>1485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4">
        <v>0</v>
      </c>
    </row>
    <row r="237" spans="1:12" x14ac:dyDescent="0.25">
      <c r="A237" s="189"/>
      <c r="B237" s="29" t="s">
        <v>1486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4">
        <v>0</v>
      </c>
    </row>
    <row r="238" spans="1:12" x14ac:dyDescent="0.25">
      <c r="A238" s="189"/>
      <c r="B238" s="29" t="s">
        <v>1487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4">
        <v>0</v>
      </c>
    </row>
    <row r="239" spans="1:12" x14ac:dyDescent="0.25">
      <c r="A239" s="189"/>
      <c r="B239" s="29" t="s">
        <v>1488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4">
        <v>0</v>
      </c>
    </row>
    <row r="240" spans="1:12" x14ac:dyDescent="0.25">
      <c r="A240" s="189"/>
      <c r="B240" s="29" t="s">
        <v>1489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4">
        <v>0</v>
      </c>
    </row>
    <row r="241" spans="1:12" x14ac:dyDescent="0.25">
      <c r="A241" s="189"/>
      <c r="B241" s="29" t="s">
        <v>1490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4">
        <v>0</v>
      </c>
    </row>
    <row r="242" spans="1:12" x14ac:dyDescent="0.25">
      <c r="A242" s="189"/>
      <c r="B242" s="29" t="s">
        <v>1491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4">
        <v>0</v>
      </c>
    </row>
    <row r="243" spans="1:12" x14ac:dyDescent="0.25">
      <c r="A243" s="189"/>
      <c r="B243" s="29" t="s">
        <v>1492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4">
        <v>0</v>
      </c>
    </row>
    <row r="244" spans="1:12" x14ac:dyDescent="0.25">
      <c r="A244" s="189"/>
      <c r="B244" s="29" t="s">
        <v>1493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4">
        <v>0</v>
      </c>
    </row>
    <row r="245" spans="1:12" x14ac:dyDescent="0.25">
      <c r="A245" s="189"/>
      <c r="B245" s="29" t="s">
        <v>1494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4">
        <v>0</v>
      </c>
    </row>
    <row r="246" spans="1:12" x14ac:dyDescent="0.25">
      <c r="A246" s="189"/>
      <c r="B246" s="29" t="s">
        <v>1495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4">
        <v>0</v>
      </c>
    </row>
    <row r="247" spans="1:12" x14ac:dyDescent="0.25">
      <c r="A247" s="189"/>
      <c r="B247" s="29" t="s">
        <v>1496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4">
        <v>0</v>
      </c>
    </row>
    <row r="248" spans="1:12" x14ac:dyDescent="0.25">
      <c r="A248" s="189"/>
      <c r="B248" s="29" t="s">
        <v>1497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4">
        <v>0</v>
      </c>
    </row>
    <row r="249" spans="1:12" x14ac:dyDescent="0.25">
      <c r="A249" s="189"/>
      <c r="B249" s="29" t="s">
        <v>1498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4">
        <v>0</v>
      </c>
    </row>
    <row r="250" spans="1:12" x14ac:dyDescent="0.25">
      <c r="A250" s="189"/>
      <c r="B250" s="29" t="s">
        <v>1499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4">
        <v>0</v>
      </c>
    </row>
    <row r="251" spans="1:12" x14ac:dyDescent="0.25">
      <c r="A251" s="189"/>
      <c r="B251" s="29" t="s">
        <v>1500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4">
        <v>0</v>
      </c>
    </row>
    <row r="252" spans="1:12" x14ac:dyDescent="0.25">
      <c r="A252" s="189"/>
      <c r="B252" s="29" t="s">
        <v>1501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4">
        <v>0</v>
      </c>
    </row>
    <row r="253" spans="1:12" x14ac:dyDescent="0.25">
      <c r="A253" s="189"/>
      <c r="B253" s="29" t="s">
        <v>1502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4">
        <v>0</v>
      </c>
    </row>
    <row r="254" spans="1:12" x14ac:dyDescent="0.25">
      <c r="A254" s="189"/>
      <c r="B254" s="29" t="s">
        <v>1503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4">
        <v>0</v>
      </c>
    </row>
    <row r="255" spans="1:12" x14ac:dyDescent="0.25">
      <c r="A255" s="189"/>
      <c r="B255" s="29" t="s">
        <v>1504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4">
        <v>0</v>
      </c>
    </row>
    <row r="256" spans="1:12" x14ac:dyDescent="0.25">
      <c r="A256" s="189"/>
      <c r="B256" s="29" t="s">
        <v>1505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4">
        <v>0</v>
      </c>
    </row>
    <row r="257" spans="1:12" x14ac:dyDescent="0.25">
      <c r="A257" s="189"/>
      <c r="B257" s="29" t="s">
        <v>1506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4">
        <v>0</v>
      </c>
    </row>
    <row r="258" spans="1:12" x14ac:dyDescent="0.25">
      <c r="A258" s="189"/>
      <c r="B258" s="29" t="s">
        <v>1507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4">
        <v>0</v>
      </c>
    </row>
    <row r="259" spans="1:12" x14ac:dyDescent="0.25">
      <c r="A259" s="189"/>
      <c r="B259" s="29" t="s">
        <v>1508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4">
        <v>0</v>
      </c>
    </row>
    <row r="260" spans="1:12" x14ac:dyDescent="0.25">
      <c r="A260" s="189"/>
      <c r="B260" s="29" t="s">
        <v>1509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4">
        <v>0</v>
      </c>
    </row>
    <row r="261" spans="1:12" x14ac:dyDescent="0.25">
      <c r="A261" s="190"/>
      <c r="B261" s="29" t="s">
        <v>1510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4">
        <v>0</v>
      </c>
    </row>
    <row r="262" spans="1:12" x14ac:dyDescent="0.25">
      <c r="A262" s="188" t="s">
        <v>1511</v>
      </c>
      <c r="B262" s="29" t="s">
        <v>1512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4">
        <v>0</v>
      </c>
    </row>
    <row r="263" spans="1:12" x14ac:dyDescent="0.25">
      <c r="A263" s="189"/>
      <c r="B263" s="29" t="s">
        <v>1513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4">
        <v>0</v>
      </c>
    </row>
    <row r="264" spans="1:12" x14ac:dyDescent="0.25">
      <c r="A264" s="189"/>
      <c r="B264" s="29" t="s">
        <v>1514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2</v>
      </c>
      <c r="I264" s="38">
        <v>0</v>
      </c>
      <c r="J264" s="38">
        <v>0</v>
      </c>
      <c r="K264" s="38">
        <v>0</v>
      </c>
      <c r="L264" s="34">
        <v>0</v>
      </c>
    </row>
    <row r="265" spans="1:12" x14ac:dyDescent="0.25">
      <c r="A265" s="189"/>
      <c r="B265" s="29" t="s">
        <v>1515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4">
        <v>0</v>
      </c>
    </row>
    <row r="266" spans="1:12" x14ac:dyDescent="0.25">
      <c r="A266" s="189"/>
      <c r="B266" s="29" t="s">
        <v>1516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4">
        <v>0</v>
      </c>
    </row>
    <row r="267" spans="1:12" x14ac:dyDescent="0.25">
      <c r="A267" s="189"/>
      <c r="B267" s="29" t="s">
        <v>1517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4">
        <v>0</v>
      </c>
    </row>
    <row r="268" spans="1:12" x14ac:dyDescent="0.25">
      <c r="A268" s="189"/>
      <c r="B268" s="29" t="s">
        <v>1518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4">
        <v>0</v>
      </c>
    </row>
    <row r="269" spans="1:12" x14ac:dyDescent="0.25">
      <c r="A269" s="189"/>
      <c r="B269" s="29" t="s">
        <v>1519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4">
        <v>0</v>
      </c>
    </row>
    <row r="270" spans="1:12" x14ac:dyDescent="0.25">
      <c r="A270" s="189"/>
      <c r="B270" s="29" t="s">
        <v>1520</v>
      </c>
      <c r="C270" s="38">
        <v>1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4">
        <v>0</v>
      </c>
    </row>
    <row r="271" spans="1:12" x14ac:dyDescent="0.25">
      <c r="A271" s="189"/>
      <c r="B271" s="29" t="s">
        <v>1521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4">
        <v>0</v>
      </c>
    </row>
    <row r="272" spans="1:12" x14ac:dyDescent="0.25">
      <c r="A272" s="189"/>
      <c r="B272" s="29" t="s">
        <v>1522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4">
        <v>0</v>
      </c>
    </row>
    <row r="273" spans="1:12" x14ac:dyDescent="0.25">
      <c r="A273" s="189"/>
      <c r="B273" s="29" t="s">
        <v>967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4">
        <v>0</v>
      </c>
    </row>
    <row r="274" spans="1:12" x14ac:dyDescent="0.25">
      <c r="A274" s="189"/>
      <c r="B274" s="29" t="s">
        <v>1523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4">
        <v>0</v>
      </c>
    </row>
    <row r="275" spans="1:12" x14ac:dyDescent="0.25">
      <c r="A275" s="189"/>
      <c r="B275" s="29" t="s">
        <v>1524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4">
        <v>0</v>
      </c>
    </row>
    <row r="276" spans="1:12" x14ac:dyDescent="0.25">
      <c r="A276" s="189"/>
      <c r="B276" s="29" t="s">
        <v>1525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4">
        <v>0</v>
      </c>
    </row>
    <row r="277" spans="1:12" x14ac:dyDescent="0.25">
      <c r="A277" s="189"/>
      <c r="B277" s="29" t="s">
        <v>1526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4">
        <v>0</v>
      </c>
    </row>
    <row r="278" spans="1:12" x14ac:dyDescent="0.25">
      <c r="A278" s="189"/>
      <c r="B278" s="29" t="s">
        <v>1527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4">
        <v>0</v>
      </c>
    </row>
    <row r="279" spans="1:12" x14ac:dyDescent="0.25">
      <c r="A279" s="189"/>
      <c r="B279" s="29" t="s">
        <v>1528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4">
        <v>0</v>
      </c>
    </row>
    <row r="280" spans="1:12" x14ac:dyDescent="0.25">
      <c r="A280" s="189"/>
      <c r="B280" s="29" t="s">
        <v>1529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4">
        <v>0</v>
      </c>
    </row>
    <row r="281" spans="1:12" x14ac:dyDescent="0.25">
      <c r="A281" s="189"/>
      <c r="B281" s="29" t="s">
        <v>1530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4">
        <v>0</v>
      </c>
    </row>
    <row r="282" spans="1:12" x14ac:dyDescent="0.25">
      <c r="A282" s="189"/>
      <c r="B282" s="29" t="s">
        <v>1531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4">
        <v>0</v>
      </c>
    </row>
    <row r="283" spans="1:12" x14ac:dyDescent="0.25">
      <c r="A283" s="189"/>
      <c r="B283" s="29" t="s">
        <v>1532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4">
        <v>0</v>
      </c>
    </row>
    <row r="284" spans="1:12" x14ac:dyDescent="0.25">
      <c r="A284" s="189"/>
      <c r="B284" s="29" t="s">
        <v>1533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4">
        <v>0</v>
      </c>
    </row>
    <row r="285" spans="1:12" x14ac:dyDescent="0.25">
      <c r="A285" s="189"/>
      <c r="B285" s="29" t="s">
        <v>1534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4">
        <v>0</v>
      </c>
    </row>
    <row r="286" spans="1:12" x14ac:dyDescent="0.25">
      <c r="A286" s="189"/>
      <c r="B286" s="29" t="s">
        <v>1535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4">
        <v>0</v>
      </c>
    </row>
    <row r="287" spans="1:12" x14ac:dyDescent="0.25">
      <c r="A287" s="189"/>
      <c r="B287" s="29" t="s">
        <v>926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4">
        <v>0</v>
      </c>
    </row>
    <row r="288" spans="1:12" x14ac:dyDescent="0.25">
      <c r="A288" s="189"/>
      <c r="B288" s="29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4">
        <v>0</v>
      </c>
    </row>
    <row r="289" spans="1:12" x14ac:dyDescent="0.25">
      <c r="A289" s="189"/>
      <c r="B289" s="29" t="s">
        <v>1536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4">
        <v>0</v>
      </c>
    </row>
    <row r="290" spans="1:12" x14ac:dyDescent="0.25">
      <c r="A290" s="189"/>
      <c r="B290" s="29" t="s">
        <v>1537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4">
        <v>0</v>
      </c>
    </row>
    <row r="291" spans="1:12" x14ac:dyDescent="0.25">
      <c r="A291" s="189"/>
      <c r="B291" s="29" t="s">
        <v>1538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4">
        <v>0</v>
      </c>
    </row>
    <row r="292" spans="1:12" x14ac:dyDescent="0.25">
      <c r="A292" s="189"/>
      <c r="B292" s="29" t="s">
        <v>1539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4">
        <v>0</v>
      </c>
    </row>
    <row r="293" spans="1:12" ht="22.5" x14ac:dyDescent="0.25">
      <c r="A293" s="189"/>
      <c r="B293" s="29" t="s">
        <v>1540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4">
        <v>0</v>
      </c>
    </row>
    <row r="294" spans="1:12" x14ac:dyDescent="0.25">
      <c r="A294" s="190"/>
      <c r="B294" s="29" t="s">
        <v>1541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4">
        <v>0</v>
      </c>
    </row>
    <row r="295" spans="1:12" x14ac:dyDescent="0.25">
      <c r="A295" s="188" t="s">
        <v>1542</v>
      </c>
      <c r="B295" s="29" t="s">
        <v>1543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4">
        <v>0</v>
      </c>
    </row>
    <row r="296" spans="1:12" x14ac:dyDescent="0.25">
      <c r="A296" s="189"/>
      <c r="B296" s="29" t="s">
        <v>1544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1</v>
      </c>
      <c r="I296" s="38">
        <v>0</v>
      </c>
      <c r="J296" s="38">
        <v>0</v>
      </c>
      <c r="K296" s="38">
        <v>0</v>
      </c>
      <c r="L296" s="34">
        <v>0</v>
      </c>
    </row>
    <row r="297" spans="1:12" ht="22.5" x14ac:dyDescent="0.25">
      <c r="A297" s="189"/>
      <c r="B297" s="29" t="s">
        <v>1545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4">
        <v>0</v>
      </c>
    </row>
    <row r="298" spans="1:12" ht="22.5" x14ac:dyDescent="0.25">
      <c r="A298" s="189"/>
      <c r="B298" s="29" t="s">
        <v>1546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4">
        <v>0</v>
      </c>
    </row>
    <row r="299" spans="1:12" ht="22.5" x14ac:dyDescent="0.25">
      <c r="A299" s="189"/>
      <c r="B299" s="29" t="s">
        <v>1547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</v>
      </c>
      <c r="I299" s="38">
        <v>0</v>
      </c>
      <c r="J299" s="38">
        <v>0</v>
      </c>
      <c r="K299" s="38">
        <v>0</v>
      </c>
      <c r="L299" s="34">
        <v>0</v>
      </c>
    </row>
    <row r="300" spans="1:12" ht="22.5" x14ac:dyDescent="0.25">
      <c r="A300" s="189"/>
      <c r="B300" s="29" t="s">
        <v>1548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4">
        <v>0</v>
      </c>
    </row>
    <row r="301" spans="1:12" x14ac:dyDescent="0.25">
      <c r="A301" s="189"/>
      <c r="B301" s="29" t="s">
        <v>1549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4">
        <v>0</v>
      </c>
    </row>
    <row r="302" spans="1:12" x14ac:dyDescent="0.25">
      <c r="A302" s="189"/>
      <c r="B302" s="29" t="s">
        <v>1550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4">
        <v>0</v>
      </c>
    </row>
    <row r="303" spans="1:12" ht="45" x14ac:dyDescent="0.25">
      <c r="A303" s="189"/>
      <c r="B303" s="29" t="s">
        <v>1551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4">
        <v>0</v>
      </c>
    </row>
    <row r="304" spans="1:12" ht="33.75" x14ac:dyDescent="0.25">
      <c r="A304" s="189"/>
      <c r="B304" s="29" t="s">
        <v>1552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4">
        <v>0</v>
      </c>
    </row>
    <row r="305" spans="1:12" ht="22.5" x14ac:dyDescent="0.25">
      <c r="A305" s="189"/>
      <c r="B305" s="29" t="s">
        <v>1553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4">
        <v>0</v>
      </c>
    </row>
    <row r="306" spans="1:12" ht="22.5" x14ac:dyDescent="0.25">
      <c r="A306" s="189"/>
      <c r="B306" s="29" t="s">
        <v>1554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4">
        <v>0</v>
      </c>
    </row>
    <row r="307" spans="1:12" x14ac:dyDescent="0.25">
      <c r="A307" s="189"/>
      <c r="B307" s="29" t="s">
        <v>980</v>
      </c>
      <c r="C307" s="38">
        <v>0</v>
      </c>
      <c r="D307" s="38">
        <v>0</v>
      </c>
      <c r="E307" s="38">
        <v>1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4">
        <v>0</v>
      </c>
    </row>
    <row r="308" spans="1:12" x14ac:dyDescent="0.25">
      <c r="A308" s="189"/>
      <c r="B308" s="29" t="s">
        <v>1555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4">
        <v>0</v>
      </c>
    </row>
    <row r="309" spans="1:12" x14ac:dyDescent="0.25">
      <c r="A309" s="189"/>
      <c r="B309" s="29" t="s">
        <v>1556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4">
        <v>0</v>
      </c>
    </row>
    <row r="310" spans="1:12" x14ac:dyDescent="0.25">
      <c r="A310" s="189"/>
      <c r="B310" s="29" t="s">
        <v>1557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4">
        <v>0</v>
      </c>
    </row>
    <row r="311" spans="1:12" x14ac:dyDescent="0.25">
      <c r="A311" s="190"/>
      <c r="B311" s="29" t="s">
        <v>1558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4">
        <v>0</v>
      </c>
    </row>
    <row r="312" spans="1:12" x14ac:dyDescent="0.25">
      <c r="A312" s="4"/>
    </row>
  </sheetData>
  <sheetProtection algorithmName="SHA-512" hashValue="tWymtj5StRRc0iY00zLePK4ikeV7L+WxfBXcyPJK2XwKDFI3rDAOf8cuyeZYUlgC8wMNr0sioa0e0lTpf0T3QQ==" saltValue="DR7xJh3fVY1OeGd0V30Nh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9" t="s">
        <v>1560</v>
      </c>
    </row>
    <row r="4" spans="1:5" x14ac:dyDescent="0.25">
      <c r="A4" s="31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8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89"/>
      <c r="B7" s="11" t="s">
        <v>1564</v>
      </c>
      <c r="C7" s="12">
        <v>2</v>
      </c>
      <c r="D7" s="12">
        <v>3</v>
      </c>
      <c r="E7" s="13">
        <v>-0.33333333333333298</v>
      </c>
    </row>
    <row r="8" spans="1:5" x14ac:dyDescent="0.25">
      <c r="A8" s="189"/>
      <c r="B8" s="11" t="s">
        <v>1565</v>
      </c>
      <c r="C8" s="12">
        <v>14</v>
      </c>
      <c r="D8" s="12">
        <v>12</v>
      </c>
      <c r="E8" s="13">
        <v>0.16666666666666699</v>
      </c>
    </row>
    <row r="9" spans="1:5" x14ac:dyDescent="0.25">
      <c r="A9" s="189"/>
      <c r="B9" s="11" t="s">
        <v>1566</v>
      </c>
      <c r="C9" s="12">
        <v>2</v>
      </c>
      <c r="D9" s="12">
        <v>1</v>
      </c>
      <c r="E9" s="13">
        <v>1</v>
      </c>
    </row>
    <row r="10" spans="1:5" x14ac:dyDescent="0.25">
      <c r="A10" s="189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1568</v>
      </c>
      <c r="C11" s="12">
        <v>7</v>
      </c>
      <c r="D11" s="12">
        <v>11</v>
      </c>
      <c r="E11" s="13">
        <v>-0.36363636363636398</v>
      </c>
    </row>
    <row r="12" spans="1:5" x14ac:dyDescent="0.25">
      <c r="A12" s="189"/>
      <c r="B12" s="11" t="s">
        <v>1569</v>
      </c>
      <c r="C12" s="12">
        <v>2</v>
      </c>
      <c r="D12" s="12">
        <v>4</v>
      </c>
      <c r="E12" s="13">
        <v>-0.5</v>
      </c>
    </row>
    <row r="13" spans="1:5" x14ac:dyDescent="0.25">
      <c r="A13" s="189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89"/>
      <c r="B14" s="11" t="s">
        <v>1571</v>
      </c>
      <c r="C14" s="12">
        <v>0</v>
      </c>
      <c r="D14" s="12">
        <v>1</v>
      </c>
      <c r="E14" s="13">
        <v>-1</v>
      </c>
    </row>
    <row r="15" spans="1:5" x14ac:dyDescent="0.25">
      <c r="A15" s="189"/>
      <c r="B15" s="11" t="s">
        <v>1572</v>
      </c>
      <c r="C15" s="12">
        <v>0</v>
      </c>
      <c r="D15" s="12">
        <v>1</v>
      </c>
      <c r="E15" s="13">
        <v>-1</v>
      </c>
    </row>
    <row r="16" spans="1:5" x14ac:dyDescent="0.25">
      <c r="A16" s="190"/>
      <c r="B16" s="11" t="s">
        <v>111</v>
      </c>
      <c r="C16" s="12">
        <v>82</v>
      </c>
      <c r="D16" s="12">
        <v>20</v>
      </c>
      <c r="E16" s="13">
        <v>3.1</v>
      </c>
    </row>
    <row r="17" spans="1:1" x14ac:dyDescent="0.25">
      <c r="A17" s="4"/>
    </row>
  </sheetData>
  <sheetProtection algorithmName="SHA-512" hashValue="TWW/Zpnms9BrzI+atZTQ/Shvuu8sCKb+fE7g8w9psXZx/AZ+llmdRA6t19ZmiI7RVOz8WMW/rrLDW8wF2l4rvw==" saltValue="XemNpc7JCCQzI8ggqIJkN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5</v>
      </c>
      <c r="D5" s="12">
        <v>8</v>
      </c>
      <c r="E5" s="13">
        <v>-0.375</v>
      </c>
    </row>
    <row r="6" spans="1:5" x14ac:dyDescent="0.25">
      <c r="A6" s="10" t="s">
        <v>1577</v>
      </c>
      <c r="B6" s="11" t="s">
        <v>1578</v>
      </c>
      <c r="C6" s="12">
        <v>46</v>
      </c>
      <c r="D6" s="12">
        <v>24</v>
      </c>
      <c r="E6" s="13">
        <v>0.91666666666666696</v>
      </c>
    </row>
    <row r="7" spans="1:5" ht="22.5" x14ac:dyDescent="0.25">
      <c r="A7" s="10" t="s">
        <v>1579</v>
      </c>
      <c r="B7" s="11" t="s">
        <v>1580</v>
      </c>
      <c r="C7" s="12">
        <v>20</v>
      </c>
      <c r="D7" s="12">
        <v>9</v>
      </c>
      <c r="E7" s="13">
        <v>1.2222222222222201</v>
      </c>
    </row>
    <row r="8" spans="1:5" ht="22.5" x14ac:dyDescent="0.25">
      <c r="A8" s="10" t="s">
        <v>1581</v>
      </c>
      <c r="B8" s="11" t="s">
        <v>1582</v>
      </c>
      <c r="C8" s="12">
        <v>1</v>
      </c>
      <c r="D8" s="12">
        <v>2</v>
      </c>
      <c r="E8" s="13">
        <v>-0.5</v>
      </c>
    </row>
    <row r="9" spans="1:5" ht="22.5" x14ac:dyDescent="0.25">
      <c r="A9" s="10" t="s">
        <v>1583</v>
      </c>
      <c r="B9" s="11" t="s">
        <v>1584</v>
      </c>
      <c r="C9" s="12">
        <v>2</v>
      </c>
      <c r="D9" s="12">
        <v>1</v>
      </c>
      <c r="E9" s="13">
        <v>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1587</v>
      </c>
      <c r="B11" s="15"/>
      <c r="C11" s="12">
        <v>6</v>
      </c>
      <c r="D11" s="12">
        <v>5</v>
      </c>
      <c r="E11" s="13">
        <v>0.2</v>
      </c>
    </row>
    <row r="12" spans="1:5" x14ac:dyDescent="0.25">
      <c r="A12" s="10" t="s">
        <v>1588</v>
      </c>
      <c r="B12" s="15"/>
      <c r="C12" s="12">
        <v>96</v>
      </c>
      <c r="D12" s="12">
        <v>71</v>
      </c>
      <c r="E12" s="13">
        <v>0.352112676056338</v>
      </c>
    </row>
    <row r="13" spans="1:5" x14ac:dyDescent="0.25">
      <c r="A13" s="188" t="s">
        <v>1589</v>
      </c>
      <c r="B13" s="11" t="s">
        <v>1590</v>
      </c>
      <c r="C13" s="12">
        <v>2</v>
      </c>
      <c r="D13" s="12">
        <v>2</v>
      </c>
      <c r="E13" s="13">
        <v>0</v>
      </c>
    </row>
    <row r="14" spans="1:5" x14ac:dyDescent="0.25">
      <c r="A14" s="190"/>
      <c r="B14" s="11" t="s">
        <v>1591</v>
      </c>
      <c r="C14" s="12">
        <v>5</v>
      </c>
      <c r="D14" s="12">
        <v>4</v>
      </c>
      <c r="E14" s="13">
        <v>0.25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5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6"/>
      <c r="B18" s="11" t="s">
        <v>1595</v>
      </c>
      <c r="C18" s="12">
        <v>68</v>
      </c>
      <c r="D18" s="12">
        <v>173</v>
      </c>
      <c r="E18" s="19">
        <v>6</v>
      </c>
    </row>
    <row r="19" spans="1:5" x14ac:dyDescent="0.25">
      <c r="A19" s="186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6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6"/>
      <c r="B21" s="11" t="s">
        <v>1598</v>
      </c>
      <c r="C21" s="12">
        <v>0</v>
      </c>
      <c r="D21" s="12">
        <v>0</v>
      </c>
      <c r="E21" s="19">
        <v>0</v>
      </c>
    </row>
    <row r="22" spans="1:5" x14ac:dyDescent="0.25">
      <c r="A22" s="186"/>
      <c r="B22" s="11" t="s">
        <v>983</v>
      </c>
      <c r="C22" s="12">
        <v>157</v>
      </c>
      <c r="D22" s="12">
        <v>453</v>
      </c>
      <c r="E22" s="19">
        <v>2</v>
      </c>
    </row>
    <row r="23" spans="1:5" x14ac:dyDescent="0.25">
      <c r="A23" s="186"/>
      <c r="B23" s="11" t="s">
        <v>1599</v>
      </c>
      <c r="C23" s="12">
        <v>1</v>
      </c>
      <c r="D23" s="12">
        <v>0</v>
      </c>
      <c r="E23" s="19">
        <v>1</v>
      </c>
    </row>
    <row r="24" spans="1:5" x14ac:dyDescent="0.25">
      <c r="A24" s="186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6"/>
      <c r="B25" s="11" t="s">
        <v>1601</v>
      </c>
      <c r="C25" s="12">
        <v>0</v>
      </c>
      <c r="D25" s="12">
        <v>0</v>
      </c>
      <c r="E25" s="19">
        <v>0</v>
      </c>
    </row>
    <row r="26" spans="1:5" x14ac:dyDescent="0.25">
      <c r="A26" s="186"/>
      <c r="B26" s="11" t="s">
        <v>1602</v>
      </c>
      <c r="C26" s="12">
        <v>82</v>
      </c>
      <c r="D26" s="12">
        <v>566</v>
      </c>
      <c r="E26" s="19">
        <v>0</v>
      </c>
    </row>
    <row r="27" spans="1:5" x14ac:dyDescent="0.25">
      <c r="A27" s="186"/>
      <c r="B27" s="11" t="s">
        <v>1603</v>
      </c>
      <c r="C27" s="12">
        <v>15</v>
      </c>
      <c r="D27" s="12">
        <v>24</v>
      </c>
      <c r="E27" s="19">
        <v>5</v>
      </c>
    </row>
    <row r="28" spans="1:5" x14ac:dyDescent="0.25">
      <c r="A28" s="186"/>
      <c r="B28" s="11" t="s">
        <v>1604</v>
      </c>
      <c r="C28" s="12">
        <v>13</v>
      </c>
      <c r="D28" s="12">
        <v>69</v>
      </c>
      <c r="E28" s="19">
        <v>21</v>
      </c>
    </row>
    <row r="29" spans="1:5" x14ac:dyDescent="0.25">
      <c r="A29" s="186"/>
      <c r="B29" s="11" t="s">
        <v>1605</v>
      </c>
      <c r="C29" s="12">
        <v>0</v>
      </c>
      <c r="D29" s="12">
        <v>0</v>
      </c>
      <c r="E29" s="19">
        <v>0</v>
      </c>
    </row>
    <row r="30" spans="1:5" x14ac:dyDescent="0.25">
      <c r="A30" s="187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TGnm3BtSlvUgo/0pR4R8ExNRFqqROwgoYHqysb5Gw+UgNByYShnOq18FODXDvJFHE14FNFSjy+M0uUQYFVwONA==" saltValue="IomtZRMaIfUVCXMReG6Nk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5974-51E3-4C0E-B0DE-B84108577BE6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5" t="s">
        <v>1735</v>
      </c>
      <c r="D1" s="205"/>
      <c r="E1" s="205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2"/>
    </row>
    <row r="3" spans="1:93" s="101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2"/>
    </row>
    <row r="4" spans="1:93" s="103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1079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174</v>
      </c>
      <c r="BO4" s="206" t="s">
        <v>1744</v>
      </c>
      <c r="BP4" s="206" t="s">
        <v>1745</v>
      </c>
      <c r="BQ4" s="206" t="s">
        <v>1746</v>
      </c>
      <c r="BR4" s="206" t="s">
        <v>209</v>
      </c>
      <c r="BS4" s="208" t="s">
        <v>1747</v>
      </c>
      <c r="BT4" s="208" t="s">
        <v>1748</v>
      </c>
      <c r="BU4" s="208" t="s">
        <v>289</v>
      </c>
      <c r="BV4" s="209"/>
      <c r="BY4" s="210" t="s">
        <v>168</v>
      </c>
      <c r="BZ4" s="210"/>
      <c r="CA4" s="210"/>
      <c r="CF4" s="203" t="s">
        <v>1749</v>
      </c>
      <c r="CG4" s="203"/>
      <c r="CL4" s="203" t="s">
        <v>48</v>
      </c>
      <c r="CM4" s="203"/>
      <c r="CN4" s="203"/>
      <c r="CO4" s="203"/>
    </row>
    <row r="5" spans="1:93" s="103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07" t="s">
        <v>1752</v>
      </c>
      <c r="AW5" s="206" t="s">
        <v>1753</v>
      </c>
      <c r="AX5" s="206" t="s">
        <v>1754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3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07"/>
      <c r="AW6" s="206"/>
      <c r="AX6" s="206"/>
      <c r="AY6" s="206"/>
      <c r="AZ6" s="206"/>
      <c r="BA6" s="208"/>
      <c r="BE6" s="113" t="s">
        <v>113</v>
      </c>
      <c r="BF6" s="112" t="s">
        <v>114</v>
      </c>
      <c r="BG6" s="114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3845</v>
      </c>
      <c r="D7" s="121">
        <f>SUM(DatosGenerales!C15:C19)</f>
        <v>535</v>
      </c>
      <c r="E7" s="120">
        <f>SUM(DatosGenerales!C12:C14)</f>
        <v>3127</v>
      </c>
      <c r="I7" s="122">
        <f>DatosGenerales!C31</f>
        <v>394</v>
      </c>
      <c r="J7" s="121">
        <f>DatosGenerales!C32</f>
        <v>42</v>
      </c>
      <c r="K7" s="120">
        <f>SUM(DatosGenerales!C33:C34)</f>
        <v>11</v>
      </c>
      <c r="L7" s="121">
        <f>DatosGenerales!C36</f>
        <v>290</v>
      </c>
      <c r="M7" s="120">
        <f>DatosGenerales!C95</f>
        <v>225</v>
      </c>
      <c r="N7" s="123">
        <f>L7-M7</f>
        <v>65</v>
      </c>
      <c r="O7" s="123"/>
      <c r="Q7" s="122">
        <f>DatosGenerales!C36</f>
        <v>290</v>
      </c>
      <c r="R7" s="121">
        <f>DatosGenerales!C49</f>
        <v>277</v>
      </c>
      <c r="S7" s="121">
        <f>DatosGenerales!C50</f>
        <v>11</v>
      </c>
      <c r="T7" s="121">
        <f>DatosGenerales!C62</f>
        <v>8</v>
      </c>
      <c r="U7" s="121">
        <f>DatosGenerales!C78</f>
        <v>1</v>
      </c>
      <c r="V7" s="124">
        <f>SUM(Q7:U7)</f>
        <v>587</v>
      </c>
      <c r="Z7" s="122">
        <f>SUM(DatosGenerales!C106,DatosGenerales!C107,DatosGenerales!C109)</f>
        <v>205</v>
      </c>
      <c r="AA7" s="121">
        <f>SUM(DatosGenerales!C108,DatosGenerales!C110)</f>
        <v>65</v>
      </c>
      <c r="AB7" s="121">
        <f>DatosGenerales!C106</f>
        <v>156</v>
      </c>
      <c r="AC7" s="124">
        <f>DatosGenerales!C107</f>
        <v>48</v>
      </c>
      <c r="AH7" s="122">
        <f>SUM(DatosGenerales!C115,DatosGenerales!C116,DatosGenerales!C118)</f>
        <v>6</v>
      </c>
      <c r="AI7" s="121">
        <f>SUM(DatosGenerales!C117,DatosGenerales!C119)</f>
        <v>9</v>
      </c>
      <c r="AJ7" s="121">
        <f>DatosGenerales!C115</f>
        <v>4</v>
      </c>
      <c r="AK7" s="124">
        <f>DatosGenerales!C116</f>
        <v>2</v>
      </c>
      <c r="AP7" s="122">
        <f>SUM(DatosGenerales!C135:C136)</f>
        <v>31</v>
      </c>
      <c r="AQ7" s="121">
        <f>SUM(DatosGenerales!C137:C138)</f>
        <v>8</v>
      </c>
      <c r="AR7" s="124">
        <f>SUM(DatosGenerales!C139:C140)</f>
        <v>4</v>
      </c>
      <c r="AV7" s="122">
        <f>DatosGenerales!C145</f>
        <v>4</v>
      </c>
      <c r="AW7" s="121">
        <f>DatosGenerales!C146</f>
        <v>15</v>
      </c>
      <c r="AX7" s="121">
        <f>DatosGenerales!C147</f>
        <v>6</v>
      </c>
      <c r="AY7" s="121">
        <f>DatosGenerales!C148</f>
        <v>0</v>
      </c>
      <c r="AZ7" s="121">
        <f>DatosGenerales!C149</f>
        <v>14</v>
      </c>
      <c r="BA7" s="124">
        <f>DatosGenerales!C150</f>
        <v>1</v>
      </c>
      <c r="BE7" s="122">
        <f>DatosGenerales!C151</f>
        <v>13</v>
      </c>
      <c r="BF7" s="121">
        <f>DatosGenerales!C152</f>
        <v>25</v>
      </c>
      <c r="BG7" s="124">
        <f>DatosGenerales!C154</f>
        <v>8</v>
      </c>
      <c r="BK7" s="122">
        <f>SUM(DatosGenerales!C297:C311)</f>
        <v>201</v>
      </c>
      <c r="BL7" s="121">
        <f>SUM(DatosGenerales!C294:C296)</f>
        <v>4</v>
      </c>
      <c r="BM7" s="121">
        <f>SUM(DatosGenerales!C312:C344)</f>
        <v>17</v>
      </c>
      <c r="BN7" s="121">
        <f>SUM(DatosGenerales!C289)</f>
        <v>0</v>
      </c>
      <c r="BO7" s="121">
        <f>SUM(DatosGenerales!C356:C364)</f>
        <v>1</v>
      </c>
      <c r="BP7" s="121">
        <f>SUM(DatosGenerales!C286:C288)</f>
        <v>0</v>
      </c>
      <c r="BQ7" s="121">
        <f>SUM(DatosGenerales!C345:C355)</f>
        <v>0</v>
      </c>
      <c r="BR7" s="121">
        <f>SUM(DatosGenerales!C290:C292)</f>
        <v>6</v>
      </c>
      <c r="BS7" s="124">
        <f>SUM(DatosGenerales!C283:C285)</f>
        <v>53</v>
      </c>
      <c r="BT7" s="124">
        <f>SUM(DatosGenerales!C293)</f>
        <v>0</v>
      </c>
      <c r="BU7" s="124">
        <f>SUM(DatosGenerales!C365:C377)</f>
        <v>164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5</v>
      </c>
      <c r="CG7" s="124">
        <f>DatosDiscapacidad!C11</f>
        <v>6</v>
      </c>
      <c r="CM7" s="122">
        <f>DatosGenerales!C40</f>
        <v>525</v>
      </c>
      <c r="CN7" s="124">
        <f>DatosGenerales!C41</f>
        <v>208</v>
      </c>
    </row>
    <row r="8" spans="1:93" x14ac:dyDescent="0.25">
      <c r="B8" s="125"/>
    </row>
    <row r="11" spans="1:93" x14ac:dyDescent="0.25">
      <c r="R11" s="99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99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3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2">
        <f>SUM(DatosGenerales!C310,DatosGenerales!C299,DatosGenerales!C308)</f>
        <v>53</v>
      </c>
      <c r="BL53" s="132">
        <f>SUM(DatosGenerales!C311,DatosGenerales!C300,DatosGenerales!C309)</f>
        <v>58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0</v>
      </c>
      <c r="BL66" s="132">
        <f>SUM(DatosGenerales!C299:C300)</f>
        <v>65</v>
      </c>
      <c r="BM66" s="132">
        <f>SUM(DatosGenerales!C308:C309)</f>
        <v>46</v>
      </c>
      <c r="BN66" s="132"/>
      <c r="BO66" s="119"/>
      <c r="BP66" s="119"/>
      <c r="BQ66" s="119"/>
      <c r="BR66" s="119"/>
      <c r="BS66" s="119"/>
    </row>
  </sheetData>
  <sheetProtection algorithmName="SHA-512" hashValue="MSTZvYl0SPodsOdTEsv+EHeGsoLkHuTud/xJh8Tt9N6SuLxUaF5MJQBcYjhxzgob4RjqDxIDLlXxHVuZMQnEaw==" saltValue="xXDB/8XNeUxWoTuguR4M8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00AA-AB73-43F6-8DA3-F68D668DE079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qv1LulD4hxo0o18TAI9vY6w3O1UsHk4IEZQTt6usdDFLMjO+b3p9e++oyXQQIOSvg666o9q1hbVOkN9BpmcWtw==" saltValue="twDyV4x4fqHPMxe59kYdx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EBA8-7993-4CE4-9BD5-563B3C0B2103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1796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1797</v>
      </c>
      <c r="D4" s="101"/>
      <c r="E4" s="101"/>
      <c r="F4" s="101"/>
      <c r="G4" s="101"/>
      <c r="I4" s="99"/>
      <c r="L4" s="203" t="s">
        <v>1237</v>
      </c>
      <c r="M4" s="203"/>
      <c r="N4" s="203"/>
      <c r="O4" s="203"/>
      <c r="P4" s="203"/>
      <c r="Q4" s="211"/>
      <c r="R4" s="211"/>
      <c r="V4" s="203" t="s">
        <v>1798</v>
      </c>
      <c r="W4" s="203"/>
      <c r="X4" s="203"/>
      <c r="Y4" s="203"/>
      <c r="Z4" s="203"/>
      <c r="AA4" s="203"/>
      <c r="AB4" s="203"/>
      <c r="AC4" s="203"/>
      <c r="AD4" s="203"/>
      <c r="AI4" s="203" t="s">
        <v>1799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1800</v>
      </c>
      <c r="AU4" s="203"/>
      <c r="AV4" s="211"/>
      <c r="AW4" s="211"/>
      <c r="AX4" s="211"/>
      <c r="AY4" s="211"/>
      <c r="AZ4" s="211"/>
      <c r="BA4" s="211"/>
      <c r="BB4" s="211"/>
      <c r="BC4" s="139"/>
      <c r="BD4" s="139"/>
      <c r="BE4" s="203" t="s">
        <v>1801</v>
      </c>
      <c r="BF4" s="211"/>
      <c r="BG4" s="211"/>
      <c r="BH4" s="211"/>
      <c r="BI4" s="211"/>
      <c r="BJ4" s="139"/>
      <c r="BK4" s="139"/>
      <c r="BL4" s="139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4" t="s">
        <v>245</v>
      </c>
      <c r="D6" s="140" t="s">
        <v>20</v>
      </c>
      <c r="E6" s="227" t="s">
        <v>114</v>
      </c>
      <c r="F6" s="228"/>
      <c r="G6" s="229"/>
      <c r="H6" s="140" t="s">
        <v>1013</v>
      </c>
      <c r="I6" s="99"/>
      <c r="L6" s="230" t="s">
        <v>82</v>
      </c>
      <c r="M6" s="231" t="s">
        <v>1802</v>
      </c>
      <c r="N6" s="231" t="s">
        <v>1803</v>
      </c>
      <c r="O6" s="212" t="s">
        <v>1005</v>
      </c>
      <c r="P6" s="212"/>
      <c r="Q6" s="212" t="s">
        <v>1008</v>
      </c>
      <c r="R6" s="212"/>
      <c r="AF6" s="101"/>
      <c r="AQ6" s="101"/>
    </row>
    <row r="7" spans="1:65" s="103" customFormat="1" ht="35.25" customHeight="1" x14ac:dyDescent="0.25">
      <c r="C7" s="225"/>
      <c r="D7" s="141"/>
      <c r="E7" s="142" t="s">
        <v>1010</v>
      </c>
      <c r="F7" s="142" t="s">
        <v>1011</v>
      </c>
      <c r="G7" s="142" t="s">
        <v>1012</v>
      </c>
      <c r="H7" s="141"/>
      <c r="I7" s="99"/>
      <c r="L7" s="230"/>
      <c r="M7" s="231"/>
      <c r="N7" s="231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05" t="s">
        <v>983</v>
      </c>
      <c r="W7" s="105" t="s">
        <v>1804</v>
      </c>
      <c r="X7" s="105" t="s">
        <v>989</v>
      </c>
      <c r="Y7" s="105" t="s">
        <v>990</v>
      </c>
      <c r="Z7" s="105" t="s">
        <v>991</v>
      </c>
      <c r="AA7" s="105" t="s">
        <v>992</v>
      </c>
      <c r="AB7" s="105" t="s">
        <v>993</v>
      </c>
      <c r="AC7" s="105" t="s">
        <v>1805</v>
      </c>
      <c r="AD7" s="105" t="s">
        <v>995</v>
      </c>
      <c r="AE7" s="143" t="s">
        <v>980</v>
      </c>
      <c r="AI7" s="104" t="s">
        <v>961</v>
      </c>
      <c r="AJ7" s="105" t="s">
        <v>334</v>
      </c>
      <c r="AK7" s="105" t="s">
        <v>962</v>
      </c>
      <c r="AL7" s="105" t="s">
        <v>963</v>
      </c>
      <c r="AM7" s="105" t="s">
        <v>964</v>
      </c>
      <c r="AN7" s="143" t="s">
        <v>965</v>
      </c>
      <c r="AO7" s="105" t="s">
        <v>966</v>
      </c>
      <c r="AP7" s="105" t="s">
        <v>518</v>
      </c>
      <c r="AQ7" s="143" t="s">
        <v>967</v>
      </c>
      <c r="AT7" s="213" t="s">
        <v>1656</v>
      </c>
      <c r="AU7" s="214"/>
      <c r="AV7" s="213" t="s">
        <v>1806</v>
      </c>
      <c r="AW7" s="214" t="s">
        <v>1806</v>
      </c>
      <c r="AX7" s="213" t="s">
        <v>1807</v>
      </c>
      <c r="AY7" s="214" t="s">
        <v>1807</v>
      </c>
      <c r="AZ7" s="213" t="s">
        <v>1808</v>
      </c>
      <c r="BA7" s="214" t="s">
        <v>1808</v>
      </c>
      <c r="BB7" s="213" t="s">
        <v>1809</v>
      </c>
      <c r="BC7" s="214" t="s">
        <v>1809</v>
      </c>
      <c r="BD7" s="107"/>
      <c r="BF7" s="104" t="s">
        <v>1657</v>
      </c>
      <c r="BG7" s="105" t="s">
        <v>1658</v>
      </c>
      <c r="BH7" s="105" t="s">
        <v>1660</v>
      </c>
      <c r="BI7" s="105" t="s">
        <v>1661</v>
      </c>
      <c r="BJ7" s="105" t="s">
        <v>1662</v>
      </c>
      <c r="BK7" s="105" t="s">
        <v>1663</v>
      </c>
      <c r="BL7" s="143" t="s">
        <v>1665</v>
      </c>
    </row>
    <row r="8" spans="1:65" s="119" customFormat="1" ht="21" x14ac:dyDescent="0.25">
      <c r="C8" s="226"/>
      <c r="D8" s="145">
        <f>DatosMenores!C65</f>
        <v>123</v>
      </c>
      <c r="E8" s="145">
        <f>DatosMenores!C66</f>
        <v>27</v>
      </c>
      <c r="F8" s="145">
        <f>DatosMenores!C67</f>
        <v>24</v>
      </c>
      <c r="G8" s="145">
        <f>DatosMenores!C68</f>
        <v>49</v>
      </c>
      <c r="H8" s="146">
        <f>DatosMenores!C69</f>
        <v>4</v>
      </c>
      <c r="I8" s="99"/>
      <c r="L8" s="120">
        <f>DatosMenores!C55</f>
        <v>4</v>
      </c>
      <c r="M8" s="121">
        <f>DatosMenores!C56</f>
        <v>9</v>
      </c>
      <c r="N8" s="121">
        <f>DatosMenores!C57</f>
        <v>33</v>
      </c>
      <c r="O8" s="121">
        <f>DatosMenores!C58</f>
        <v>0</v>
      </c>
      <c r="P8" s="120">
        <f>DatosMenores!C59</f>
        <v>0</v>
      </c>
      <c r="Q8" s="121">
        <f>DatosMenores!C60</f>
        <v>5</v>
      </c>
      <c r="R8" s="120">
        <f>DatosMenores!C61</f>
        <v>0</v>
      </c>
      <c r="U8" s="120">
        <f>DatosMenores!C33</f>
        <v>54</v>
      </c>
      <c r="V8" s="121">
        <f>SUM(DatosMenores!C34:C37)</f>
        <v>7</v>
      </c>
      <c r="W8" s="121">
        <f>DatosMenores!C38</f>
        <v>5</v>
      </c>
      <c r="X8" s="121">
        <f>DatosMenores!C39</f>
        <v>17</v>
      </c>
      <c r="Y8" s="121">
        <f>DatosMenores!C40</f>
        <v>17</v>
      </c>
      <c r="Z8" s="121">
        <f>DatosMenores!D41</f>
        <v>0</v>
      </c>
      <c r="AA8" s="121">
        <f>DatosMenores!C42</f>
        <v>0</v>
      </c>
      <c r="AB8" s="121">
        <f>DatosMenores!C43</f>
        <v>5</v>
      </c>
      <c r="AC8" s="121">
        <f>DatosMenores!C44</f>
        <v>3</v>
      </c>
      <c r="AD8" s="121">
        <f>DatosMenores!C45</f>
        <v>8</v>
      </c>
      <c r="AE8" s="120">
        <f>DatosMenores!C46</f>
        <v>3</v>
      </c>
      <c r="AG8" s="101"/>
      <c r="AI8" s="122">
        <f>DatosMenores!C7</f>
        <v>0</v>
      </c>
      <c r="AJ8" s="121">
        <f>DatosMenores!C8</f>
        <v>8</v>
      </c>
      <c r="AK8" s="121">
        <f>DatosMenores!C9</f>
        <v>7</v>
      </c>
      <c r="AL8" s="121">
        <f>DatosMenores!C10</f>
        <v>0</v>
      </c>
      <c r="AM8" s="121">
        <f>DatosMenores!C11</f>
        <v>3</v>
      </c>
      <c r="AN8" s="120">
        <f>DatosMenores!C12</f>
        <v>1</v>
      </c>
      <c r="AO8" s="121">
        <f>DatosMenores!C13</f>
        <v>1</v>
      </c>
      <c r="AP8" s="121">
        <f>DatosMenores!C14</f>
        <v>4</v>
      </c>
      <c r="AQ8" s="120">
        <f>DatosMenores!C15</f>
        <v>2</v>
      </c>
      <c r="AR8" s="101"/>
      <c r="AT8" s="144" t="s">
        <v>1018</v>
      </c>
      <c r="AU8" s="144" t="s">
        <v>1013</v>
      </c>
      <c r="AV8" s="144" t="s">
        <v>1018</v>
      </c>
      <c r="AW8" s="144" t="s">
        <v>1013</v>
      </c>
      <c r="AX8" s="144" t="s">
        <v>1018</v>
      </c>
      <c r="AY8" s="144" t="s">
        <v>1013</v>
      </c>
      <c r="AZ8" s="144" t="s">
        <v>1018</v>
      </c>
      <c r="BA8" s="144" t="s">
        <v>1013</v>
      </c>
      <c r="BB8" s="144" t="s">
        <v>1018</v>
      </c>
      <c r="BC8" s="144" t="s">
        <v>1013</v>
      </c>
      <c r="BE8" s="103"/>
      <c r="BF8" s="122">
        <f>DatosMenores!C105+DatosMenores!C106</f>
        <v>12</v>
      </c>
      <c r="BG8" s="121">
        <f>DatosMenores!C107</f>
        <v>0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0</v>
      </c>
      <c r="BM8" s="103"/>
    </row>
    <row r="9" spans="1:65" ht="21" x14ac:dyDescent="0.25">
      <c r="B9" s="125"/>
      <c r="C9" s="215" t="s">
        <v>1014</v>
      </c>
      <c r="D9" s="106" t="s">
        <v>1015</v>
      </c>
      <c r="E9" s="144" t="s">
        <v>1016</v>
      </c>
      <c r="F9" s="103"/>
      <c r="G9" s="103"/>
      <c r="H9" s="103"/>
      <c r="AF9" s="103"/>
      <c r="AH9" s="147"/>
      <c r="AQ9" s="103"/>
      <c r="AT9" s="146">
        <f>DatosMenores!C86</f>
        <v>21</v>
      </c>
      <c r="AU9" s="146">
        <f>DatosMenores!C87</f>
        <v>8</v>
      </c>
      <c r="AV9" s="146">
        <f>DatosMenores!C88</f>
        <v>9</v>
      </c>
      <c r="AW9" s="146">
        <f>DatosMenores!C89</f>
        <v>1</v>
      </c>
      <c r="AX9" s="146">
        <f>DatosMenores!C90</f>
        <v>16</v>
      </c>
      <c r="AY9" s="146">
        <f>DatosMenores!C91</f>
        <v>11</v>
      </c>
      <c r="AZ9" s="146">
        <f>DatosMenores!C92</f>
        <v>0</v>
      </c>
      <c r="BA9" s="146">
        <f>DatosMenores!C93</f>
        <v>0</v>
      </c>
      <c r="BB9" s="146">
        <f>DatosMenores!C94</f>
        <v>4</v>
      </c>
      <c r="BC9" s="146">
        <f>DatosMenores!C95</f>
        <v>4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6"/>
      <c r="D10" s="148">
        <f>DatosMenores!C70</f>
        <v>26</v>
      </c>
      <c r="E10" s="149">
        <f>DatosMenores!C71</f>
        <v>0</v>
      </c>
      <c r="F10" s="103"/>
      <c r="G10" s="103"/>
      <c r="H10" s="103"/>
      <c r="AI10" s="104" t="s">
        <v>1810</v>
      </c>
      <c r="AJ10" s="105" t="s">
        <v>651</v>
      </c>
      <c r="AK10" s="105" t="s">
        <v>969</v>
      </c>
      <c r="AL10" s="105" t="s">
        <v>1811</v>
      </c>
      <c r="AM10" s="105" t="s">
        <v>971</v>
      </c>
      <c r="AN10" s="105" t="s">
        <v>972</v>
      </c>
      <c r="AO10" s="105" t="s">
        <v>974</v>
      </c>
      <c r="AP10" s="105" t="s">
        <v>111</v>
      </c>
      <c r="AQ10" s="105" t="s">
        <v>975</v>
      </c>
      <c r="AR10" s="143" t="s">
        <v>976</v>
      </c>
    </row>
    <row r="11" spans="1:65" ht="18.75" customHeight="1" x14ac:dyDescent="0.25">
      <c r="C11" s="217" t="s">
        <v>1017</v>
      </c>
      <c r="D11" s="140" t="s">
        <v>1018</v>
      </c>
      <c r="E11" s="220" t="s">
        <v>1812</v>
      </c>
      <c r="F11" s="221"/>
      <c r="G11" s="221"/>
      <c r="H11" s="140" t="s">
        <v>1013</v>
      </c>
      <c r="AI11" s="122">
        <f>DatosMenores!C16</f>
        <v>0</v>
      </c>
      <c r="AJ11" s="121">
        <f>DatosMenores!C17</f>
        <v>0</v>
      </c>
      <c r="AK11" s="121">
        <f>DatosMenores!C18</f>
        <v>2</v>
      </c>
      <c r="AL11" s="121">
        <f>DatosMenores!C19</f>
        <v>4</v>
      </c>
      <c r="AM11" s="121">
        <f>DatosMenores!C20</f>
        <v>0</v>
      </c>
      <c r="AN11" s="121">
        <f>DatosMenores!C21</f>
        <v>18</v>
      </c>
      <c r="AO11" s="121">
        <f>DatosMenores!C23</f>
        <v>0</v>
      </c>
      <c r="AP11" s="121">
        <f>DatosMenores!C24</f>
        <v>9</v>
      </c>
      <c r="AQ11" s="121">
        <f>DatosMenores!C25</f>
        <v>0</v>
      </c>
      <c r="AR11" s="120">
        <f>DatosMenores!C26</f>
        <v>1</v>
      </c>
      <c r="AT11" s="213" t="s">
        <v>1667</v>
      </c>
      <c r="AU11" s="214" t="s">
        <v>1667</v>
      </c>
      <c r="AV11" s="213" t="s">
        <v>1668</v>
      </c>
      <c r="AW11" s="214" t="s">
        <v>1668</v>
      </c>
      <c r="AX11" s="222" t="s">
        <v>1669</v>
      </c>
      <c r="AY11" s="222" t="s">
        <v>1670</v>
      </c>
    </row>
    <row r="12" spans="1:65" ht="21" x14ac:dyDescent="0.25">
      <c r="C12" s="218"/>
      <c r="D12" s="141"/>
      <c r="E12" s="150" t="s">
        <v>1019</v>
      </c>
      <c r="F12" s="118" t="s">
        <v>1020</v>
      </c>
      <c r="G12" s="118" t="s">
        <v>1021</v>
      </c>
      <c r="H12" s="141"/>
      <c r="AT12" s="144" t="s">
        <v>1018</v>
      </c>
      <c r="AU12" s="144" t="s">
        <v>1013</v>
      </c>
      <c r="AV12" s="144" t="s">
        <v>1018</v>
      </c>
      <c r="AW12" s="144" t="s">
        <v>1013</v>
      </c>
      <c r="AX12" s="223"/>
      <c r="AY12" s="223"/>
    </row>
    <row r="13" spans="1:65" ht="12.75" customHeight="1" x14ac:dyDescent="0.25">
      <c r="C13" s="219"/>
      <c r="D13" s="151">
        <f>DatosMenores!C72</f>
        <v>47</v>
      </c>
      <c r="E13" s="152">
        <f>DatosMenores!C73</f>
        <v>1</v>
      </c>
      <c r="F13" s="124">
        <f>DatosMenores!C74</f>
        <v>3</v>
      </c>
      <c r="G13" s="124">
        <f>DatosMenores!C75</f>
        <v>45</v>
      </c>
      <c r="H13" s="153">
        <f>DatosMenores!C76</f>
        <v>15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5</v>
      </c>
      <c r="AY13" s="146">
        <f>DatosMenores!C101</f>
        <v>0</v>
      </c>
    </row>
  </sheetData>
  <sheetProtection algorithmName="SHA-512" hashValue="cQ7GdJdUphQbJRxE4RuUalSAGj9QianfCcRhEtSaRmHqxLVG3LVIt/5Q9lOed0DZIJ2a0Ho7Vmp+78yNcTFHZw==" saltValue="Lthfvp5bLbDf1oEx2Ub+W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1670-AB95-43D1-A761-1E20EAAAC041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customWidth="1"/>
    <col min="20" max="20" width="7.85546875" style="158" customWidth="1"/>
    <col min="21" max="22" width="11.42578125" style="158"/>
    <col min="23" max="23" width="51.42578125" style="158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2" t="s">
        <v>1813</v>
      </c>
      <c r="D1" s="232"/>
      <c r="E1" s="232"/>
      <c r="F1" s="232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3" t="s">
        <v>1814</v>
      </c>
      <c r="D3" s="233"/>
      <c r="F3" s="233" t="s">
        <v>1237</v>
      </c>
      <c r="G3" s="233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1819</v>
      </c>
      <c r="D4" s="164">
        <f>DatosViolenciaDoméstica!C5</f>
        <v>1</v>
      </c>
      <c r="F4" s="163" t="s">
        <v>1820</v>
      </c>
      <c r="G4" s="165">
        <f>DatosViolenciaDoméstica!E67</f>
        <v>2</v>
      </c>
      <c r="H4" s="166"/>
    </row>
    <row r="5" spans="1:30" x14ac:dyDescent="0.2">
      <c r="C5" s="163" t="s">
        <v>13</v>
      </c>
      <c r="D5" s="164">
        <f>DatosViolenciaDoméstica!C6</f>
        <v>60</v>
      </c>
      <c r="F5" s="163" t="s">
        <v>1821</v>
      </c>
      <c r="G5" s="167">
        <f>DatosViolenciaDoméstica!F67</f>
        <v>12</v>
      </c>
      <c r="H5" s="166"/>
    </row>
    <row r="6" spans="1:30" x14ac:dyDescent="0.2">
      <c r="C6" s="163" t="s">
        <v>1822</v>
      </c>
      <c r="D6" s="164">
        <f>DatosViolenciaDoméstica!C7</f>
        <v>9</v>
      </c>
    </row>
    <row r="7" spans="1:30" x14ac:dyDescent="0.2">
      <c r="C7" s="163" t="s">
        <v>60</v>
      </c>
      <c r="D7" s="164">
        <f>DatosViolenciaDoméstica!C8</f>
        <v>0</v>
      </c>
    </row>
    <row r="8" spans="1:30" x14ac:dyDescent="0.2">
      <c r="C8" s="163" t="s">
        <v>1823</v>
      </c>
      <c r="D8" s="164">
        <f>DatosViolenciaDoméstica!C9</f>
        <v>0</v>
      </c>
    </row>
    <row r="9" spans="1:30" x14ac:dyDescent="0.2">
      <c r="C9" s="163" t="s">
        <v>1824</v>
      </c>
      <c r="D9" s="164">
        <f>SUM(DatosViolenciaDoméstica!C10:C11)</f>
        <v>1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6:32" s="169" customFormat="1" x14ac:dyDescent="0.2">
      <c r="F23" s="156"/>
      <c r="G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6:32" x14ac:dyDescent="0.2">
      <c r="AB24" s="156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DOAURkcSZs269pLvgtZl7BokT9ywJioNIThd+R9v2qiKoavk0MaVAND9fMfiF37Nfu4QyCTTrE8iU7DKIn0cog==" saltValue="wYGKRutoaJ/B1ChJBXzV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BC23-DB6D-4196-820C-7A77C14A8765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hidden="1" customWidth="1"/>
    <col min="20" max="20" width="7.85546875" style="158" hidden="1" customWidth="1"/>
    <col min="21" max="22" width="0" style="158" hidden="1" customWidth="1"/>
    <col min="23" max="23" width="51.42578125" style="158" hidden="1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2" t="s">
        <v>1825</v>
      </c>
      <c r="D1" s="232"/>
      <c r="E1" s="232"/>
      <c r="F1" s="232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3" t="s">
        <v>1814</v>
      </c>
      <c r="D3" s="233"/>
      <c r="F3" s="233" t="s">
        <v>1237</v>
      </c>
      <c r="G3" s="233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13</v>
      </c>
      <c r="D4" s="164">
        <f>DatosViolenciaGénero!C7</f>
        <v>249</v>
      </c>
      <c r="F4" s="163" t="s">
        <v>1820</v>
      </c>
      <c r="G4" s="165">
        <f>DatosViolenciaGénero!E82</f>
        <v>24</v>
      </c>
      <c r="H4" s="166"/>
    </row>
    <row r="5" spans="1:30" x14ac:dyDescent="0.2">
      <c r="C5" s="163" t="s">
        <v>40</v>
      </c>
      <c r="D5" s="164">
        <f>DatosViolenciaGénero!C5</f>
        <v>219</v>
      </c>
      <c r="F5" s="163" t="s">
        <v>1821</v>
      </c>
      <c r="G5" s="165">
        <f>DatosViolenciaGénero!F82</f>
        <v>75</v>
      </c>
      <c r="H5" s="166"/>
    </row>
    <row r="6" spans="1:30" x14ac:dyDescent="0.2">
      <c r="C6" s="163" t="s">
        <v>1822</v>
      </c>
      <c r="D6" s="173">
        <f>DatosViolenciaGénero!C8</f>
        <v>41</v>
      </c>
    </row>
    <row r="7" spans="1:30" x14ac:dyDescent="0.2">
      <c r="C7" s="163" t="s">
        <v>60</v>
      </c>
      <c r="D7" s="173">
        <f>DatosViolenciaGénero!C9</f>
        <v>3</v>
      </c>
    </row>
    <row r="8" spans="1:30" x14ac:dyDescent="0.2">
      <c r="C8" s="163" t="s">
        <v>1826</v>
      </c>
      <c r="D8" s="164">
        <f>DatosViolenciaGénero!C11</f>
        <v>0</v>
      </c>
    </row>
    <row r="9" spans="1:30" x14ac:dyDescent="0.2">
      <c r="C9" s="163" t="s">
        <v>1827</v>
      </c>
      <c r="D9" s="164">
        <f>DatosViolenciaGénero!C12</f>
        <v>1</v>
      </c>
    </row>
    <row r="10" spans="1:30" x14ac:dyDescent="0.2">
      <c r="C10" s="163" t="s">
        <v>1819</v>
      </c>
      <c r="D10" s="173">
        <f>DatosViolenciaGénero!C6</f>
        <v>45</v>
      </c>
    </row>
    <row r="11" spans="1:30" x14ac:dyDescent="0.2">
      <c r="C11" s="163" t="s">
        <v>1823</v>
      </c>
      <c r="D11" s="173">
        <f>DatosViolenciaGénero!C10</f>
        <v>4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6"/>
      <c r="D22" s="156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3:32" s="169" customFormat="1" x14ac:dyDescent="0.2">
      <c r="C23" s="156"/>
      <c r="D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3:32" x14ac:dyDescent="0.2">
      <c r="AB24" s="156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igirzv16lWLqotdbt4LfcOqjKij9qQzmCKJvp/KsryvxNMUN7heQ+OIFj5swS1+YH9Gq79R/tPJJChvFDpy0KA==" saltValue="mQdiuJfAsm7M4N8HqUBdX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1960</v>
      </c>
      <c r="D7" s="12">
        <v>1873</v>
      </c>
      <c r="E7" s="13">
        <v>4.6449546182594802E-2</v>
      </c>
    </row>
    <row r="8" spans="1:5" x14ac:dyDescent="0.25">
      <c r="A8" s="189"/>
      <c r="B8" s="11" t="s">
        <v>20</v>
      </c>
      <c r="C8" s="12">
        <v>3845</v>
      </c>
      <c r="D8" s="12">
        <v>3406</v>
      </c>
      <c r="E8" s="13">
        <v>0.12889019377569</v>
      </c>
    </row>
    <row r="9" spans="1:5" x14ac:dyDescent="0.25">
      <c r="A9" s="189"/>
      <c r="B9" s="11" t="s">
        <v>21</v>
      </c>
      <c r="C9" s="12">
        <v>3308</v>
      </c>
      <c r="D9" s="12">
        <v>2949</v>
      </c>
      <c r="E9" s="13">
        <v>0.12173618175652801</v>
      </c>
    </row>
    <row r="10" spans="1:5" x14ac:dyDescent="0.25">
      <c r="A10" s="189"/>
      <c r="B10" s="11" t="s">
        <v>22</v>
      </c>
      <c r="C10" s="12">
        <v>122</v>
      </c>
      <c r="D10" s="12">
        <v>122</v>
      </c>
      <c r="E10" s="13">
        <v>0</v>
      </c>
    </row>
    <row r="11" spans="1:5" x14ac:dyDescent="0.25">
      <c r="A11" s="190"/>
      <c r="B11" s="11" t="s">
        <v>23</v>
      </c>
      <c r="C11" s="12">
        <v>2118</v>
      </c>
      <c r="D11" s="12">
        <v>1708</v>
      </c>
      <c r="E11" s="13">
        <v>0.240046838407494</v>
      </c>
    </row>
    <row r="12" spans="1:5" x14ac:dyDescent="0.25">
      <c r="A12" s="188" t="s">
        <v>24</v>
      </c>
      <c r="B12" s="11" t="s">
        <v>25</v>
      </c>
      <c r="C12" s="12">
        <v>668</v>
      </c>
      <c r="D12" s="12">
        <v>675</v>
      </c>
      <c r="E12" s="13">
        <v>-1.03703703703704E-2</v>
      </c>
    </row>
    <row r="13" spans="1:5" x14ac:dyDescent="0.25">
      <c r="A13" s="189"/>
      <c r="B13" s="11" t="s">
        <v>26</v>
      </c>
      <c r="C13" s="12">
        <v>218</v>
      </c>
      <c r="D13" s="12">
        <v>203</v>
      </c>
      <c r="E13" s="13">
        <v>7.3891625615763498E-2</v>
      </c>
    </row>
    <row r="14" spans="1:5" x14ac:dyDescent="0.25">
      <c r="A14" s="190"/>
      <c r="B14" s="11" t="s">
        <v>27</v>
      </c>
      <c r="C14" s="12">
        <v>2241</v>
      </c>
      <c r="D14" s="12">
        <v>2076</v>
      </c>
      <c r="E14" s="13">
        <v>7.9479768786127197E-2</v>
      </c>
    </row>
    <row r="15" spans="1:5" x14ac:dyDescent="0.25">
      <c r="A15" s="188" t="s">
        <v>28</v>
      </c>
      <c r="B15" s="11" t="s">
        <v>29</v>
      </c>
      <c r="C15" s="12">
        <v>95</v>
      </c>
      <c r="D15" s="12">
        <v>104</v>
      </c>
      <c r="E15" s="13">
        <v>-8.6538461538461495E-2</v>
      </c>
    </row>
    <row r="16" spans="1:5" x14ac:dyDescent="0.25">
      <c r="A16" s="189"/>
      <c r="B16" s="11" t="s">
        <v>30</v>
      </c>
      <c r="C16" s="12">
        <v>358</v>
      </c>
      <c r="D16" s="12">
        <v>424</v>
      </c>
      <c r="E16" s="13">
        <v>-0.155660377358491</v>
      </c>
    </row>
    <row r="17" spans="1:5" x14ac:dyDescent="0.25">
      <c r="A17" s="189"/>
      <c r="B17" s="11" t="s">
        <v>31</v>
      </c>
      <c r="C17" s="12">
        <v>4</v>
      </c>
      <c r="D17" s="12">
        <v>10</v>
      </c>
      <c r="E17" s="13">
        <v>-0.6</v>
      </c>
    </row>
    <row r="18" spans="1:5" x14ac:dyDescent="0.25">
      <c r="A18" s="189"/>
      <c r="B18" s="11" t="s">
        <v>32</v>
      </c>
      <c r="C18" s="12">
        <v>3</v>
      </c>
      <c r="D18" s="14"/>
      <c r="E18" s="13">
        <v>0</v>
      </c>
    </row>
    <row r="19" spans="1:5" x14ac:dyDescent="0.25">
      <c r="A19" s="190"/>
      <c r="B19" s="11" t="s">
        <v>33</v>
      </c>
      <c r="C19" s="12">
        <v>75</v>
      </c>
      <c r="D19" s="12">
        <v>82</v>
      </c>
      <c r="E19" s="13">
        <v>-8.5365853658536606E-2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4"/>
      <c r="E23" s="13">
        <v>0</v>
      </c>
    </row>
    <row r="24" spans="1:5" x14ac:dyDescent="0.25">
      <c r="A24" s="10" t="s">
        <v>36</v>
      </c>
      <c r="B24" s="15"/>
      <c r="C24" s="12">
        <v>0</v>
      </c>
      <c r="D24" s="14"/>
      <c r="E24" s="13">
        <v>0</v>
      </c>
    </row>
    <row r="25" spans="1:5" x14ac:dyDescent="0.25">
      <c r="A25" s="10" t="s">
        <v>37</v>
      </c>
      <c r="B25" s="15"/>
      <c r="C25" s="12">
        <v>211</v>
      </c>
      <c r="D25" s="12">
        <v>178</v>
      </c>
      <c r="E25" s="13">
        <v>0.185393258426966</v>
      </c>
    </row>
    <row r="26" spans="1:5" x14ac:dyDescent="0.25">
      <c r="A26" s="10" t="s">
        <v>38</v>
      </c>
      <c r="B26" s="15"/>
      <c r="C26" s="12">
        <v>243</v>
      </c>
      <c r="D26" s="12">
        <v>202</v>
      </c>
      <c r="E26" s="13">
        <v>0.20297029702970301</v>
      </c>
    </row>
    <row r="27" spans="1:5" x14ac:dyDescent="0.25">
      <c r="A27" s="10" t="s">
        <v>39</v>
      </c>
      <c r="B27" s="15"/>
      <c r="C27" s="12">
        <v>20</v>
      </c>
      <c r="D27" s="12">
        <v>12</v>
      </c>
      <c r="E27" s="13">
        <v>0.66666666666666696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394</v>
      </c>
      <c r="D31" s="12">
        <v>437</v>
      </c>
      <c r="E31" s="13">
        <v>-9.83981693363844E-2</v>
      </c>
    </row>
    <row r="32" spans="1:5" x14ac:dyDescent="0.25">
      <c r="A32" s="188" t="s">
        <v>42</v>
      </c>
      <c r="B32" s="11" t="s">
        <v>43</v>
      </c>
      <c r="C32" s="12">
        <v>42</v>
      </c>
      <c r="D32" s="12">
        <v>54</v>
      </c>
      <c r="E32" s="13">
        <v>-0.22222222222222199</v>
      </c>
    </row>
    <row r="33" spans="1:5" x14ac:dyDescent="0.25">
      <c r="A33" s="189"/>
      <c r="B33" s="11" t="s">
        <v>44</v>
      </c>
      <c r="C33" s="12">
        <v>11</v>
      </c>
      <c r="D33" s="12">
        <v>20</v>
      </c>
      <c r="E33" s="13">
        <v>-0.45</v>
      </c>
    </row>
    <row r="34" spans="1:5" x14ac:dyDescent="0.25">
      <c r="A34" s="189"/>
      <c r="B34" s="11" t="s">
        <v>45</v>
      </c>
      <c r="C34" s="12">
        <v>0</v>
      </c>
      <c r="D34" s="12">
        <v>1</v>
      </c>
      <c r="E34" s="13">
        <v>-1</v>
      </c>
    </row>
    <row r="35" spans="1:5" x14ac:dyDescent="0.25">
      <c r="A35" s="189"/>
      <c r="B35" s="11" t="s">
        <v>46</v>
      </c>
      <c r="C35" s="12">
        <v>8</v>
      </c>
      <c r="D35" s="12">
        <v>6</v>
      </c>
      <c r="E35" s="13">
        <v>0.33333333333333298</v>
      </c>
    </row>
    <row r="36" spans="1:5" x14ac:dyDescent="0.25">
      <c r="A36" s="190"/>
      <c r="B36" s="11" t="s">
        <v>47</v>
      </c>
      <c r="C36" s="12">
        <v>290</v>
      </c>
      <c r="D36" s="12">
        <v>304</v>
      </c>
      <c r="E36" s="13">
        <v>-4.6052631578947401E-2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525</v>
      </c>
      <c r="D40" s="12">
        <v>544</v>
      </c>
      <c r="E40" s="13">
        <v>-3.4926470588235302E-2</v>
      </c>
    </row>
    <row r="41" spans="1:5" x14ac:dyDescent="0.25">
      <c r="A41" s="10" t="s">
        <v>50</v>
      </c>
      <c r="B41" s="15"/>
      <c r="C41" s="12">
        <v>208</v>
      </c>
      <c r="D41" s="12">
        <v>205</v>
      </c>
      <c r="E41" s="13">
        <v>1.46341463414634E-2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255</v>
      </c>
      <c r="D45" s="12">
        <v>220</v>
      </c>
      <c r="E45" s="13">
        <v>0.15909090909090901</v>
      </c>
    </row>
    <row r="46" spans="1:5" x14ac:dyDescent="0.25">
      <c r="A46" s="189"/>
      <c r="B46" s="11" t="s">
        <v>53</v>
      </c>
      <c r="C46" s="12">
        <v>25</v>
      </c>
      <c r="D46" s="12">
        <v>36</v>
      </c>
      <c r="E46" s="13">
        <v>-0.30555555555555503</v>
      </c>
    </row>
    <row r="47" spans="1:5" x14ac:dyDescent="0.25">
      <c r="A47" s="189"/>
      <c r="B47" s="11" t="s">
        <v>54</v>
      </c>
      <c r="C47" s="12">
        <v>358</v>
      </c>
      <c r="D47" s="12">
        <v>424</v>
      </c>
      <c r="E47" s="13">
        <v>-0.155660377358491</v>
      </c>
    </row>
    <row r="48" spans="1:5" x14ac:dyDescent="0.25">
      <c r="A48" s="190"/>
      <c r="B48" s="11" t="s">
        <v>23</v>
      </c>
      <c r="C48" s="12">
        <v>172</v>
      </c>
      <c r="D48" s="12">
        <v>173</v>
      </c>
      <c r="E48" s="13">
        <v>-5.78034682080925E-3</v>
      </c>
    </row>
    <row r="49" spans="1:5" x14ac:dyDescent="0.25">
      <c r="A49" s="188" t="s">
        <v>55</v>
      </c>
      <c r="B49" s="11" t="s">
        <v>56</v>
      </c>
      <c r="C49" s="12">
        <v>277</v>
      </c>
      <c r="D49" s="12">
        <v>328</v>
      </c>
      <c r="E49" s="13">
        <v>-0.155487804878049</v>
      </c>
    </row>
    <row r="50" spans="1:5" x14ac:dyDescent="0.25">
      <c r="A50" s="189"/>
      <c r="B50" s="11" t="s">
        <v>57</v>
      </c>
      <c r="C50" s="12">
        <v>11</v>
      </c>
      <c r="D50" s="12">
        <v>11</v>
      </c>
      <c r="E50" s="13">
        <v>0</v>
      </c>
    </row>
    <row r="51" spans="1:5" x14ac:dyDescent="0.25">
      <c r="A51" s="189"/>
      <c r="B51" s="11" t="s">
        <v>58</v>
      </c>
      <c r="C51" s="12">
        <v>31</v>
      </c>
      <c r="D51" s="12">
        <v>35</v>
      </c>
      <c r="E51" s="13">
        <v>-0.114285714285714</v>
      </c>
    </row>
    <row r="52" spans="1:5" x14ac:dyDescent="0.25">
      <c r="A52" s="190"/>
      <c r="B52" s="11" t="s">
        <v>59</v>
      </c>
      <c r="C52" s="12">
        <v>15</v>
      </c>
      <c r="D52" s="12">
        <v>4</v>
      </c>
      <c r="E52" s="13">
        <v>2.75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8</v>
      </c>
      <c r="D56" s="12">
        <v>9</v>
      </c>
      <c r="E56" s="13">
        <v>-0.11111111111111099</v>
      </c>
    </row>
    <row r="57" spans="1:5" x14ac:dyDescent="0.25">
      <c r="A57" s="189"/>
      <c r="B57" s="11" t="s">
        <v>53</v>
      </c>
      <c r="C57" s="14"/>
      <c r="D57" s="14"/>
      <c r="E57" s="13">
        <v>0</v>
      </c>
    </row>
    <row r="58" spans="1:5" x14ac:dyDescent="0.25">
      <c r="A58" s="189"/>
      <c r="B58" s="11" t="s">
        <v>19</v>
      </c>
      <c r="C58" s="12">
        <v>6</v>
      </c>
      <c r="D58" s="12">
        <v>7</v>
      </c>
      <c r="E58" s="13">
        <v>-0.14285714285714299</v>
      </c>
    </row>
    <row r="59" spans="1:5" x14ac:dyDescent="0.25">
      <c r="A59" s="189"/>
      <c r="B59" s="11" t="s">
        <v>23</v>
      </c>
      <c r="C59" s="12">
        <v>7</v>
      </c>
      <c r="D59" s="12">
        <v>6</v>
      </c>
      <c r="E59" s="13">
        <v>0.16666666666666699</v>
      </c>
    </row>
    <row r="60" spans="1:5" x14ac:dyDescent="0.25">
      <c r="A60" s="189"/>
      <c r="B60" s="11" t="s">
        <v>62</v>
      </c>
      <c r="C60" s="12">
        <v>3</v>
      </c>
      <c r="D60" s="12">
        <v>12</v>
      </c>
      <c r="E60" s="13">
        <v>-0.75</v>
      </c>
    </row>
    <row r="61" spans="1:5" x14ac:dyDescent="0.25">
      <c r="A61" s="190"/>
      <c r="B61" s="11" t="s">
        <v>63</v>
      </c>
      <c r="C61" s="12">
        <v>0</v>
      </c>
      <c r="D61" s="14"/>
      <c r="E61" s="13">
        <v>0</v>
      </c>
    </row>
    <row r="62" spans="1:5" x14ac:dyDescent="0.25">
      <c r="A62" s="188" t="s">
        <v>64</v>
      </c>
      <c r="B62" s="11" t="s">
        <v>65</v>
      </c>
      <c r="C62" s="12">
        <v>8</v>
      </c>
      <c r="D62" s="12">
        <v>9</v>
      </c>
      <c r="E62" s="13">
        <v>-0.11111111111111099</v>
      </c>
    </row>
    <row r="63" spans="1:5" x14ac:dyDescent="0.25">
      <c r="A63" s="189"/>
      <c r="B63" s="11" t="s">
        <v>58</v>
      </c>
      <c r="C63" s="12">
        <v>0</v>
      </c>
      <c r="D63" s="14"/>
      <c r="E63" s="13">
        <v>0</v>
      </c>
    </row>
    <row r="64" spans="1:5" x14ac:dyDescent="0.25">
      <c r="A64" s="190"/>
      <c r="B64" s="11" t="s">
        <v>66</v>
      </c>
      <c r="C64" s="12">
        <v>0</v>
      </c>
      <c r="D64" s="12">
        <v>2</v>
      </c>
      <c r="E64" s="13">
        <v>-1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4"/>
      <c r="E68" s="13">
        <v>0</v>
      </c>
    </row>
    <row r="69" spans="1:5" x14ac:dyDescent="0.25">
      <c r="A69" s="10" t="s">
        <v>36</v>
      </c>
      <c r="B69" s="15"/>
      <c r="C69" s="12">
        <v>0</v>
      </c>
      <c r="D69" s="14"/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2</v>
      </c>
      <c r="E70" s="13">
        <v>-0.5</v>
      </c>
    </row>
    <row r="71" spans="1:5" x14ac:dyDescent="0.25">
      <c r="A71" s="10" t="s">
        <v>38</v>
      </c>
      <c r="B71" s="15"/>
      <c r="C71" s="12">
        <v>1</v>
      </c>
      <c r="D71" s="12">
        <v>2</v>
      </c>
      <c r="E71" s="13">
        <v>-0.5</v>
      </c>
    </row>
    <row r="72" spans="1:5" x14ac:dyDescent="0.25">
      <c r="A72" s="10" t="s">
        <v>39</v>
      </c>
      <c r="B72" s="15"/>
      <c r="C72" s="12">
        <v>0</v>
      </c>
      <c r="D72" s="14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3</v>
      </c>
      <c r="D76" s="14"/>
      <c r="E76" s="13">
        <v>0</v>
      </c>
    </row>
    <row r="77" spans="1:5" x14ac:dyDescent="0.25">
      <c r="A77" s="193"/>
      <c r="B77" s="11" t="s">
        <v>58</v>
      </c>
      <c r="C77" s="12">
        <v>0</v>
      </c>
      <c r="D77" s="14"/>
      <c r="E77" s="13">
        <v>0</v>
      </c>
    </row>
    <row r="78" spans="1:5" x14ac:dyDescent="0.25">
      <c r="A78" s="193"/>
      <c r="B78" s="11" t="s">
        <v>65</v>
      </c>
      <c r="C78" s="12">
        <v>1</v>
      </c>
      <c r="D78" s="14"/>
      <c r="E78" s="13">
        <v>0</v>
      </c>
    </row>
    <row r="79" spans="1:5" x14ac:dyDescent="0.25">
      <c r="A79" s="193"/>
      <c r="B79" s="11" t="s">
        <v>69</v>
      </c>
      <c r="C79" s="12">
        <v>0</v>
      </c>
      <c r="D79" s="14"/>
      <c r="E79" s="13">
        <v>0</v>
      </c>
    </row>
    <row r="80" spans="1:5" x14ac:dyDescent="0.25">
      <c r="A80" s="194"/>
      <c r="B80" s="11" t="s">
        <v>70</v>
      </c>
      <c r="C80" s="12">
        <v>0</v>
      </c>
      <c r="D80" s="14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208</v>
      </c>
      <c r="D84" s="12">
        <v>205</v>
      </c>
      <c r="E84" s="13">
        <v>1.46341463414634E-2</v>
      </c>
    </row>
    <row r="85" spans="1:5" x14ac:dyDescent="0.25">
      <c r="A85" s="190"/>
      <c r="B85" s="11" t="s">
        <v>74</v>
      </c>
      <c r="C85" s="12">
        <v>112</v>
      </c>
      <c r="D85" s="12">
        <v>141</v>
      </c>
      <c r="E85" s="13">
        <v>-0.205673758865248</v>
      </c>
    </row>
    <row r="86" spans="1:5" x14ac:dyDescent="0.25">
      <c r="A86" s="188" t="s">
        <v>75</v>
      </c>
      <c r="B86" s="11" t="s">
        <v>73</v>
      </c>
      <c r="C86" s="12">
        <v>267</v>
      </c>
      <c r="D86" s="12">
        <v>318</v>
      </c>
      <c r="E86" s="13">
        <v>-0.160377358490566</v>
      </c>
    </row>
    <row r="87" spans="1:5" x14ac:dyDescent="0.25">
      <c r="A87" s="190"/>
      <c r="B87" s="11" t="s">
        <v>74</v>
      </c>
      <c r="C87" s="12">
        <v>138</v>
      </c>
      <c r="D87" s="12">
        <v>99</v>
      </c>
      <c r="E87" s="13">
        <v>0.39393939393939398</v>
      </c>
    </row>
    <row r="88" spans="1:5" x14ac:dyDescent="0.25">
      <c r="A88" s="188" t="s">
        <v>76</v>
      </c>
      <c r="B88" s="11" t="s">
        <v>73</v>
      </c>
      <c r="C88" s="12">
        <v>16</v>
      </c>
      <c r="D88" s="12">
        <v>27</v>
      </c>
      <c r="E88" s="13">
        <v>-0.407407407407407</v>
      </c>
    </row>
    <row r="89" spans="1:5" x14ac:dyDescent="0.25">
      <c r="A89" s="190"/>
      <c r="B89" s="11" t="s">
        <v>74</v>
      </c>
      <c r="C89" s="12">
        <v>6</v>
      </c>
      <c r="D89" s="12">
        <v>12</v>
      </c>
      <c r="E89" s="13">
        <v>-0.5</v>
      </c>
    </row>
    <row r="90" spans="1:5" x14ac:dyDescent="0.25">
      <c r="A90" s="188" t="s">
        <v>77</v>
      </c>
      <c r="B90" s="11" t="s">
        <v>73</v>
      </c>
      <c r="C90" s="12">
        <v>0</v>
      </c>
      <c r="D90" s="14"/>
      <c r="E90" s="13">
        <v>0</v>
      </c>
    </row>
    <row r="91" spans="1:5" x14ac:dyDescent="0.25">
      <c r="A91" s="190"/>
      <c r="B91" s="11" t="s">
        <v>74</v>
      </c>
      <c r="C91" s="12">
        <v>0</v>
      </c>
      <c r="D91" s="14"/>
      <c r="E91" s="13">
        <v>0</v>
      </c>
    </row>
    <row r="92" spans="1:5" x14ac:dyDescent="0.25">
      <c r="A92" s="1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225</v>
      </c>
      <c r="D95" s="12">
        <v>241</v>
      </c>
      <c r="E95" s="13">
        <v>-6.6390041493775906E-2</v>
      </c>
    </row>
    <row r="96" spans="1:5" x14ac:dyDescent="0.25">
      <c r="A96" s="10" t="s">
        <v>80</v>
      </c>
      <c r="B96" s="15"/>
      <c r="C96" s="12">
        <v>0</v>
      </c>
      <c r="D96" s="12">
        <v>1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117</v>
      </c>
      <c r="D100" s="12">
        <v>108</v>
      </c>
      <c r="E100" s="13">
        <v>8.3333333333333301E-2</v>
      </c>
    </row>
    <row r="101" spans="1:5" x14ac:dyDescent="0.25">
      <c r="A101" s="10" t="s">
        <v>82</v>
      </c>
      <c r="B101" s="15"/>
      <c r="C101" s="12">
        <v>69</v>
      </c>
      <c r="D101" s="12">
        <v>81</v>
      </c>
      <c r="E101" s="13">
        <v>-0.148148148148148</v>
      </c>
    </row>
    <row r="102" spans="1:5" x14ac:dyDescent="0.25">
      <c r="A102" s="10" t="s">
        <v>80</v>
      </c>
      <c r="B102" s="15"/>
      <c r="C102" s="12">
        <v>2</v>
      </c>
      <c r="D102" s="12">
        <v>3</v>
      </c>
      <c r="E102" s="13">
        <v>-0.33333333333333298</v>
      </c>
    </row>
    <row r="103" spans="1:5" x14ac:dyDescent="0.25">
      <c r="A103" s="1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156</v>
      </c>
      <c r="D106" s="12">
        <v>164</v>
      </c>
      <c r="E106" s="13">
        <v>-4.8780487804878002E-2</v>
      </c>
    </row>
    <row r="107" spans="1:5" x14ac:dyDescent="0.25">
      <c r="A107" s="189"/>
      <c r="B107" s="11" t="s">
        <v>85</v>
      </c>
      <c r="C107" s="12">
        <v>48</v>
      </c>
      <c r="D107" s="12">
        <v>70</v>
      </c>
      <c r="E107" s="13">
        <v>-0.314285714285714</v>
      </c>
    </row>
    <row r="108" spans="1:5" x14ac:dyDescent="0.25">
      <c r="A108" s="190"/>
      <c r="B108" s="11" t="s">
        <v>86</v>
      </c>
      <c r="C108" s="12">
        <v>28</v>
      </c>
      <c r="D108" s="12">
        <v>35</v>
      </c>
      <c r="E108" s="13">
        <v>-0.2</v>
      </c>
    </row>
    <row r="109" spans="1:5" x14ac:dyDescent="0.25">
      <c r="A109" s="188" t="s">
        <v>82</v>
      </c>
      <c r="B109" s="11" t="s">
        <v>87</v>
      </c>
      <c r="C109" s="12">
        <v>1</v>
      </c>
      <c r="D109" s="12">
        <v>1</v>
      </c>
      <c r="E109" s="13">
        <v>0</v>
      </c>
    </row>
    <row r="110" spans="1:5" x14ac:dyDescent="0.25">
      <c r="A110" s="190"/>
      <c r="B110" s="11" t="s">
        <v>86</v>
      </c>
      <c r="C110" s="12">
        <v>37</v>
      </c>
      <c r="D110" s="12">
        <v>50</v>
      </c>
      <c r="E110" s="13">
        <v>-0.26</v>
      </c>
    </row>
    <row r="111" spans="1:5" x14ac:dyDescent="0.25">
      <c r="A111" s="10" t="s">
        <v>80</v>
      </c>
      <c r="B111" s="15"/>
      <c r="C111" s="12">
        <v>1</v>
      </c>
      <c r="D111" s="12">
        <v>7</v>
      </c>
      <c r="E111" s="13">
        <v>-0.85714285714285698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4</v>
      </c>
      <c r="D115" s="12">
        <v>12</v>
      </c>
      <c r="E115" s="13">
        <v>-0.66666666666666696</v>
      </c>
    </row>
    <row r="116" spans="1:5" x14ac:dyDescent="0.25">
      <c r="A116" s="189"/>
      <c r="B116" s="11" t="s">
        <v>85</v>
      </c>
      <c r="C116" s="12">
        <v>2</v>
      </c>
      <c r="D116" s="12">
        <v>3</v>
      </c>
      <c r="E116" s="13">
        <v>-0.33333333333333298</v>
      </c>
    </row>
    <row r="117" spans="1:5" x14ac:dyDescent="0.25">
      <c r="A117" s="190"/>
      <c r="B117" s="11" t="s">
        <v>86</v>
      </c>
      <c r="C117" s="12">
        <v>4</v>
      </c>
      <c r="D117" s="12">
        <v>2</v>
      </c>
      <c r="E117" s="13">
        <v>1</v>
      </c>
    </row>
    <row r="118" spans="1:5" x14ac:dyDescent="0.25">
      <c r="A118" s="188" t="s">
        <v>82</v>
      </c>
      <c r="B118" s="11" t="s">
        <v>87</v>
      </c>
      <c r="C118" s="12">
        <v>0</v>
      </c>
      <c r="D118" s="14"/>
      <c r="E118" s="13">
        <v>0</v>
      </c>
    </row>
    <row r="119" spans="1:5" x14ac:dyDescent="0.25">
      <c r="A119" s="190"/>
      <c r="B119" s="11" t="s">
        <v>86</v>
      </c>
      <c r="C119" s="12">
        <v>5</v>
      </c>
      <c r="D119" s="12">
        <v>7</v>
      </c>
      <c r="E119" s="13">
        <v>-0.28571428571428598</v>
      </c>
    </row>
    <row r="120" spans="1:5" x14ac:dyDescent="0.25">
      <c r="A120" s="10" t="s">
        <v>80</v>
      </c>
      <c r="B120" s="15"/>
      <c r="C120" s="12">
        <v>1</v>
      </c>
      <c r="D120" s="12">
        <v>1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4"/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4"/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9</v>
      </c>
      <c r="D126" s="12">
        <v>22</v>
      </c>
      <c r="E126" s="13">
        <v>-0.59090909090909105</v>
      </c>
    </row>
    <row r="127" spans="1:5" x14ac:dyDescent="0.25">
      <c r="A127" s="190"/>
      <c r="B127" s="11" t="s">
        <v>92</v>
      </c>
      <c r="C127" s="12">
        <v>175</v>
      </c>
      <c r="D127" s="12">
        <v>105</v>
      </c>
      <c r="E127" s="13">
        <v>0.66666666666666696</v>
      </c>
    </row>
    <row r="128" spans="1:5" x14ac:dyDescent="0.25">
      <c r="A128" s="188" t="s">
        <v>94</v>
      </c>
      <c r="B128" s="11" t="s">
        <v>91</v>
      </c>
      <c r="C128" s="12">
        <v>900</v>
      </c>
      <c r="D128" s="12">
        <v>995</v>
      </c>
      <c r="E128" s="13">
        <v>-9.5477386934673406E-2</v>
      </c>
    </row>
    <row r="129" spans="1:5" x14ac:dyDescent="0.25">
      <c r="A129" s="190"/>
      <c r="B129" s="11" t="s">
        <v>92</v>
      </c>
      <c r="C129" s="12">
        <v>2392</v>
      </c>
      <c r="D129" s="12">
        <v>2785</v>
      </c>
      <c r="E129" s="13">
        <v>-0.141113105924596</v>
      </c>
    </row>
    <row r="130" spans="1:5" x14ac:dyDescent="0.25">
      <c r="A130" s="188" t="s">
        <v>95</v>
      </c>
      <c r="B130" s="11" t="s">
        <v>91</v>
      </c>
      <c r="C130" s="12">
        <v>118</v>
      </c>
      <c r="D130" s="12">
        <v>113</v>
      </c>
      <c r="E130" s="13">
        <v>4.4247787610619503E-2</v>
      </c>
    </row>
    <row r="131" spans="1:5" x14ac:dyDescent="0.25">
      <c r="A131" s="190"/>
      <c r="B131" s="11" t="s">
        <v>92</v>
      </c>
      <c r="C131" s="12">
        <v>199</v>
      </c>
      <c r="D131" s="12">
        <v>157</v>
      </c>
      <c r="E131" s="13">
        <v>0.26751592356687898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26</v>
      </c>
      <c r="D135" s="12">
        <v>27</v>
      </c>
      <c r="E135" s="13">
        <v>-3.7037037037037E-2</v>
      </c>
    </row>
    <row r="136" spans="1:5" x14ac:dyDescent="0.25">
      <c r="A136" s="190"/>
      <c r="B136" s="11" t="s">
        <v>99</v>
      </c>
      <c r="C136" s="12">
        <v>5</v>
      </c>
      <c r="D136" s="12">
        <v>12</v>
      </c>
      <c r="E136" s="13">
        <v>-0.58333333333333304</v>
      </c>
    </row>
    <row r="137" spans="1:5" x14ac:dyDescent="0.25">
      <c r="A137" s="188" t="s">
        <v>100</v>
      </c>
      <c r="B137" s="11" t="s">
        <v>98</v>
      </c>
      <c r="C137" s="12">
        <v>3</v>
      </c>
      <c r="D137" s="12">
        <v>5</v>
      </c>
      <c r="E137" s="13">
        <v>-0.4</v>
      </c>
    </row>
    <row r="138" spans="1:5" x14ac:dyDescent="0.25">
      <c r="A138" s="190"/>
      <c r="B138" s="11" t="s">
        <v>99</v>
      </c>
      <c r="C138" s="12">
        <v>5</v>
      </c>
      <c r="D138" s="12">
        <v>2</v>
      </c>
      <c r="E138" s="13">
        <v>1.5</v>
      </c>
    </row>
    <row r="139" spans="1:5" x14ac:dyDescent="0.25">
      <c r="A139" s="188" t="s">
        <v>101</v>
      </c>
      <c r="B139" s="11" t="s">
        <v>98</v>
      </c>
      <c r="C139" s="12">
        <v>4</v>
      </c>
      <c r="D139" s="12">
        <v>4</v>
      </c>
      <c r="E139" s="13">
        <v>0</v>
      </c>
    </row>
    <row r="140" spans="1:5" x14ac:dyDescent="0.25">
      <c r="A140" s="190"/>
      <c r="B140" s="11" t="s">
        <v>102</v>
      </c>
      <c r="C140" s="12">
        <v>0</v>
      </c>
      <c r="D140" s="14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40</v>
      </c>
      <c r="D144" s="12">
        <v>32</v>
      </c>
      <c r="E144" s="13">
        <v>0.25</v>
      </c>
    </row>
    <row r="145" spans="1:5" x14ac:dyDescent="0.25">
      <c r="A145" s="188" t="s">
        <v>105</v>
      </c>
      <c r="B145" s="11" t="s">
        <v>106</v>
      </c>
      <c r="C145" s="12">
        <v>4</v>
      </c>
      <c r="D145" s="12">
        <v>8</v>
      </c>
      <c r="E145" s="13">
        <v>-0.5</v>
      </c>
    </row>
    <row r="146" spans="1:5" x14ac:dyDescent="0.25">
      <c r="A146" s="189"/>
      <c r="B146" s="11" t="s">
        <v>107</v>
      </c>
      <c r="C146" s="12">
        <v>15</v>
      </c>
      <c r="D146" s="12">
        <v>13</v>
      </c>
      <c r="E146" s="13">
        <v>0.15384615384615399</v>
      </c>
    </row>
    <row r="147" spans="1:5" x14ac:dyDescent="0.25">
      <c r="A147" s="189"/>
      <c r="B147" s="11" t="s">
        <v>108</v>
      </c>
      <c r="C147" s="12">
        <v>6</v>
      </c>
      <c r="D147" s="12">
        <v>3</v>
      </c>
      <c r="E147" s="13">
        <v>1</v>
      </c>
    </row>
    <row r="148" spans="1:5" x14ac:dyDescent="0.25">
      <c r="A148" s="189"/>
      <c r="B148" s="11" t="s">
        <v>109</v>
      </c>
      <c r="C148" s="12">
        <v>0</v>
      </c>
      <c r="D148" s="12">
        <v>1</v>
      </c>
      <c r="E148" s="13">
        <v>-1</v>
      </c>
    </row>
    <row r="149" spans="1:5" x14ac:dyDescent="0.25">
      <c r="A149" s="189"/>
      <c r="B149" s="11" t="s">
        <v>110</v>
      </c>
      <c r="C149" s="12">
        <v>14</v>
      </c>
      <c r="D149" s="12">
        <v>6</v>
      </c>
      <c r="E149" s="13">
        <v>1.3333333333333299</v>
      </c>
    </row>
    <row r="150" spans="1:5" x14ac:dyDescent="0.25">
      <c r="A150" s="190"/>
      <c r="B150" s="11" t="s">
        <v>111</v>
      </c>
      <c r="C150" s="12">
        <v>1</v>
      </c>
      <c r="D150" s="12">
        <v>1</v>
      </c>
      <c r="E150" s="13">
        <v>0</v>
      </c>
    </row>
    <row r="151" spans="1:5" x14ac:dyDescent="0.25">
      <c r="A151" s="188" t="s">
        <v>112</v>
      </c>
      <c r="B151" s="11" t="s">
        <v>113</v>
      </c>
      <c r="C151" s="12">
        <v>13</v>
      </c>
      <c r="D151" s="12">
        <v>8</v>
      </c>
      <c r="E151" s="13">
        <v>0.625</v>
      </c>
    </row>
    <row r="152" spans="1:5" x14ac:dyDescent="0.25">
      <c r="A152" s="190"/>
      <c r="B152" s="11" t="s">
        <v>114</v>
      </c>
      <c r="C152" s="12">
        <v>25</v>
      </c>
      <c r="D152" s="12">
        <v>19</v>
      </c>
      <c r="E152" s="13">
        <v>0.31578947368421101</v>
      </c>
    </row>
    <row r="153" spans="1:5" x14ac:dyDescent="0.25">
      <c r="A153" s="188" t="s">
        <v>115</v>
      </c>
      <c r="B153" s="11" t="s">
        <v>19</v>
      </c>
      <c r="C153" s="12">
        <v>6</v>
      </c>
      <c r="D153" s="12">
        <v>3</v>
      </c>
      <c r="E153" s="13">
        <v>1</v>
      </c>
    </row>
    <row r="154" spans="1:5" x14ac:dyDescent="0.25">
      <c r="A154" s="190"/>
      <c r="B154" s="11" t="s">
        <v>23</v>
      </c>
      <c r="C154" s="12">
        <v>8</v>
      </c>
      <c r="D154" s="12">
        <v>8</v>
      </c>
      <c r="E154" s="13">
        <v>0</v>
      </c>
    </row>
    <row r="155" spans="1:5" x14ac:dyDescent="0.25">
      <c r="A155" s="10" t="s">
        <v>116</v>
      </c>
      <c r="B155" s="15"/>
      <c r="C155" s="12">
        <v>0</v>
      </c>
      <c r="D155" s="14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0</v>
      </c>
      <c r="D159" s="14"/>
      <c r="E159" s="13">
        <v>0</v>
      </c>
    </row>
    <row r="160" spans="1:5" x14ac:dyDescent="0.25">
      <c r="A160" s="189"/>
      <c r="B160" s="11" t="s">
        <v>120</v>
      </c>
      <c r="C160" s="12">
        <v>0</v>
      </c>
      <c r="D160" s="14"/>
      <c r="E160" s="13">
        <v>0</v>
      </c>
    </row>
    <row r="161" spans="1:5" x14ac:dyDescent="0.25">
      <c r="A161" s="189"/>
      <c r="B161" s="11" t="s">
        <v>121</v>
      </c>
      <c r="C161" s="12">
        <v>0</v>
      </c>
      <c r="D161" s="14"/>
      <c r="E161" s="13">
        <v>0</v>
      </c>
    </row>
    <row r="162" spans="1:5" x14ac:dyDescent="0.25">
      <c r="A162" s="189"/>
      <c r="B162" s="11" t="s">
        <v>122</v>
      </c>
      <c r="C162" s="12">
        <v>0</v>
      </c>
      <c r="D162" s="14"/>
      <c r="E162" s="13">
        <v>0</v>
      </c>
    </row>
    <row r="163" spans="1:5" x14ac:dyDescent="0.25">
      <c r="A163" s="189"/>
      <c r="B163" s="11" t="s">
        <v>123</v>
      </c>
      <c r="C163" s="12">
        <v>0</v>
      </c>
      <c r="D163" s="14"/>
      <c r="E163" s="13">
        <v>0</v>
      </c>
    </row>
    <row r="164" spans="1:5" x14ac:dyDescent="0.25">
      <c r="A164" s="189"/>
      <c r="B164" s="11" t="s">
        <v>124</v>
      </c>
      <c r="C164" s="12">
        <v>0</v>
      </c>
      <c r="D164" s="14"/>
      <c r="E164" s="13">
        <v>0</v>
      </c>
    </row>
    <row r="165" spans="1:5" x14ac:dyDescent="0.25">
      <c r="A165" s="189"/>
      <c r="B165" s="11" t="s">
        <v>125</v>
      </c>
      <c r="C165" s="12">
        <v>0</v>
      </c>
      <c r="D165" s="14"/>
      <c r="E165" s="13">
        <v>0</v>
      </c>
    </row>
    <row r="166" spans="1:5" x14ac:dyDescent="0.25">
      <c r="A166" s="189"/>
      <c r="B166" s="11" t="s">
        <v>126</v>
      </c>
      <c r="C166" s="12">
        <v>0</v>
      </c>
      <c r="D166" s="14"/>
      <c r="E166" s="13">
        <v>0</v>
      </c>
    </row>
    <row r="167" spans="1:5" x14ac:dyDescent="0.25">
      <c r="A167" s="189"/>
      <c r="B167" s="11" t="s">
        <v>127</v>
      </c>
      <c r="C167" s="12">
        <v>0</v>
      </c>
      <c r="D167" s="14"/>
      <c r="E167" s="13">
        <v>0</v>
      </c>
    </row>
    <row r="168" spans="1:5" x14ac:dyDescent="0.25">
      <c r="A168" s="189"/>
      <c r="B168" s="11" t="s">
        <v>128</v>
      </c>
      <c r="C168" s="12">
        <v>0</v>
      </c>
      <c r="D168" s="14"/>
      <c r="E168" s="13">
        <v>0</v>
      </c>
    </row>
    <row r="169" spans="1:5" x14ac:dyDescent="0.25">
      <c r="A169" s="189"/>
      <c r="B169" s="11" t="s">
        <v>129</v>
      </c>
      <c r="C169" s="12">
        <v>0</v>
      </c>
      <c r="D169" s="14"/>
      <c r="E169" s="13">
        <v>0</v>
      </c>
    </row>
    <row r="170" spans="1:5" x14ac:dyDescent="0.25">
      <c r="A170" s="189"/>
      <c r="B170" s="11" t="s">
        <v>130</v>
      </c>
      <c r="C170" s="12">
        <v>0</v>
      </c>
      <c r="D170" s="14"/>
      <c r="E170" s="13">
        <v>0</v>
      </c>
    </row>
    <row r="171" spans="1:5" x14ac:dyDescent="0.25">
      <c r="A171" s="189"/>
      <c r="B171" s="11" t="s">
        <v>131</v>
      </c>
      <c r="C171" s="12">
        <v>0</v>
      </c>
      <c r="D171" s="14"/>
      <c r="E171" s="13">
        <v>0</v>
      </c>
    </row>
    <row r="172" spans="1:5" x14ac:dyDescent="0.25">
      <c r="A172" s="189"/>
      <c r="B172" s="11" t="s">
        <v>132</v>
      </c>
      <c r="C172" s="12">
        <v>0</v>
      </c>
      <c r="D172" s="14"/>
      <c r="E172" s="13">
        <v>0</v>
      </c>
    </row>
    <row r="173" spans="1:5" x14ac:dyDescent="0.25">
      <c r="A173" s="189"/>
      <c r="B173" s="11" t="s">
        <v>133</v>
      </c>
      <c r="C173" s="12">
        <v>0</v>
      </c>
      <c r="D173" s="14"/>
      <c r="E173" s="13">
        <v>0</v>
      </c>
    </row>
    <row r="174" spans="1:5" x14ac:dyDescent="0.25">
      <c r="A174" s="189"/>
      <c r="B174" s="11" t="s">
        <v>134</v>
      </c>
      <c r="C174" s="12">
        <v>0</v>
      </c>
      <c r="D174" s="14"/>
      <c r="E174" s="13">
        <v>0</v>
      </c>
    </row>
    <row r="175" spans="1:5" x14ac:dyDescent="0.25">
      <c r="A175" s="189"/>
      <c r="B175" s="11" t="s">
        <v>135</v>
      </c>
      <c r="C175" s="12">
        <v>0</v>
      </c>
      <c r="D175" s="14"/>
      <c r="E175" s="13">
        <v>0</v>
      </c>
    </row>
    <row r="176" spans="1:5" x14ac:dyDescent="0.25">
      <c r="A176" s="189"/>
      <c r="B176" s="11" t="s">
        <v>136</v>
      </c>
      <c r="C176" s="12">
        <v>0</v>
      </c>
      <c r="D176" s="14"/>
      <c r="E176" s="13">
        <v>0</v>
      </c>
    </row>
    <row r="177" spans="1:5" x14ac:dyDescent="0.25">
      <c r="A177" s="189"/>
      <c r="B177" s="11" t="s">
        <v>137</v>
      </c>
      <c r="C177" s="12">
        <v>0</v>
      </c>
      <c r="D177" s="14"/>
      <c r="E177" s="13">
        <v>0</v>
      </c>
    </row>
    <row r="178" spans="1:5" x14ac:dyDescent="0.25">
      <c r="A178" s="189"/>
      <c r="B178" s="11" t="s">
        <v>138</v>
      </c>
      <c r="C178" s="12">
        <v>0</v>
      </c>
      <c r="D178" s="14"/>
      <c r="E178" s="13">
        <v>0</v>
      </c>
    </row>
    <row r="179" spans="1:5" x14ac:dyDescent="0.25">
      <c r="A179" s="189"/>
      <c r="B179" s="11" t="s">
        <v>139</v>
      </c>
      <c r="C179" s="12">
        <v>0</v>
      </c>
      <c r="D179" s="14"/>
      <c r="E179" s="13">
        <v>0</v>
      </c>
    </row>
    <row r="180" spans="1:5" x14ac:dyDescent="0.25">
      <c r="A180" s="189"/>
      <c r="B180" s="11" t="s">
        <v>140</v>
      </c>
      <c r="C180" s="12">
        <v>0</v>
      </c>
      <c r="D180" s="14"/>
      <c r="E180" s="13">
        <v>0</v>
      </c>
    </row>
    <row r="181" spans="1:5" x14ac:dyDescent="0.25">
      <c r="A181" s="189"/>
      <c r="B181" s="11" t="s">
        <v>141</v>
      </c>
      <c r="C181" s="12">
        <v>0</v>
      </c>
      <c r="D181" s="14"/>
      <c r="E181" s="13">
        <v>0</v>
      </c>
    </row>
    <row r="182" spans="1:5" x14ac:dyDescent="0.25">
      <c r="A182" s="189"/>
      <c r="B182" s="11" t="s">
        <v>142</v>
      </c>
      <c r="C182" s="12">
        <v>0</v>
      </c>
      <c r="D182" s="14"/>
      <c r="E182" s="13">
        <v>0</v>
      </c>
    </row>
    <row r="183" spans="1:5" x14ac:dyDescent="0.25">
      <c r="A183" s="189"/>
      <c r="B183" s="11" t="s">
        <v>143</v>
      </c>
      <c r="C183" s="12">
        <v>0</v>
      </c>
      <c r="D183" s="14"/>
      <c r="E183" s="13">
        <v>0</v>
      </c>
    </row>
    <row r="184" spans="1:5" x14ac:dyDescent="0.25">
      <c r="A184" s="189"/>
      <c r="B184" s="11" t="s">
        <v>144</v>
      </c>
      <c r="C184" s="12">
        <v>0</v>
      </c>
      <c r="D184" s="14"/>
      <c r="E184" s="13">
        <v>0</v>
      </c>
    </row>
    <row r="185" spans="1:5" x14ac:dyDescent="0.25">
      <c r="A185" s="189"/>
      <c r="B185" s="11" t="s">
        <v>145</v>
      </c>
      <c r="C185" s="12">
        <v>0</v>
      </c>
      <c r="D185" s="14"/>
      <c r="E185" s="13">
        <v>0</v>
      </c>
    </row>
    <row r="186" spans="1:5" x14ac:dyDescent="0.25">
      <c r="A186" s="189"/>
      <c r="B186" s="11" t="s">
        <v>146</v>
      </c>
      <c r="C186" s="12">
        <v>0</v>
      </c>
      <c r="D186" s="14"/>
      <c r="E186" s="13">
        <v>0</v>
      </c>
    </row>
    <row r="187" spans="1:5" x14ac:dyDescent="0.25">
      <c r="A187" s="189"/>
      <c r="B187" s="11" t="s">
        <v>147</v>
      </c>
      <c r="C187" s="12">
        <v>0</v>
      </c>
      <c r="D187" s="14"/>
      <c r="E187" s="13">
        <v>0</v>
      </c>
    </row>
    <row r="188" spans="1:5" x14ac:dyDescent="0.25">
      <c r="A188" s="189"/>
      <c r="B188" s="11" t="s">
        <v>148</v>
      </c>
      <c r="C188" s="12">
        <v>0</v>
      </c>
      <c r="D188" s="14"/>
      <c r="E188" s="13">
        <v>0</v>
      </c>
    </row>
    <row r="189" spans="1:5" x14ac:dyDescent="0.25">
      <c r="A189" s="189"/>
      <c r="B189" s="11" t="s">
        <v>149</v>
      </c>
      <c r="C189" s="12">
        <v>0</v>
      </c>
      <c r="D189" s="14"/>
      <c r="E189" s="13">
        <v>0</v>
      </c>
    </row>
    <row r="190" spans="1:5" x14ac:dyDescent="0.25">
      <c r="A190" s="189"/>
      <c r="B190" s="11" t="s">
        <v>150</v>
      </c>
      <c r="C190" s="12">
        <v>0</v>
      </c>
      <c r="D190" s="14"/>
      <c r="E190" s="13">
        <v>0</v>
      </c>
    </row>
    <row r="191" spans="1:5" x14ac:dyDescent="0.25">
      <c r="A191" s="189"/>
      <c r="B191" s="11" t="s">
        <v>151</v>
      </c>
      <c r="C191" s="12">
        <v>0</v>
      </c>
      <c r="D191" s="14"/>
      <c r="E191" s="13">
        <v>0</v>
      </c>
    </row>
    <row r="192" spans="1:5" x14ac:dyDescent="0.25">
      <c r="A192" s="189"/>
      <c r="B192" s="11" t="s">
        <v>152</v>
      </c>
      <c r="C192" s="12">
        <v>0</v>
      </c>
      <c r="D192" s="14"/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4"/>
      <c r="E193" s="13">
        <v>0</v>
      </c>
    </row>
    <row r="194" spans="1:5" x14ac:dyDescent="0.25">
      <c r="A194" s="189"/>
      <c r="B194" s="11" t="s">
        <v>154</v>
      </c>
      <c r="C194" s="12">
        <v>0</v>
      </c>
      <c r="D194" s="14"/>
      <c r="E194" s="13">
        <v>0</v>
      </c>
    </row>
    <row r="195" spans="1:5" x14ac:dyDescent="0.25">
      <c r="A195" s="189"/>
      <c r="B195" s="11" t="s">
        <v>155</v>
      </c>
      <c r="C195" s="12">
        <v>0</v>
      </c>
      <c r="D195" s="14"/>
      <c r="E195" s="13">
        <v>0</v>
      </c>
    </row>
    <row r="196" spans="1:5" x14ac:dyDescent="0.25">
      <c r="A196" s="189"/>
      <c r="B196" s="11" t="s">
        <v>156</v>
      </c>
      <c r="C196" s="12">
        <v>0</v>
      </c>
      <c r="D196" s="14"/>
      <c r="E196" s="13">
        <v>0</v>
      </c>
    </row>
    <row r="197" spans="1:5" x14ac:dyDescent="0.25">
      <c r="A197" s="189"/>
      <c r="B197" s="11" t="s">
        <v>157</v>
      </c>
      <c r="C197" s="12">
        <v>0</v>
      </c>
      <c r="D197" s="14"/>
      <c r="E197" s="13">
        <v>0</v>
      </c>
    </row>
    <row r="198" spans="1:5" x14ac:dyDescent="0.25">
      <c r="A198" s="189"/>
      <c r="B198" s="11" t="s">
        <v>158</v>
      </c>
      <c r="C198" s="12">
        <v>0</v>
      </c>
      <c r="D198" s="14"/>
      <c r="E198" s="13">
        <v>0</v>
      </c>
    </row>
    <row r="199" spans="1:5" x14ac:dyDescent="0.25">
      <c r="A199" s="189"/>
      <c r="B199" s="11" t="s">
        <v>159</v>
      </c>
      <c r="C199" s="12">
        <v>0</v>
      </c>
      <c r="D199" s="14"/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4"/>
      <c r="E200" s="13">
        <v>0</v>
      </c>
    </row>
    <row r="201" spans="1:5" x14ac:dyDescent="0.25">
      <c r="A201" s="188" t="s">
        <v>161</v>
      </c>
      <c r="B201" s="11" t="s">
        <v>162</v>
      </c>
      <c r="C201" s="12">
        <v>0</v>
      </c>
      <c r="D201" s="14"/>
      <c r="E201" s="13">
        <v>0</v>
      </c>
    </row>
    <row r="202" spans="1:5" x14ac:dyDescent="0.25">
      <c r="A202" s="189"/>
      <c r="B202" s="11" t="s">
        <v>120</v>
      </c>
      <c r="C202" s="12">
        <v>0</v>
      </c>
      <c r="D202" s="14"/>
      <c r="E202" s="13">
        <v>0</v>
      </c>
    </row>
    <row r="203" spans="1:5" x14ac:dyDescent="0.25">
      <c r="A203" s="189"/>
      <c r="B203" s="11" t="s">
        <v>163</v>
      </c>
      <c r="C203" s="12">
        <v>0</v>
      </c>
      <c r="D203" s="14"/>
      <c r="E203" s="13">
        <v>0</v>
      </c>
    </row>
    <row r="204" spans="1:5" x14ac:dyDescent="0.25">
      <c r="A204" s="189"/>
      <c r="B204" s="11" t="s">
        <v>122</v>
      </c>
      <c r="C204" s="12">
        <v>0</v>
      </c>
      <c r="D204" s="14"/>
      <c r="E204" s="13">
        <v>0</v>
      </c>
    </row>
    <row r="205" spans="1:5" x14ac:dyDescent="0.25">
      <c r="A205" s="189"/>
      <c r="B205" s="11" t="s">
        <v>123</v>
      </c>
      <c r="C205" s="12">
        <v>0</v>
      </c>
      <c r="D205" s="14"/>
      <c r="E205" s="13">
        <v>0</v>
      </c>
    </row>
    <row r="206" spans="1:5" x14ac:dyDescent="0.25">
      <c r="A206" s="189"/>
      <c r="B206" s="11" t="s">
        <v>124</v>
      </c>
      <c r="C206" s="12">
        <v>0</v>
      </c>
      <c r="D206" s="14"/>
      <c r="E206" s="13">
        <v>0</v>
      </c>
    </row>
    <row r="207" spans="1:5" x14ac:dyDescent="0.25">
      <c r="A207" s="189"/>
      <c r="B207" s="11" t="s">
        <v>125</v>
      </c>
      <c r="C207" s="12">
        <v>0</v>
      </c>
      <c r="D207" s="14"/>
      <c r="E207" s="13">
        <v>0</v>
      </c>
    </row>
    <row r="208" spans="1:5" x14ac:dyDescent="0.25">
      <c r="A208" s="189"/>
      <c r="B208" s="11" t="s">
        <v>164</v>
      </c>
      <c r="C208" s="12">
        <v>0</v>
      </c>
      <c r="D208" s="14"/>
      <c r="E208" s="13">
        <v>0</v>
      </c>
    </row>
    <row r="209" spans="1:5" x14ac:dyDescent="0.25">
      <c r="A209" s="189"/>
      <c r="B209" s="11" t="s">
        <v>127</v>
      </c>
      <c r="C209" s="12">
        <v>0</v>
      </c>
      <c r="D209" s="14"/>
      <c r="E209" s="13">
        <v>0</v>
      </c>
    </row>
    <row r="210" spans="1:5" x14ac:dyDescent="0.25">
      <c r="A210" s="189"/>
      <c r="B210" s="11" t="s">
        <v>165</v>
      </c>
      <c r="C210" s="12">
        <v>0</v>
      </c>
      <c r="D210" s="14"/>
      <c r="E210" s="13">
        <v>0</v>
      </c>
    </row>
    <row r="211" spans="1:5" x14ac:dyDescent="0.25">
      <c r="A211" s="189"/>
      <c r="B211" s="11" t="s">
        <v>129</v>
      </c>
      <c r="C211" s="12">
        <v>0</v>
      </c>
      <c r="D211" s="14"/>
      <c r="E211" s="13">
        <v>0</v>
      </c>
    </row>
    <row r="212" spans="1:5" x14ac:dyDescent="0.25">
      <c r="A212" s="189"/>
      <c r="B212" s="11" t="s">
        <v>130</v>
      </c>
      <c r="C212" s="12">
        <v>0</v>
      </c>
      <c r="D212" s="14"/>
      <c r="E212" s="13">
        <v>0</v>
      </c>
    </row>
    <row r="213" spans="1:5" x14ac:dyDescent="0.25">
      <c r="A213" s="189"/>
      <c r="B213" s="11" t="s">
        <v>131</v>
      </c>
      <c r="C213" s="12">
        <v>0</v>
      </c>
      <c r="D213" s="14"/>
      <c r="E213" s="13">
        <v>0</v>
      </c>
    </row>
    <row r="214" spans="1:5" x14ac:dyDescent="0.25">
      <c r="A214" s="189"/>
      <c r="B214" s="11" t="s">
        <v>132</v>
      </c>
      <c r="C214" s="12">
        <v>0</v>
      </c>
      <c r="D214" s="14"/>
      <c r="E214" s="13">
        <v>0</v>
      </c>
    </row>
    <row r="215" spans="1:5" x14ac:dyDescent="0.25">
      <c r="A215" s="189"/>
      <c r="B215" s="11" t="s">
        <v>133</v>
      </c>
      <c r="C215" s="12">
        <v>0</v>
      </c>
      <c r="D215" s="14"/>
      <c r="E215" s="13">
        <v>0</v>
      </c>
    </row>
    <row r="216" spans="1:5" x14ac:dyDescent="0.25">
      <c r="A216" s="189"/>
      <c r="B216" s="11" t="s">
        <v>134</v>
      </c>
      <c r="C216" s="12">
        <v>0</v>
      </c>
      <c r="D216" s="14"/>
      <c r="E216" s="13">
        <v>0</v>
      </c>
    </row>
    <row r="217" spans="1:5" x14ac:dyDescent="0.25">
      <c r="A217" s="189"/>
      <c r="B217" s="11" t="s">
        <v>135</v>
      </c>
      <c r="C217" s="12">
        <v>0</v>
      </c>
      <c r="D217" s="14"/>
      <c r="E217" s="13">
        <v>0</v>
      </c>
    </row>
    <row r="218" spans="1:5" x14ac:dyDescent="0.25">
      <c r="A218" s="189"/>
      <c r="B218" s="11" t="s">
        <v>136</v>
      </c>
      <c r="C218" s="12">
        <v>0</v>
      </c>
      <c r="D218" s="14"/>
      <c r="E218" s="13">
        <v>0</v>
      </c>
    </row>
    <row r="219" spans="1:5" x14ac:dyDescent="0.25">
      <c r="A219" s="189"/>
      <c r="B219" s="11" t="s">
        <v>137</v>
      </c>
      <c r="C219" s="12">
        <v>0</v>
      </c>
      <c r="D219" s="14"/>
      <c r="E219" s="13">
        <v>0</v>
      </c>
    </row>
    <row r="220" spans="1:5" x14ac:dyDescent="0.25">
      <c r="A220" s="189"/>
      <c r="B220" s="11" t="s">
        <v>138</v>
      </c>
      <c r="C220" s="12">
        <v>0</v>
      </c>
      <c r="D220" s="14"/>
      <c r="E220" s="13">
        <v>0</v>
      </c>
    </row>
    <row r="221" spans="1:5" x14ac:dyDescent="0.25">
      <c r="A221" s="189"/>
      <c r="B221" s="11" t="s">
        <v>139</v>
      </c>
      <c r="C221" s="12">
        <v>0</v>
      </c>
      <c r="D221" s="14"/>
      <c r="E221" s="13">
        <v>0</v>
      </c>
    </row>
    <row r="222" spans="1:5" x14ac:dyDescent="0.25">
      <c r="A222" s="189"/>
      <c r="B222" s="11" t="s">
        <v>166</v>
      </c>
      <c r="C222" s="12">
        <v>0</v>
      </c>
      <c r="D222" s="14"/>
      <c r="E222" s="13">
        <v>0</v>
      </c>
    </row>
    <row r="223" spans="1:5" x14ac:dyDescent="0.25">
      <c r="A223" s="189"/>
      <c r="B223" s="11" t="s">
        <v>141</v>
      </c>
      <c r="C223" s="12">
        <v>0</v>
      </c>
      <c r="D223" s="14"/>
      <c r="E223" s="13">
        <v>0</v>
      </c>
    </row>
    <row r="224" spans="1:5" x14ac:dyDescent="0.25">
      <c r="A224" s="189"/>
      <c r="B224" s="11" t="s">
        <v>142</v>
      </c>
      <c r="C224" s="12">
        <v>0</v>
      </c>
      <c r="D224" s="14"/>
      <c r="E224" s="13">
        <v>0</v>
      </c>
    </row>
    <row r="225" spans="1:5" x14ac:dyDescent="0.25">
      <c r="A225" s="189"/>
      <c r="B225" s="11" t="s">
        <v>143</v>
      </c>
      <c r="C225" s="12">
        <v>0</v>
      </c>
      <c r="D225" s="14"/>
      <c r="E225" s="13">
        <v>0</v>
      </c>
    </row>
    <row r="226" spans="1:5" x14ac:dyDescent="0.25">
      <c r="A226" s="189"/>
      <c r="B226" s="11" t="s">
        <v>144</v>
      </c>
      <c r="C226" s="12">
        <v>0</v>
      </c>
      <c r="D226" s="14"/>
      <c r="E226" s="13">
        <v>0</v>
      </c>
    </row>
    <row r="227" spans="1:5" x14ac:dyDescent="0.25">
      <c r="A227" s="189"/>
      <c r="B227" s="11" t="s">
        <v>167</v>
      </c>
      <c r="C227" s="12">
        <v>0</v>
      </c>
      <c r="D227" s="14"/>
      <c r="E227" s="13">
        <v>0</v>
      </c>
    </row>
    <row r="228" spans="1:5" x14ac:dyDescent="0.25">
      <c r="A228" s="189"/>
      <c r="B228" s="11" t="s">
        <v>146</v>
      </c>
      <c r="C228" s="12">
        <v>0</v>
      </c>
      <c r="D228" s="14"/>
      <c r="E228" s="13">
        <v>0</v>
      </c>
    </row>
    <row r="229" spans="1:5" x14ac:dyDescent="0.25">
      <c r="A229" s="189"/>
      <c r="B229" s="11" t="s">
        <v>147</v>
      </c>
      <c r="C229" s="12">
        <v>0</v>
      </c>
      <c r="D229" s="14"/>
      <c r="E229" s="13">
        <v>0</v>
      </c>
    </row>
    <row r="230" spans="1:5" x14ac:dyDescent="0.25">
      <c r="A230" s="189"/>
      <c r="B230" s="11" t="s">
        <v>148</v>
      </c>
      <c r="C230" s="12">
        <v>0</v>
      </c>
      <c r="D230" s="14"/>
      <c r="E230" s="13">
        <v>0</v>
      </c>
    </row>
    <row r="231" spans="1:5" x14ac:dyDescent="0.25">
      <c r="A231" s="189"/>
      <c r="B231" s="11" t="s">
        <v>149</v>
      </c>
      <c r="C231" s="12">
        <v>0</v>
      </c>
      <c r="D231" s="14"/>
      <c r="E231" s="13">
        <v>0</v>
      </c>
    </row>
    <row r="232" spans="1:5" x14ac:dyDescent="0.25">
      <c r="A232" s="189"/>
      <c r="B232" s="11" t="s">
        <v>150</v>
      </c>
      <c r="C232" s="12">
        <v>0</v>
      </c>
      <c r="D232" s="14"/>
      <c r="E232" s="13">
        <v>0</v>
      </c>
    </row>
    <row r="233" spans="1:5" x14ac:dyDescent="0.25">
      <c r="A233" s="189"/>
      <c r="B233" s="11" t="s">
        <v>151</v>
      </c>
      <c r="C233" s="12">
        <v>0</v>
      </c>
      <c r="D233" s="14"/>
      <c r="E233" s="13">
        <v>0</v>
      </c>
    </row>
    <row r="234" spans="1:5" x14ac:dyDescent="0.25">
      <c r="A234" s="189"/>
      <c r="B234" s="11" t="s">
        <v>152</v>
      </c>
      <c r="C234" s="12">
        <v>0</v>
      </c>
      <c r="D234" s="14"/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4"/>
      <c r="E235" s="13">
        <v>0</v>
      </c>
    </row>
    <row r="236" spans="1:5" x14ac:dyDescent="0.25">
      <c r="A236" s="189"/>
      <c r="B236" s="11" t="s">
        <v>154</v>
      </c>
      <c r="C236" s="12">
        <v>0</v>
      </c>
      <c r="D236" s="14"/>
      <c r="E236" s="13">
        <v>0</v>
      </c>
    </row>
    <row r="237" spans="1:5" x14ac:dyDescent="0.25">
      <c r="A237" s="189"/>
      <c r="B237" s="11" t="s">
        <v>155</v>
      </c>
      <c r="C237" s="12">
        <v>0</v>
      </c>
      <c r="D237" s="14"/>
      <c r="E237" s="13">
        <v>0</v>
      </c>
    </row>
    <row r="238" spans="1:5" x14ac:dyDescent="0.25">
      <c r="A238" s="189"/>
      <c r="B238" s="11" t="s">
        <v>156</v>
      </c>
      <c r="C238" s="12">
        <v>0</v>
      </c>
      <c r="D238" s="14"/>
      <c r="E238" s="13">
        <v>0</v>
      </c>
    </row>
    <row r="239" spans="1:5" x14ac:dyDescent="0.25">
      <c r="A239" s="189"/>
      <c r="B239" s="11" t="s">
        <v>157</v>
      </c>
      <c r="C239" s="12">
        <v>0</v>
      </c>
      <c r="D239" s="14"/>
      <c r="E239" s="13">
        <v>0</v>
      </c>
    </row>
    <row r="240" spans="1:5" x14ac:dyDescent="0.25">
      <c r="A240" s="189"/>
      <c r="B240" s="11" t="s">
        <v>158</v>
      </c>
      <c r="C240" s="12">
        <v>0</v>
      </c>
      <c r="D240" s="14"/>
      <c r="E240" s="13">
        <v>0</v>
      </c>
    </row>
    <row r="241" spans="1:5" x14ac:dyDescent="0.25">
      <c r="A241" s="189"/>
      <c r="B241" s="11" t="s">
        <v>159</v>
      </c>
      <c r="C241" s="12">
        <v>0</v>
      </c>
      <c r="D241" s="14"/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4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4"/>
      <c r="E246" s="13">
        <v>0</v>
      </c>
    </row>
    <row r="247" spans="1:5" x14ac:dyDescent="0.25">
      <c r="A247" s="10" t="s">
        <v>170</v>
      </c>
      <c r="B247" s="15"/>
      <c r="C247" s="12">
        <v>0</v>
      </c>
      <c r="D247" s="12">
        <v>49</v>
      </c>
      <c r="E247" s="13">
        <v>-1</v>
      </c>
    </row>
    <row r="248" spans="1:5" x14ac:dyDescent="0.25">
      <c r="A248" s="10" t="s">
        <v>171</v>
      </c>
      <c r="B248" s="15"/>
      <c r="C248" s="12">
        <v>0</v>
      </c>
      <c r="D248" s="12">
        <v>15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10</v>
      </c>
      <c r="D252" s="12">
        <v>8</v>
      </c>
      <c r="E252" s="13">
        <v>0.25</v>
      </c>
    </row>
    <row r="253" spans="1:5" x14ac:dyDescent="0.25">
      <c r="A253" s="188" t="s">
        <v>174</v>
      </c>
      <c r="B253" s="11" t="s">
        <v>175</v>
      </c>
      <c r="C253" s="12">
        <v>0</v>
      </c>
      <c r="D253" s="14"/>
      <c r="E253" s="13">
        <v>0</v>
      </c>
    </row>
    <row r="254" spans="1:5" x14ac:dyDescent="0.25">
      <c r="A254" s="189"/>
      <c r="B254" s="11" t="s">
        <v>176</v>
      </c>
      <c r="C254" s="12">
        <v>0</v>
      </c>
      <c r="D254" s="14"/>
      <c r="E254" s="13">
        <v>0</v>
      </c>
    </row>
    <row r="255" spans="1:5" x14ac:dyDescent="0.25">
      <c r="A255" s="190"/>
      <c r="B255" s="11" t="s">
        <v>177</v>
      </c>
      <c r="C255" s="12">
        <v>0</v>
      </c>
      <c r="D255" s="14"/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4"/>
      <c r="E256" s="13">
        <v>0</v>
      </c>
    </row>
    <row r="257" spans="1:5" x14ac:dyDescent="0.25">
      <c r="A257" s="10" t="s">
        <v>179</v>
      </c>
      <c r="B257" s="15"/>
      <c r="C257" s="12">
        <v>0</v>
      </c>
      <c r="D257" s="12">
        <v>5</v>
      </c>
      <c r="E257" s="13">
        <v>-1</v>
      </c>
    </row>
    <row r="258" spans="1:5" x14ac:dyDescent="0.25">
      <c r="A258" s="10" t="s">
        <v>111</v>
      </c>
      <c r="B258" s="15"/>
      <c r="C258" s="12">
        <v>0</v>
      </c>
      <c r="D258" s="14"/>
      <c r="E258" s="13">
        <v>0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17</v>
      </c>
      <c r="D262" s="12">
        <v>46</v>
      </c>
      <c r="E262" s="13">
        <v>-0.63043478260869601</v>
      </c>
    </row>
    <row r="263" spans="1:5" x14ac:dyDescent="0.25">
      <c r="A263" s="188" t="s">
        <v>69</v>
      </c>
      <c r="B263" s="11" t="s">
        <v>182</v>
      </c>
      <c r="C263" s="12">
        <v>18</v>
      </c>
      <c r="D263" s="12">
        <v>17</v>
      </c>
      <c r="E263" s="13">
        <v>5.8823529411764698E-2</v>
      </c>
    </row>
    <row r="264" spans="1:5" x14ac:dyDescent="0.25">
      <c r="A264" s="190"/>
      <c r="B264" s="11" t="s">
        <v>111</v>
      </c>
      <c r="C264" s="12">
        <v>34</v>
      </c>
      <c r="D264" s="12">
        <v>46</v>
      </c>
      <c r="E264" s="13">
        <v>-0.26086956521739102</v>
      </c>
    </row>
    <row r="265" spans="1:5" x14ac:dyDescent="0.25">
      <c r="A265" s="10" t="s">
        <v>183</v>
      </c>
      <c r="B265" s="15"/>
      <c r="C265" s="12">
        <v>5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2</v>
      </c>
      <c r="D266" s="12">
        <v>4</v>
      </c>
      <c r="E266" s="13">
        <v>-0.5</v>
      </c>
    </row>
    <row r="267" spans="1:5" x14ac:dyDescent="0.25">
      <c r="A267" s="10" t="s">
        <v>185</v>
      </c>
      <c r="B267" s="15"/>
      <c r="C267" s="12">
        <v>0</v>
      </c>
      <c r="D267" s="14"/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0</v>
      </c>
      <c r="D271" s="14"/>
      <c r="E271" s="13">
        <v>0</v>
      </c>
    </row>
    <row r="272" spans="1:5" x14ac:dyDescent="0.25">
      <c r="A272" s="190"/>
      <c r="B272" s="11" t="s">
        <v>189</v>
      </c>
      <c r="C272" s="12">
        <v>0</v>
      </c>
      <c r="D272" s="14"/>
      <c r="E272" s="13">
        <v>0</v>
      </c>
    </row>
    <row r="273" spans="1:5" x14ac:dyDescent="0.25">
      <c r="A273" s="10" t="s">
        <v>190</v>
      </c>
      <c r="B273" s="15"/>
      <c r="C273" s="12">
        <v>0</v>
      </c>
      <c r="D273" s="14"/>
      <c r="E273" s="13">
        <v>0</v>
      </c>
    </row>
    <row r="274" spans="1:5" x14ac:dyDescent="0.25">
      <c r="A274" s="10" t="s">
        <v>191</v>
      </c>
      <c r="B274" s="15"/>
      <c r="C274" s="12">
        <v>0</v>
      </c>
      <c r="D274" s="14"/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4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4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4"/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5" t="s">
        <v>198</v>
      </c>
      <c r="B283" s="11" t="s">
        <v>199</v>
      </c>
      <c r="C283" s="12">
        <v>1</v>
      </c>
      <c r="D283" s="12">
        <v>2</v>
      </c>
      <c r="E283" s="19">
        <v>0</v>
      </c>
    </row>
    <row r="284" spans="1:5" x14ac:dyDescent="0.25">
      <c r="A284" s="186"/>
      <c r="B284" s="11" t="s">
        <v>200</v>
      </c>
      <c r="C284" s="12">
        <v>52</v>
      </c>
      <c r="D284" s="12">
        <v>70</v>
      </c>
      <c r="E284" s="19">
        <v>0</v>
      </c>
    </row>
    <row r="285" spans="1:5" x14ac:dyDescent="0.25">
      <c r="A285" s="187"/>
      <c r="B285" s="11" t="s">
        <v>201</v>
      </c>
      <c r="C285" s="12">
        <v>0</v>
      </c>
      <c r="D285" s="12">
        <v>0</v>
      </c>
      <c r="E285" s="19">
        <v>0</v>
      </c>
    </row>
    <row r="286" spans="1:5" x14ac:dyDescent="0.25">
      <c r="A286" s="185" t="s">
        <v>202</v>
      </c>
      <c r="B286" s="11" t="s">
        <v>203</v>
      </c>
      <c r="C286" s="12">
        <v>0</v>
      </c>
      <c r="D286" s="12">
        <v>0</v>
      </c>
      <c r="E286" s="19">
        <v>0</v>
      </c>
    </row>
    <row r="287" spans="1:5" x14ac:dyDescent="0.25">
      <c r="A287" s="186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7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0</v>
      </c>
      <c r="D289" s="12">
        <v>0</v>
      </c>
      <c r="E289" s="19">
        <v>0</v>
      </c>
    </row>
    <row r="290" spans="1:5" x14ac:dyDescent="0.25">
      <c r="A290" s="185" t="s">
        <v>208</v>
      </c>
      <c r="B290" s="11" t="s">
        <v>209</v>
      </c>
      <c r="C290" s="12">
        <v>3</v>
      </c>
      <c r="D290" s="12">
        <v>3</v>
      </c>
      <c r="E290" s="19">
        <v>0</v>
      </c>
    </row>
    <row r="291" spans="1:5" x14ac:dyDescent="0.25">
      <c r="A291" s="186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7"/>
      <c r="B292" s="11" t="s">
        <v>211</v>
      </c>
      <c r="C292" s="12">
        <v>3</v>
      </c>
      <c r="D292" s="12">
        <v>15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5" t="s">
        <v>214</v>
      </c>
      <c r="B294" s="11" t="s">
        <v>205</v>
      </c>
      <c r="C294" s="12">
        <v>1</v>
      </c>
      <c r="D294" s="12">
        <v>2</v>
      </c>
      <c r="E294" s="19">
        <v>1</v>
      </c>
    </row>
    <row r="295" spans="1:5" x14ac:dyDescent="0.25">
      <c r="A295" s="186"/>
      <c r="B295" s="11" t="s">
        <v>215</v>
      </c>
      <c r="C295" s="12">
        <v>3</v>
      </c>
      <c r="D295" s="12">
        <v>12</v>
      </c>
      <c r="E295" s="19">
        <v>4</v>
      </c>
    </row>
    <row r="296" spans="1:5" x14ac:dyDescent="0.25">
      <c r="A296" s="187"/>
      <c r="B296" s="11" t="s">
        <v>216</v>
      </c>
      <c r="C296" s="12">
        <v>0</v>
      </c>
      <c r="D296" s="12">
        <v>0</v>
      </c>
      <c r="E296" s="19">
        <v>0</v>
      </c>
    </row>
    <row r="297" spans="1:5" x14ac:dyDescent="0.25">
      <c r="A297" s="185" t="s">
        <v>217</v>
      </c>
      <c r="B297" s="11" t="s">
        <v>218</v>
      </c>
      <c r="C297" s="12">
        <v>0</v>
      </c>
      <c r="D297" s="12">
        <v>0</v>
      </c>
      <c r="E297" s="19">
        <v>0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6"/>
      <c r="B299" s="11" t="s">
        <v>220</v>
      </c>
      <c r="C299" s="12">
        <v>26</v>
      </c>
      <c r="D299" s="12">
        <v>60</v>
      </c>
      <c r="E299" s="19">
        <v>15</v>
      </c>
    </row>
    <row r="300" spans="1:5" x14ac:dyDescent="0.25">
      <c r="A300" s="186"/>
      <c r="B300" s="11" t="s">
        <v>221</v>
      </c>
      <c r="C300" s="12">
        <v>39</v>
      </c>
      <c r="D300" s="12">
        <v>50</v>
      </c>
      <c r="E300" s="19">
        <v>0</v>
      </c>
    </row>
    <row r="301" spans="1:5" x14ac:dyDescent="0.25">
      <c r="A301" s="186"/>
      <c r="B301" s="11" t="s">
        <v>222</v>
      </c>
      <c r="C301" s="12">
        <v>17</v>
      </c>
      <c r="D301" s="12">
        <v>37</v>
      </c>
      <c r="E301" s="19">
        <v>2</v>
      </c>
    </row>
    <row r="302" spans="1:5" x14ac:dyDescent="0.25">
      <c r="A302" s="186"/>
      <c r="B302" s="11" t="s">
        <v>223</v>
      </c>
      <c r="C302" s="12">
        <v>29</v>
      </c>
      <c r="D302" s="12">
        <v>64</v>
      </c>
      <c r="E302" s="19">
        <v>22</v>
      </c>
    </row>
    <row r="303" spans="1:5" x14ac:dyDescent="0.25">
      <c r="A303" s="186"/>
      <c r="B303" s="11" t="s">
        <v>224</v>
      </c>
      <c r="C303" s="12">
        <v>12</v>
      </c>
      <c r="D303" s="12">
        <v>20</v>
      </c>
      <c r="E303" s="19">
        <v>0</v>
      </c>
    </row>
    <row r="304" spans="1:5" x14ac:dyDescent="0.25">
      <c r="A304" s="186"/>
      <c r="B304" s="11" t="s">
        <v>225</v>
      </c>
      <c r="C304" s="12">
        <v>0</v>
      </c>
      <c r="D304" s="12">
        <v>0</v>
      </c>
      <c r="E304" s="19">
        <v>0</v>
      </c>
    </row>
    <row r="305" spans="1:5" x14ac:dyDescent="0.25">
      <c r="A305" s="186"/>
      <c r="B305" s="11" t="s">
        <v>226</v>
      </c>
      <c r="C305" s="12">
        <v>32</v>
      </c>
      <c r="D305" s="12">
        <v>53</v>
      </c>
      <c r="E305" s="19">
        <v>25</v>
      </c>
    </row>
    <row r="306" spans="1:5" x14ac:dyDescent="0.25">
      <c r="A306" s="186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86"/>
      <c r="B307" s="11" t="s">
        <v>228</v>
      </c>
      <c r="C307" s="12">
        <v>0</v>
      </c>
      <c r="D307" s="12">
        <v>0</v>
      </c>
      <c r="E307" s="19">
        <v>0</v>
      </c>
    </row>
    <row r="308" spans="1:5" x14ac:dyDescent="0.25">
      <c r="A308" s="186"/>
      <c r="B308" s="11" t="s">
        <v>229</v>
      </c>
      <c r="C308" s="12">
        <v>27</v>
      </c>
      <c r="D308" s="12">
        <v>50</v>
      </c>
      <c r="E308" s="19">
        <v>21</v>
      </c>
    </row>
    <row r="309" spans="1:5" x14ac:dyDescent="0.25">
      <c r="A309" s="186"/>
      <c r="B309" s="11" t="s">
        <v>230</v>
      </c>
      <c r="C309" s="12">
        <v>19</v>
      </c>
      <c r="D309" s="12">
        <v>22</v>
      </c>
      <c r="E309" s="19">
        <v>0</v>
      </c>
    </row>
    <row r="310" spans="1:5" x14ac:dyDescent="0.25">
      <c r="A310" s="186"/>
      <c r="B310" s="11" t="s">
        <v>231</v>
      </c>
      <c r="C310" s="12">
        <v>0</v>
      </c>
      <c r="D310" s="12">
        <v>0</v>
      </c>
      <c r="E310" s="19">
        <v>0</v>
      </c>
    </row>
    <row r="311" spans="1:5" x14ac:dyDescent="0.25">
      <c r="A311" s="187"/>
      <c r="B311" s="11" t="s">
        <v>232</v>
      </c>
      <c r="C311" s="12">
        <v>0</v>
      </c>
      <c r="D311" s="12">
        <v>0</v>
      </c>
      <c r="E311" s="19">
        <v>0</v>
      </c>
    </row>
    <row r="312" spans="1:5" x14ac:dyDescent="0.25">
      <c r="A312" s="185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6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6"/>
      <c r="B316" s="11" t="s">
        <v>238</v>
      </c>
      <c r="C316" s="12">
        <v>2</v>
      </c>
      <c r="D316" s="12">
        <v>3</v>
      </c>
      <c r="E316" s="19">
        <v>0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6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6"/>
      <c r="B319" s="11" t="s">
        <v>241</v>
      </c>
      <c r="C319" s="12">
        <v>0</v>
      </c>
      <c r="D319" s="12">
        <v>0</v>
      </c>
      <c r="E319" s="19">
        <v>0</v>
      </c>
    </row>
    <row r="320" spans="1:5" x14ac:dyDescent="0.25">
      <c r="A320" s="186"/>
      <c r="B320" s="11" t="s">
        <v>242</v>
      </c>
      <c r="C320" s="12">
        <v>0</v>
      </c>
      <c r="D320" s="12">
        <v>1</v>
      </c>
      <c r="E320" s="19">
        <v>0</v>
      </c>
    </row>
    <row r="321" spans="1:5" x14ac:dyDescent="0.25">
      <c r="A321" s="186"/>
      <c r="B321" s="11" t="s">
        <v>243</v>
      </c>
      <c r="C321" s="12">
        <v>0</v>
      </c>
      <c r="D321" s="12">
        <v>0</v>
      </c>
      <c r="E321" s="19">
        <v>0</v>
      </c>
    </row>
    <row r="322" spans="1:5" x14ac:dyDescent="0.25">
      <c r="A322" s="186"/>
      <c r="B322" s="11" t="s">
        <v>244</v>
      </c>
      <c r="C322" s="12">
        <v>2</v>
      </c>
      <c r="D322" s="12">
        <v>8</v>
      </c>
      <c r="E322" s="19">
        <v>2</v>
      </c>
    </row>
    <row r="323" spans="1:5" x14ac:dyDescent="0.25">
      <c r="A323" s="186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6"/>
      <c r="B325" s="11" t="s">
        <v>247</v>
      </c>
      <c r="C325" s="12">
        <v>0</v>
      </c>
      <c r="D325" s="12">
        <v>0</v>
      </c>
      <c r="E325" s="19">
        <v>0</v>
      </c>
    </row>
    <row r="326" spans="1:5" x14ac:dyDescent="0.25">
      <c r="A326" s="186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6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6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6"/>
      <c r="B330" s="11" t="s">
        <v>252</v>
      </c>
      <c r="C330" s="12">
        <v>1</v>
      </c>
      <c r="D330" s="12">
        <v>1</v>
      </c>
      <c r="E330" s="19">
        <v>1</v>
      </c>
    </row>
    <row r="331" spans="1:5" x14ac:dyDescent="0.25">
      <c r="A331" s="186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6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6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6"/>
      <c r="B335" s="11" t="s">
        <v>257</v>
      </c>
      <c r="C335" s="12">
        <v>12</v>
      </c>
      <c r="D335" s="12">
        <v>33</v>
      </c>
      <c r="E335" s="19">
        <v>3</v>
      </c>
    </row>
    <row r="336" spans="1:5" x14ac:dyDescent="0.25">
      <c r="A336" s="186"/>
      <c r="B336" s="11" t="s">
        <v>258</v>
      </c>
      <c r="C336" s="12">
        <v>0</v>
      </c>
      <c r="D336" s="12">
        <v>0</v>
      </c>
      <c r="E336" s="19">
        <v>0</v>
      </c>
    </row>
    <row r="337" spans="1:5" x14ac:dyDescent="0.25">
      <c r="A337" s="186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6"/>
      <c r="B338" s="11" t="s">
        <v>260</v>
      </c>
      <c r="C338" s="12">
        <v>0</v>
      </c>
      <c r="D338" s="12">
        <v>0</v>
      </c>
      <c r="E338" s="19">
        <v>0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6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86"/>
      <c r="B341" s="11" t="s">
        <v>263</v>
      </c>
      <c r="C341" s="12">
        <v>0</v>
      </c>
      <c r="D341" s="12">
        <v>2</v>
      </c>
      <c r="E341" s="19">
        <v>0</v>
      </c>
    </row>
    <row r="342" spans="1:5" x14ac:dyDescent="0.25">
      <c r="A342" s="186"/>
      <c r="B342" s="11" t="s">
        <v>264</v>
      </c>
      <c r="C342" s="12">
        <v>0</v>
      </c>
      <c r="D342" s="12">
        <v>0</v>
      </c>
      <c r="E342" s="19">
        <v>0</v>
      </c>
    </row>
    <row r="343" spans="1:5" x14ac:dyDescent="0.25">
      <c r="A343" s="186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87"/>
      <c r="B344" s="11" t="s">
        <v>266</v>
      </c>
      <c r="C344" s="12">
        <v>0</v>
      </c>
      <c r="D344" s="12">
        <v>6</v>
      </c>
      <c r="E344" s="19">
        <v>0</v>
      </c>
    </row>
    <row r="345" spans="1:5" x14ac:dyDescent="0.25">
      <c r="A345" s="185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6"/>
      <c r="B346" s="11" t="s">
        <v>269</v>
      </c>
      <c r="C346" s="12">
        <v>0</v>
      </c>
      <c r="D346" s="12">
        <v>0</v>
      </c>
      <c r="E346" s="19">
        <v>0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6"/>
      <c r="B350" s="11" t="s">
        <v>273</v>
      </c>
      <c r="C350" s="12">
        <v>0</v>
      </c>
      <c r="D350" s="12">
        <v>1</v>
      </c>
      <c r="E350" s="19">
        <v>0</v>
      </c>
    </row>
    <row r="351" spans="1:5" x14ac:dyDescent="0.25">
      <c r="A351" s="186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6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5" t="s">
        <v>279</v>
      </c>
      <c r="B356" s="11" t="s">
        <v>280</v>
      </c>
      <c r="C356" s="12">
        <v>0</v>
      </c>
      <c r="D356" s="12">
        <v>10</v>
      </c>
      <c r="E356" s="19">
        <v>0</v>
      </c>
    </row>
    <row r="357" spans="1:5" x14ac:dyDescent="0.25">
      <c r="A357" s="186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6"/>
      <c r="B359" s="11" t="s">
        <v>283</v>
      </c>
      <c r="C359" s="12">
        <v>1</v>
      </c>
      <c r="D359" s="12">
        <v>2</v>
      </c>
      <c r="E359" s="19">
        <v>0</v>
      </c>
    </row>
    <row r="360" spans="1:5" x14ac:dyDescent="0.25">
      <c r="A360" s="186"/>
      <c r="B360" s="11" t="s">
        <v>284</v>
      </c>
      <c r="C360" s="12">
        <v>0</v>
      </c>
      <c r="D360" s="12">
        <v>0</v>
      </c>
      <c r="E360" s="19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6"/>
      <c r="B366" s="11" t="s">
        <v>291</v>
      </c>
      <c r="C366" s="12">
        <v>1</v>
      </c>
      <c r="D366" s="12">
        <v>6</v>
      </c>
      <c r="E366" s="19">
        <v>0</v>
      </c>
    </row>
    <row r="367" spans="1:5" x14ac:dyDescent="0.25">
      <c r="A367" s="186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6"/>
      <c r="B368" s="11" t="s">
        <v>293</v>
      </c>
      <c r="C368" s="12">
        <v>0</v>
      </c>
      <c r="D368" s="12">
        <v>0</v>
      </c>
      <c r="E368" s="19">
        <v>0</v>
      </c>
    </row>
    <row r="369" spans="1:5" x14ac:dyDescent="0.25">
      <c r="A369" s="186"/>
      <c r="B369" s="11" t="s">
        <v>209</v>
      </c>
      <c r="C369" s="12">
        <v>1</v>
      </c>
      <c r="D369" s="12">
        <v>8</v>
      </c>
      <c r="E369" s="19">
        <v>0</v>
      </c>
    </row>
    <row r="370" spans="1:5" x14ac:dyDescent="0.25">
      <c r="A370" s="186"/>
      <c r="B370" s="11" t="s">
        <v>294</v>
      </c>
      <c r="C370" s="12">
        <v>7</v>
      </c>
      <c r="D370" s="12">
        <v>36</v>
      </c>
      <c r="E370" s="19">
        <v>0</v>
      </c>
    </row>
    <row r="371" spans="1:5" x14ac:dyDescent="0.25">
      <c r="A371" s="186"/>
      <c r="B371" s="11" t="s">
        <v>295</v>
      </c>
      <c r="C371" s="12">
        <v>1</v>
      </c>
      <c r="D371" s="12">
        <v>0</v>
      </c>
      <c r="E371" s="19">
        <v>1</v>
      </c>
    </row>
    <row r="372" spans="1:5" x14ac:dyDescent="0.25">
      <c r="A372" s="186"/>
      <c r="B372" s="11" t="s">
        <v>296</v>
      </c>
      <c r="C372" s="12">
        <v>0</v>
      </c>
      <c r="D372" s="12">
        <v>3</v>
      </c>
      <c r="E372" s="19">
        <v>0</v>
      </c>
    </row>
    <row r="373" spans="1:5" x14ac:dyDescent="0.25">
      <c r="A373" s="186"/>
      <c r="B373" s="11" t="s">
        <v>297</v>
      </c>
      <c r="C373" s="12">
        <v>7</v>
      </c>
      <c r="D373" s="12">
        <v>50</v>
      </c>
      <c r="E373" s="19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7"/>
      <c r="B377" s="11" t="s">
        <v>301</v>
      </c>
      <c r="C377" s="12">
        <v>147</v>
      </c>
      <c r="D377" s="12">
        <v>453</v>
      </c>
      <c r="E377" s="19">
        <v>4</v>
      </c>
    </row>
    <row r="378" spans="1:5" x14ac:dyDescent="0.25">
      <c r="A378" s="4"/>
    </row>
  </sheetData>
  <sheetProtection algorithmName="SHA-512" hashValue="9UaM/poUgE+OM7CWr3O4Si+9L3gOUQXbmGq/m6RHkLwLMoouQ3flvDxNky7hmG7nznU9MVHp+s1lr+exlcHsFw==" saltValue="ridOpkhd1DLCLaiwpiIoD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6D59-9B5B-4FC1-B32E-8C6E86613806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99"/>
  </cols>
  <sheetData>
    <row r="1" spans="1:26" x14ac:dyDescent="0.2">
      <c r="A1" s="135"/>
      <c r="C1" s="180" t="s">
        <v>1828</v>
      </c>
      <c r="D1" s="180"/>
      <c r="E1" s="180"/>
      <c r="F1" s="135"/>
      <c r="H1" s="174"/>
      <c r="I1" s="174"/>
      <c r="J1" s="174"/>
      <c r="K1" s="135"/>
      <c r="P1" s="135"/>
      <c r="U1" s="135"/>
      <c r="Z1" s="135"/>
    </row>
    <row r="2" spans="1:26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uxo5lLawWg2AfbRpS8+ZsDssS4PWWMLm9lcMa//IslBGHaAiCUr2WFrKJv4Y7EPZ2Z6ZvkKSovPXDx7HQTesvA==" saltValue="j16edyisztFl01HYnCVlf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BE60-55BC-43BB-AB62-CF00399BC021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99"/>
  </cols>
  <sheetData>
    <row r="1" spans="1:61" x14ac:dyDescent="0.2">
      <c r="A1" s="135"/>
      <c r="C1" s="180" t="s">
        <v>1833</v>
      </c>
      <c r="D1" s="180"/>
      <c r="E1" s="180"/>
      <c r="F1" s="135"/>
      <c r="H1" s="174"/>
      <c r="I1" s="174"/>
      <c r="J1" s="174"/>
      <c r="K1" s="135"/>
      <c r="M1" s="174"/>
      <c r="N1" s="174"/>
      <c r="O1" s="174"/>
      <c r="P1" s="135"/>
      <c r="R1" s="174"/>
      <c r="S1" s="174"/>
      <c r="T1" s="174"/>
      <c r="U1" s="135"/>
      <c r="W1" s="174"/>
      <c r="X1" s="174"/>
      <c r="Y1" s="174"/>
      <c r="Z1" s="135"/>
      <c r="AB1" s="174"/>
      <c r="AC1" s="174"/>
      <c r="AD1" s="174"/>
      <c r="AE1" s="135"/>
      <c r="AG1" s="174"/>
      <c r="AH1" s="174"/>
      <c r="AI1" s="174"/>
      <c r="AJ1" s="135"/>
      <c r="AL1" s="174"/>
      <c r="AM1" s="174"/>
      <c r="AN1" s="174"/>
      <c r="AO1" s="135"/>
      <c r="AQ1" s="174"/>
      <c r="AR1" s="174"/>
      <c r="AS1" s="174"/>
      <c r="AT1" s="135"/>
      <c r="AV1" s="174"/>
      <c r="AW1" s="174"/>
      <c r="AX1" s="174"/>
      <c r="AY1" s="135"/>
      <c r="BA1" s="174"/>
      <c r="BB1" s="174"/>
      <c r="BC1" s="174"/>
      <c r="BD1" s="135"/>
      <c r="BF1" s="174"/>
      <c r="BG1" s="174"/>
      <c r="BH1" s="174"/>
      <c r="BI1" s="135"/>
    </row>
    <row r="2" spans="1:61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24B6xicHYwNhUXG/JQM+8ycWYf/klX8gTFSHGCAbDlb8qkn9IpR6ThPLootAZ2uToAuO7erz1SylXZAuf9BCrg==" saltValue="rmCrK++7OKkaZ/cHKhRvV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4EE6-6217-463F-9A1C-F68CEFABD147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4"/>
    <col min="19" max="19" width="2.5703125" style="136" customWidth="1"/>
    <col min="20" max="20" width="7.85546875" style="136" customWidth="1"/>
    <col min="21" max="25" width="11.42578125" style="136"/>
    <col min="26" max="16384" width="11.42578125" style="74"/>
  </cols>
  <sheetData>
    <row r="1" spans="1:26" x14ac:dyDescent="0.2">
      <c r="A1" s="135"/>
      <c r="C1" s="180" t="s">
        <v>1837</v>
      </c>
      <c r="D1" s="180"/>
      <c r="E1" s="180"/>
      <c r="F1" s="135"/>
      <c r="H1" s="174"/>
      <c r="I1" s="174"/>
      <c r="J1" s="174"/>
      <c r="K1" s="135"/>
      <c r="M1" s="174"/>
      <c r="N1" s="174"/>
      <c r="O1" s="174"/>
      <c r="P1" s="174"/>
      <c r="Q1" s="174"/>
      <c r="S1" s="135"/>
      <c r="U1" s="174"/>
      <c r="V1" s="174"/>
      <c r="W1" s="174"/>
      <c r="X1" s="174"/>
      <c r="Y1" s="174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75" t="s">
        <v>1194</v>
      </c>
      <c r="N5" s="175" t="s">
        <v>1195</v>
      </c>
      <c r="O5" s="175" t="s">
        <v>1196</v>
      </c>
      <c r="P5" s="175" t="s">
        <v>1197</v>
      </c>
      <c r="Q5" s="175" t="s">
        <v>615</v>
      </c>
      <c r="R5" s="175" t="s">
        <v>1198</v>
      </c>
      <c r="S5" s="176"/>
      <c r="U5" s="177" t="s">
        <v>1194</v>
      </c>
      <c r="V5" s="177" t="s">
        <v>1195</v>
      </c>
      <c r="W5" s="177" t="s">
        <v>1196</v>
      </c>
      <c r="X5" s="177" t="s">
        <v>1197</v>
      </c>
      <c r="Y5" s="177" t="s">
        <v>615</v>
      </c>
      <c r="Z5" s="177" t="s">
        <v>1198</v>
      </c>
    </row>
    <row r="6" spans="1:26" x14ac:dyDescent="0.2">
      <c r="M6" s="178">
        <f>DatosMedioAmbiente!C53</f>
        <v>0</v>
      </c>
      <c r="N6" s="178">
        <f>DatosMedioAmbiente!C55</f>
        <v>3</v>
      </c>
      <c r="O6" s="178">
        <f>DatosMedioAmbiente!C57</f>
        <v>0</v>
      </c>
      <c r="P6" s="178">
        <f>DatosMedioAmbiente!C59</f>
        <v>2</v>
      </c>
      <c r="Q6" s="178">
        <f>DatosMedioAmbiente!C61</f>
        <v>0</v>
      </c>
      <c r="R6" s="178">
        <f>DatosMedioAmbiente!C63</f>
        <v>1</v>
      </c>
      <c r="S6" s="176"/>
      <c r="U6" s="179">
        <f>DatosMedioAmbiente!C54</f>
        <v>0</v>
      </c>
      <c r="V6" s="179">
        <f>DatosMedioAmbiente!C56</f>
        <v>2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74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JZ/MusPWTP40my5GWcbe/IbpxCFOdAjU5DqGwTVYKzu4+4QGCSFDOn1tRKN/CbW8RxEPSh1CBaDz3tgEXTwsrQ==" saltValue="oMwUjBbM/chan1IMHm6B/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F0A7-EA18-43EC-B2A7-74241F9745B5}">
  <dimension ref="A1:BI14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1681</v>
      </c>
      <c r="B1" s="96" t="s">
        <v>1682</v>
      </c>
      <c r="C1" s="96" t="s">
        <v>1683</v>
      </c>
      <c r="D1" s="96" t="s">
        <v>1684</v>
      </c>
      <c r="E1" s="96" t="s">
        <v>1685</v>
      </c>
      <c r="F1" s="96" t="s">
        <v>1686</v>
      </c>
      <c r="G1" s="96" t="s">
        <v>1687</v>
      </c>
      <c r="H1" s="96" t="s">
        <v>1688</v>
      </c>
      <c r="I1" s="96" t="s">
        <v>1689</v>
      </c>
      <c r="J1" s="96" t="s">
        <v>1690</v>
      </c>
      <c r="K1" s="96" t="s">
        <v>1691</v>
      </c>
      <c r="L1" s="96" t="s">
        <v>1692</v>
      </c>
      <c r="M1" s="96" t="s">
        <v>1693</v>
      </c>
      <c r="N1" s="96" t="s">
        <v>1694</v>
      </c>
      <c r="O1" s="96" t="s">
        <v>1695</v>
      </c>
      <c r="P1" s="96" t="s">
        <v>1696</v>
      </c>
      <c r="Q1" s="96" t="s">
        <v>1697</v>
      </c>
      <c r="R1" s="96" t="s">
        <v>1698</v>
      </c>
      <c r="S1" s="96" t="s">
        <v>1699</v>
      </c>
      <c r="T1" s="96" t="s">
        <v>1700</v>
      </c>
      <c r="U1" s="96" t="s">
        <v>1701</v>
      </c>
      <c r="V1" s="96" t="s">
        <v>1702</v>
      </c>
      <c r="W1" s="96" t="s">
        <v>1703</v>
      </c>
      <c r="AA1" s="96" t="s">
        <v>1704</v>
      </c>
      <c r="AB1" s="96" t="s">
        <v>1705</v>
      </c>
      <c r="AC1" s="96" t="s">
        <v>1706</v>
      </c>
      <c r="AD1" s="96" t="s">
        <v>1707</v>
      </c>
      <c r="AE1" s="96" t="s">
        <v>1708</v>
      </c>
      <c r="AF1" s="96" t="s">
        <v>1709</v>
      </c>
      <c r="AI1" s="96" t="s">
        <v>1710</v>
      </c>
      <c r="AL1" s="96" t="s">
        <v>1711</v>
      </c>
      <c r="AM1" s="96" t="s">
        <v>1712</v>
      </c>
      <c r="AN1" s="96" t="s">
        <v>1713</v>
      </c>
      <c r="AO1" s="96" t="s">
        <v>1714</v>
      </c>
      <c r="AP1" s="96" t="s">
        <v>1715</v>
      </c>
      <c r="AQ1" s="96" t="s">
        <v>1716</v>
      </c>
      <c r="AR1" s="96" t="s">
        <v>1717</v>
      </c>
      <c r="AS1" s="96" t="s">
        <v>1718</v>
      </c>
      <c r="AT1" s="96" t="s">
        <v>1719</v>
      </c>
      <c r="AU1" s="96" t="s">
        <v>1720</v>
      </c>
      <c r="AV1" s="96" t="s">
        <v>1721</v>
      </c>
      <c r="AW1" s="96" t="s">
        <v>1722</v>
      </c>
      <c r="AX1" s="96" t="s">
        <v>1723</v>
      </c>
      <c r="AY1" s="96" t="s">
        <v>1724</v>
      </c>
      <c r="AZ1" s="96" t="s">
        <v>1725</v>
      </c>
      <c r="BA1" s="96" t="s">
        <v>1726</v>
      </c>
      <c r="BB1" s="96" t="s">
        <v>1727</v>
      </c>
      <c r="BC1" s="96" t="s">
        <v>1728</v>
      </c>
      <c r="BD1" s="96" t="s">
        <v>1729</v>
      </c>
      <c r="BE1" s="96" t="s">
        <v>1730</v>
      </c>
      <c r="BF1" s="96" t="s">
        <v>1731</v>
      </c>
      <c r="BG1" s="96" t="s">
        <v>1732</v>
      </c>
      <c r="BH1" s="96" t="s">
        <v>1733</v>
      </c>
      <c r="BI1" s="96" t="s">
        <v>1734</v>
      </c>
    </row>
    <row r="2" spans="1:61" x14ac:dyDescent="0.2">
      <c r="A2" s="74" t="s">
        <v>1257</v>
      </c>
      <c r="B2" s="74" t="s">
        <v>1752</v>
      </c>
      <c r="C2" s="74" t="s">
        <v>1741</v>
      </c>
      <c r="D2" s="74" t="s">
        <v>1618</v>
      </c>
      <c r="E2" s="74" t="s">
        <v>1618</v>
      </c>
      <c r="F2" s="74" t="s">
        <v>1635</v>
      </c>
      <c r="G2" s="74" t="s">
        <v>1619</v>
      </c>
      <c r="H2" s="74" t="s">
        <v>1619</v>
      </c>
      <c r="I2" s="74" t="s">
        <v>1618</v>
      </c>
      <c r="J2" s="74" t="s">
        <v>978</v>
      </c>
      <c r="K2" s="74" t="s">
        <v>1618</v>
      </c>
      <c r="L2" s="74" t="s">
        <v>1618</v>
      </c>
      <c r="M2" s="74" t="s">
        <v>1618</v>
      </c>
      <c r="N2" s="74" t="s">
        <v>1618</v>
      </c>
      <c r="O2" s="74" t="s">
        <v>1618</v>
      </c>
      <c r="P2" s="74" t="s">
        <v>1671</v>
      </c>
      <c r="Q2" s="74" t="s">
        <v>1671</v>
      </c>
      <c r="R2" s="74" t="s">
        <v>1060</v>
      </c>
      <c r="S2" s="74" t="s">
        <v>1671</v>
      </c>
      <c r="T2" s="74" t="s">
        <v>1671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1194</v>
      </c>
      <c r="AF2" s="74" t="s">
        <v>1204</v>
      </c>
      <c r="AI2" s="74" t="s">
        <v>229</v>
      </c>
      <c r="AL2" s="74" t="s">
        <v>649</v>
      </c>
      <c r="AM2" s="74" t="s">
        <v>647</v>
      </c>
      <c r="AN2" s="74" t="s">
        <v>649</v>
      </c>
      <c r="AO2" s="74" t="s">
        <v>649</v>
      </c>
      <c r="AV2" s="74" t="s">
        <v>647</v>
      </c>
      <c r="AW2" s="74" t="s">
        <v>1195</v>
      </c>
      <c r="AX2" s="74" t="s">
        <v>1195</v>
      </c>
      <c r="BA2" s="74" t="s">
        <v>82</v>
      </c>
      <c r="BC2" s="74" t="s">
        <v>983</v>
      </c>
      <c r="BD2" s="74" t="s">
        <v>334</v>
      </c>
      <c r="BF2" s="74" t="s">
        <v>104</v>
      </c>
      <c r="BH2" s="74" t="s">
        <v>1163</v>
      </c>
      <c r="BI2" s="74" t="s">
        <v>1168</v>
      </c>
    </row>
    <row r="3" spans="1:61" x14ac:dyDescent="0.2">
      <c r="A3" s="74" t="s">
        <v>1759</v>
      </c>
      <c r="B3" s="74" t="s">
        <v>1753</v>
      </c>
      <c r="C3" s="74" t="s">
        <v>1742</v>
      </c>
      <c r="D3" s="74" t="s">
        <v>1619</v>
      </c>
      <c r="E3" s="74" t="s">
        <v>1619</v>
      </c>
      <c r="F3" s="74" t="s">
        <v>111</v>
      </c>
      <c r="G3" s="74" t="s">
        <v>1633</v>
      </c>
      <c r="H3" s="74" t="s">
        <v>1620</v>
      </c>
      <c r="I3" s="74" t="s">
        <v>978</v>
      </c>
      <c r="J3" s="74" t="s">
        <v>111</v>
      </c>
      <c r="K3" s="74" t="s">
        <v>1620</v>
      </c>
      <c r="L3" s="74" t="s">
        <v>1619</v>
      </c>
      <c r="M3" s="74" t="s">
        <v>1620</v>
      </c>
      <c r="O3" s="74" t="s">
        <v>1619</v>
      </c>
      <c r="P3" s="74" t="s">
        <v>1620</v>
      </c>
      <c r="Q3" s="74" t="s">
        <v>1620</v>
      </c>
      <c r="R3" s="74" t="s">
        <v>1061</v>
      </c>
      <c r="S3" s="74" t="s">
        <v>1620</v>
      </c>
      <c r="T3" s="74" t="s">
        <v>1620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1160</v>
      </c>
      <c r="AD3" s="74" t="s">
        <v>649</v>
      </c>
      <c r="AE3" s="74" t="s">
        <v>1195</v>
      </c>
      <c r="AF3" s="74" t="s">
        <v>1205</v>
      </c>
      <c r="AI3" s="74" t="s">
        <v>230</v>
      </c>
      <c r="AL3" s="74" t="s">
        <v>651</v>
      </c>
      <c r="AM3" s="74" t="s">
        <v>649</v>
      </c>
      <c r="AN3" s="74" t="s">
        <v>651</v>
      </c>
      <c r="AO3" s="74" t="s">
        <v>651</v>
      </c>
      <c r="AV3" s="74" t="s">
        <v>649</v>
      </c>
      <c r="AW3" s="74" t="s">
        <v>1197</v>
      </c>
      <c r="BA3" s="74" t="s">
        <v>1802</v>
      </c>
      <c r="BC3" s="74" t="s">
        <v>1804</v>
      </c>
      <c r="BD3" s="74" t="s">
        <v>962</v>
      </c>
      <c r="BF3" s="74" t="s">
        <v>114</v>
      </c>
      <c r="BH3" s="74" t="s">
        <v>1164</v>
      </c>
    </row>
    <row r="4" spans="1:61" x14ac:dyDescent="0.2">
      <c r="A4" s="74" t="s">
        <v>1760</v>
      </c>
      <c r="B4" s="74" t="s">
        <v>1754</v>
      </c>
      <c r="C4" s="74" t="s">
        <v>1743</v>
      </c>
      <c r="D4" s="74" t="s">
        <v>1620</v>
      </c>
      <c r="E4" s="74" t="s">
        <v>1622</v>
      </c>
      <c r="G4" s="74" t="s">
        <v>1636</v>
      </c>
      <c r="H4" s="74" t="s">
        <v>1632</v>
      </c>
      <c r="I4" s="74" t="s">
        <v>111</v>
      </c>
      <c r="K4" s="74" t="s">
        <v>1622</v>
      </c>
      <c r="L4" s="74" t="s">
        <v>1620</v>
      </c>
      <c r="O4" s="74" t="s">
        <v>1620</v>
      </c>
      <c r="P4" s="74" t="s">
        <v>1676</v>
      </c>
      <c r="Q4" s="74" t="s">
        <v>1676</v>
      </c>
      <c r="R4" s="74" t="s">
        <v>1062</v>
      </c>
      <c r="S4" s="74" t="s">
        <v>1673</v>
      </c>
      <c r="T4" s="74" t="s">
        <v>1673</v>
      </c>
      <c r="V4" s="74" t="s">
        <v>31</v>
      </c>
      <c r="W4" s="74" t="s">
        <v>1767</v>
      </c>
      <c r="AD4" s="74" t="s">
        <v>651</v>
      </c>
      <c r="AE4" s="74" t="s">
        <v>1196</v>
      </c>
      <c r="AI4" s="74" t="s">
        <v>111</v>
      </c>
      <c r="AL4" s="74" t="s">
        <v>655</v>
      </c>
      <c r="AM4" s="74" t="s">
        <v>651</v>
      </c>
      <c r="AN4" s="74" t="s">
        <v>655</v>
      </c>
      <c r="AO4" s="74" t="s">
        <v>655</v>
      </c>
      <c r="AV4" s="74" t="s">
        <v>651</v>
      </c>
      <c r="AW4" s="74" t="s">
        <v>1198</v>
      </c>
      <c r="BA4" s="74" t="s">
        <v>1803</v>
      </c>
      <c r="BC4" s="74" t="s">
        <v>989</v>
      </c>
      <c r="BD4" s="74" t="s">
        <v>964</v>
      </c>
      <c r="BF4" s="74" t="s">
        <v>1080</v>
      </c>
      <c r="BH4" s="74" t="s">
        <v>1165</v>
      </c>
    </row>
    <row r="5" spans="1:61" x14ac:dyDescent="0.2">
      <c r="A5" s="74" t="s">
        <v>1051</v>
      </c>
      <c r="B5" s="74" t="s">
        <v>110</v>
      </c>
      <c r="C5" s="74" t="s">
        <v>1744</v>
      </c>
      <c r="D5" s="74" t="s">
        <v>978</v>
      </c>
      <c r="E5" s="74" t="s">
        <v>978</v>
      </c>
      <c r="G5" s="74" t="s">
        <v>111</v>
      </c>
      <c r="H5" s="74" t="s">
        <v>1633</v>
      </c>
      <c r="K5" s="74" t="s">
        <v>1642</v>
      </c>
      <c r="L5" s="74" t="s">
        <v>1622</v>
      </c>
      <c r="O5" s="74" t="s">
        <v>978</v>
      </c>
      <c r="R5" s="74" t="s">
        <v>1063</v>
      </c>
      <c r="S5" s="74" t="s">
        <v>1674</v>
      </c>
      <c r="T5" s="74" t="s">
        <v>1676</v>
      </c>
      <c r="V5" s="74" t="s">
        <v>32</v>
      </c>
      <c r="AD5" s="74" t="s">
        <v>655</v>
      </c>
      <c r="AE5" s="74" t="s">
        <v>1197</v>
      </c>
      <c r="AL5" s="74" t="s">
        <v>657</v>
      </c>
      <c r="AM5" s="74" t="s">
        <v>655</v>
      </c>
      <c r="AN5" s="74" t="s">
        <v>657</v>
      </c>
      <c r="AO5" s="74" t="s">
        <v>657</v>
      </c>
      <c r="AV5" s="74" t="s">
        <v>653</v>
      </c>
      <c r="BC5" s="74" t="s">
        <v>990</v>
      </c>
      <c r="BD5" s="74" t="s">
        <v>965</v>
      </c>
    </row>
    <row r="6" spans="1:61" x14ac:dyDescent="0.2">
      <c r="A6" s="74" t="s">
        <v>1761</v>
      </c>
      <c r="B6" s="74" t="s">
        <v>111</v>
      </c>
      <c r="C6" s="74" t="s">
        <v>209</v>
      </c>
      <c r="D6" s="74" t="s">
        <v>1636</v>
      </c>
      <c r="E6" s="74" t="s">
        <v>1632</v>
      </c>
      <c r="H6" s="74" t="s">
        <v>1636</v>
      </c>
      <c r="L6" s="74" t="s">
        <v>978</v>
      </c>
      <c r="O6" s="74" t="s">
        <v>1633</v>
      </c>
      <c r="R6" s="74" t="s">
        <v>1064</v>
      </c>
      <c r="S6" s="74" t="s">
        <v>1676</v>
      </c>
      <c r="V6" s="74" t="s">
        <v>33</v>
      </c>
      <c r="AD6" s="74" t="s">
        <v>657</v>
      </c>
      <c r="AE6" s="74" t="s">
        <v>1198</v>
      </c>
      <c r="AM6" s="74" t="s">
        <v>657</v>
      </c>
      <c r="AN6" s="74" t="s">
        <v>659</v>
      </c>
      <c r="AO6" s="74" t="s">
        <v>659</v>
      </c>
      <c r="AV6" s="74" t="s">
        <v>655</v>
      </c>
      <c r="BC6" s="74" t="s">
        <v>993</v>
      </c>
      <c r="BD6" s="74" t="s">
        <v>966</v>
      </c>
    </row>
    <row r="7" spans="1:61" x14ac:dyDescent="0.2">
      <c r="C7" s="74" t="s">
        <v>1747</v>
      </c>
      <c r="D7" s="74" t="s">
        <v>1642</v>
      </c>
      <c r="E7" s="74" t="s">
        <v>1636</v>
      </c>
      <c r="H7" s="74" t="s">
        <v>1638</v>
      </c>
      <c r="O7" s="74" t="s">
        <v>1636</v>
      </c>
      <c r="R7" s="74" t="s">
        <v>1065</v>
      </c>
      <c r="AD7" s="74" t="s">
        <v>659</v>
      </c>
      <c r="AV7" s="74" t="s">
        <v>657</v>
      </c>
      <c r="BC7" s="74" t="s">
        <v>1805</v>
      </c>
      <c r="BD7" s="74" t="s">
        <v>518</v>
      </c>
    </row>
    <row r="8" spans="1:61" x14ac:dyDescent="0.2">
      <c r="C8" s="74" t="s">
        <v>289</v>
      </c>
      <c r="D8" s="74" t="s">
        <v>111</v>
      </c>
      <c r="H8" s="74" t="s">
        <v>111</v>
      </c>
      <c r="O8" s="74" t="s">
        <v>1638</v>
      </c>
      <c r="R8" s="74" t="s">
        <v>1066</v>
      </c>
      <c r="AV8" s="74" t="s">
        <v>659</v>
      </c>
      <c r="BC8" s="74" t="s">
        <v>995</v>
      </c>
      <c r="BD8" s="74" t="s">
        <v>967</v>
      </c>
    </row>
    <row r="9" spans="1:61" x14ac:dyDescent="0.2">
      <c r="O9" s="74" t="s">
        <v>111</v>
      </c>
      <c r="R9" s="74" t="s">
        <v>1067</v>
      </c>
      <c r="BC9" s="74" t="s">
        <v>980</v>
      </c>
      <c r="BD9" s="74" t="s">
        <v>969</v>
      </c>
    </row>
    <row r="10" spans="1:61" x14ac:dyDescent="0.2">
      <c r="R10" s="74" t="s">
        <v>1069</v>
      </c>
      <c r="BD10" s="74" t="s">
        <v>970</v>
      </c>
    </row>
    <row r="11" spans="1:61" x14ac:dyDescent="0.2">
      <c r="BD11" s="74" t="s">
        <v>972</v>
      </c>
    </row>
    <row r="12" spans="1:61" x14ac:dyDescent="0.2">
      <c r="BD12" s="74" t="s">
        <v>973</v>
      </c>
    </row>
    <row r="13" spans="1:61" x14ac:dyDescent="0.2">
      <c r="BD13" s="74" t="s">
        <v>111</v>
      </c>
    </row>
    <row r="14" spans="1:61" x14ac:dyDescent="0.2">
      <c r="BD14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AEEC-13B0-4601-A2AE-545EC512BA5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SUM(DatosViolenciaGénero!C63:C69)</f>
        <v>319</v>
      </c>
      <c r="D4" s="91">
        <f>SUM(DatosViolenciaGénero!D63:D69)</f>
        <v>78</v>
      </c>
    </row>
    <row r="5" spans="2:4" x14ac:dyDescent="0.2">
      <c r="B5" s="90" t="s">
        <v>1620</v>
      </c>
      <c r="C5" s="91">
        <f>SUM(DatosViolenciaGénero!C70:C73)</f>
        <v>18</v>
      </c>
      <c r="D5" s="91">
        <f>SUM(DatosViolenciaGénero!D70:D73)</f>
        <v>10</v>
      </c>
    </row>
    <row r="6" spans="2:4" ht="12.75" customHeight="1" x14ac:dyDescent="0.2">
      <c r="B6" s="90" t="s">
        <v>1672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2">
      <c r="B7" s="90" t="s">
        <v>1673</v>
      </c>
      <c r="C7" s="91">
        <f>SUM(DatosViolenciaGénero!C75:C77)</f>
        <v>2</v>
      </c>
      <c r="D7" s="91">
        <f>SUM(DatosViolenciaGénero!D75:D77)</f>
        <v>3</v>
      </c>
    </row>
    <row r="8" spans="2:4" ht="12.75" customHeight="1" x14ac:dyDescent="0.2">
      <c r="B8" s="90" t="s">
        <v>1674</v>
      </c>
      <c r="C8" s="91">
        <f>DatosViolenciaGénero!C81</f>
        <v>5</v>
      </c>
      <c r="D8" s="91">
        <f>DatosViolenciaGénero!D81</f>
        <v>0</v>
      </c>
    </row>
    <row r="9" spans="2:4" ht="12.75" customHeight="1" x14ac:dyDescent="0.2">
      <c r="B9" s="90" t="s">
        <v>1675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1676</v>
      </c>
      <c r="C10" s="91">
        <f>SUM(DatosViolenciaGénero!C79:C80)</f>
        <v>114</v>
      </c>
      <c r="D10" s="91">
        <f>SUM(DatosViolenciaGénero!D79:D80)</f>
        <v>35</v>
      </c>
    </row>
    <row r="14" spans="2:4" ht="12.95" customHeight="1" thickTop="1" thickBot="1" x14ac:dyDescent="0.25">
      <c r="B14" s="234" t="s">
        <v>1680</v>
      </c>
      <c r="C14" s="234"/>
    </row>
    <row r="15" spans="2:4" ht="13.5" thickTop="1" x14ac:dyDescent="0.2">
      <c r="B15" s="92" t="s">
        <v>1678</v>
      </c>
      <c r="C15" s="93">
        <f>DatosViolenciaGénero!C38</f>
        <v>22</v>
      </c>
    </row>
    <row r="16" spans="2:4" ht="13.5" thickBot="1" x14ac:dyDescent="0.25">
      <c r="B16" s="94" t="s">
        <v>1679</v>
      </c>
      <c r="C16" s="95">
        <f>DatosViolenciaGénero!C39</f>
        <v>109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9F6A-EC24-49F5-9E0D-46364934CF9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SUM(DatosViolenciaDoméstica!C48:C54)</f>
        <v>46</v>
      </c>
      <c r="D4" s="91">
        <f>SUM(DatosViolenciaDoméstica!D48:D54)</f>
        <v>16</v>
      </c>
    </row>
    <row r="5" spans="2:4" x14ac:dyDescent="0.2">
      <c r="B5" s="90" t="s">
        <v>1620</v>
      </c>
      <c r="C5" s="91">
        <f>SUM(DatosViolenciaDoméstica!C55:C58)</f>
        <v>3</v>
      </c>
      <c r="D5" s="91">
        <f>SUM(DatosViolenciaDoméstica!D55:D58)</f>
        <v>1</v>
      </c>
    </row>
    <row r="6" spans="2:4" ht="12.75" customHeight="1" x14ac:dyDescent="0.2">
      <c r="B6" s="90" t="s">
        <v>1672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1673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0" t="s">
        <v>1674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1675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1676</v>
      </c>
      <c r="C10" s="91">
        <f>SUM(DatosViolenciaDoméstica!C64:C65)</f>
        <v>8</v>
      </c>
      <c r="D10" s="91">
        <f>SUM(DatosViolenciaDoméstica!D64:D65)</f>
        <v>9</v>
      </c>
    </row>
    <row r="14" spans="2:4" ht="12.95" customHeight="1" thickTop="1" thickBot="1" x14ac:dyDescent="0.25">
      <c r="B14" s="234" t="s">
        <v>1677</v>
      </c>
      <c r="C14" s="234"/>
    </row>
    <row r="15" spans="2:4" ht="13.5" thickTop="1" x14ac:dyDescent="0.2">
      <c r="B15" s="92" t="s">
        <v>1678</v>
      </c>
      <c r="C15" s="93">
        <f>DatosViolenciaDoméstica!C33</f>
        <v>12</v>
      </c>
    </row>
    <row r="16" spans="2:4" ht="13.5" thickBot="1" x14ac:dyDescent="0.25">
      <c r="B16" s="94" t="s">
        <v>1679</v>
      </c>
      <c r="C16" s="95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9CA-0208-4DDC-917A-A80AE0BF8FC7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16</v>
      </c>
      <c r="E4" s="237" t="s">
        <v>1655</v>
      </c>
      <c r="F4" s="237"/>
    </row>
    <row r="5" spans="2:6" ht="12.75" customHeight="1" x14ac:dyDescent="0.2">
      <c r="B5" s="235" t="s">
        <v>1656</v>
      </c>
      <c r="C5" s="78" t="s">
        <v>1018</v>
      </c>
      <c r="D5" s="79">
        <f>DatosMenores!C86</f>
        <v>21</v>
      </c>
      <c r="E5" s="80" t="s">
        <v>1657</v>
      </c>
      <c r="F5" s="81">
        <f>DatosMenores!C105+DatosMenores!C106</f>
        <v>12</v>
      </c>
    </row>
    <row r="6" spans="2:6" ht="33.75" x14ac:dyDescent="0.2">
      <c r="B6" s="236"/>
      <c r="C6" s="78" t="s">
        <v>1013</v>
      </c>
      <c r="D6" s="79">
        <f>DatosMenores!C87</f>
        <v>8</v>
      </c>
      <c r="E6" s="82" t="s">
        <v>1658</v>
      </c>
      <c r="F6" s="81">
        <f>DatosMenores!C107</f>
        <v>0</v>
      </c>
    </row>
    <row r="7" spans="2:6" ht="33.75" x14ac:dyDescent="0.2">
      <c r="B7" s="235" t="s">
        <v>1659</v>
      </c>
      <c r="C7" s="78" t="s">
        <v>1018</v>
      </c>
      <c r="D7" s="79">
        <f>DatosMenores!C88</f>
        <v>9</v>
      </c>
      <c r="E7" s="82" t="s">
        <v>1660</v>
      </c>
      <c r="F7" s="81">
        <f>DatosMenores!C108</f>
        <v>0</v>
      </c>
    </row>
    <row r="8" spans="2:6" ht="33.75" x14ac:dyDescent="0.2">
      <c r="B8" s="236"/>
      <c r="C8" s="78" t="s">
        <v>1013</v>
      </c>
      <c r="D8" s="79">
        <f>DatosMenores!C89</f>
        <v>1</v>
      </c>
      <c r="E8" s="82" t="s">
        <v>1661</v>
      </c>
      <c r="F8" s="81">
        <f>DatosMenores!C109</f>
        <v>0</v>
      </c>
    </row>
    <row r="9" spans="2:6" ht="33.75" x14ac:dyDescent="0.2">
      <c r="B9" s="235" t="s">
        <v>266</v>
      </c>
      <c r="C9" s="78" t="s">
        <v>1018</v>
      </c>
      <c r="D9" s="79">
        <f>DatosMenores!C90</f>
        <v>16</v>
      </c>
      <c r="E9" s="82" t="s">
        <v>1662</v>
      </c>
      <c r="F9" s="81">
        <f>DatosMenores!C110</f>
        <v>0</v>
      </c>
    </row>
    <row r="10" spans="2:6" ht="22.5" x14ac:dyDescent="0.2">
      <c r="B10" s="236"/>
      <c r="C10" s="78" t="s">
        <v>1013</v>
      </c>
      <c r="D10" s="79">
        <f>DatosMenores!C91</f>
        <v>11</v>
      </c>
      <c r="E10" s="82" t="s">
        <v>1663</v>
      </c>
      <c r="F10" s="81">
        <f>DatosMenores!C111</f>
        <v>0</v>
      </c>
    </row>
    <row r="11" spans="2:6" ht="45" x14ac:dyDescent="0.2">
      <c r="B11" s="235" t="s">
        <v>1664</v>
      </c>
      <c r="C11" s="78" t="s">
        <v>1018</v>
      </c>
      <c r="D11" s="79">
        <f>DatosMenores!C92</f>
        <v>0</v>
      </c>
      <c r="E11" s="82" t="s">
        <v>1665</v>
      </c>
      <c r="F11" s="81">
        <f>DatosMenores!C112</f>
        <v>0</v>
      </c>
    </row>
    <row r="12" spans="2:6" x14ac:dyDescent="0.2">
      <c r="B12" s="236"/>
      <c r="C12" s="78" t="s">
        <v>1013</v>
      </c>
      <c r="D12" s="79">
        <f>DatosMenores!C93</f>
        <v>0</v>
      </c>
    </row>
    <row r="13" spans="2:6" x14ac:dyDescent="0.2">
      <c r="B13" s="235" t="s">
        <v>1666</v>
      </c>
      <c r="C13" s="78" t="s">
        <v>1018</v>
      </c>
      <c r="D13" s="79">
        <f>DatosMenores!C94</f>
        <v>4</v>
      </c>
    </row>
    <row r="14" spans="2:6" x14ac:dyDescent="0.2">
      <c r="B14" s="236"/>
      <c r="C14" s="78" t="s">
        <v>1013</v>
      </c>
      <c r="D14" s="79">
        <f>DatosMenores!C95</f>
        <v>4</v>
      </c>
    </row>
    <row r="15" spans="2:6" x14ac:dyDescent="0.2">
      <c r="B15" s="235" t="s">
        <v>1667</v>
      </c>
      <c r="C15" s="78" t="s">
        <v>1018</v>
      </c>
      <c r="D15" s="79">
        <f>DatosMenores!C96</f>
        <v>0</v>
      </c>
    </row>
    <row r="16" spans="2:6" x14ac:dyDescent="0.2">
      <c r="B16" s="236"/>
      <c r="C16" s="78" t="s">
        <v>1013</v>
      </c>
      <c r="D16" s="79">
        <f>DatosMenores!C97</f>
        <v>0</v>
      </c>
    </row>
    <row r="17" spans="2:4" x14ac:dyDescent="0.2">
      <c r="B17" s="235" t="s">
        <v>1668</v>
      </c>
      <c r="C17" s="78" t="s">
        <v>1018</v>
      </c>
      <c r="D17" s="79">
        <f>DatosMenores!C98</f>
        <v>0</v>
      </c>
    </row>
    <row r="18" spans="2:4" x14ac:dyDescent="0.2">
      <c r="B18" s="236"/>
      <c r="C18" s="78" t="s">
        <v>1013</v>
      </c>
      <c r="D18" s="79">
        <f>DatosMenores!C99</f>
        <v>0</v>
      </c>
    </row>
    <row r="19" spans="2:4" ht="22.5" x14ac:dyDescent="0.2">
      <c r="B19" s="83" t="s">
        <v>1669</v>
      </c>
      <c r="C19" s="84"/>
      <c r="D19" s="79">
        <f>DatosMenores!C100</f>
        <v>5</v>
      </c>
    </row>
    <row r="20" spans="2:4" ht="22.5" x14ac:dyDescent="0.2">
      <c r="B20" s="83" t="s">
        <v>1670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714A-CEAC-4A45-B11E-BFF21BA4C511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1607</v>
      </c>
    </row>
    <row r="4" spans="2:13" ht="39" thickBot="1" x14ac:dyDescent="0.25">
      <c r="B4" s="41" t="s">
        <v>304</v>
      </c>
      <c r="C4" s="42" t="s">
        <v>1608</v>
      </c>
      <c r="D4" s="42" t="s">
        <v>1609</v>
      </c>
      <c r="E4" s="42" t="s">
        <v>1610</v>
      </c>
      <c r="F4" s="42" t="s">
        <v>1611</v>
      </c>
      <c r="G4" s="42" t="s">
        <v>1612</v>
      </c>
      <c r="H4" s="42" t="s">
        <v>1613</v>
      </c>
      <c r="I4" s="42" t="s">
        <v>1614</v>
      </c>
      <c r="J4" s="42" t="s">
        <v>1615</v>
      </c>
      <c r="K4" s="42" t="s">
        <v>315</v>
      </c>
      <c r="L4" s="42" t="s">
        <v>1616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1617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1610</v>
      </c>
      <c r="F10" s="54" t="s">
        <v>1611</v>
      </c>
      <c r="G10" s="54" t="s">
        <v>1612</v>
      </c>
      <c r="H10" s="54" t="s">
        <v>1613</v>
      </c>
      <c r="I10" s="54" t="s">
        <v>1614</v>
      </c>
      <c r="J10" s="54" t="s">
        <v>1615</v>
      </c>
      <c r="K10" s="54" t="s">
        <v>1616</v>
      </c>
      <c r="L10" s="55" t="s">
        <v>317</v>
      </c>
      <c r="M10" s="56"/>
    </row>
    <row r="11" spans="2:13" ht="13.35" customHeight="1" x14ac:dyDescent="0.2">
      <c r="B11" s="238" t="s">
        <v>1618</v>
      </c>
      <c r="C11" s="238"/>
      <c r="D11" s="57">
        <f>DatosDelitos!C5+DatosDelitos!C13-DatosDelitos!C17</f>
        <v>1174</v>
      </c>
      <c r="E11" s="58">
        <f>DatosDelitos!H5+DatosDelitos!H13-DatosDelitos!H17</f>
        <v>62</v>
      </c>
      <c r="F11" s="58">
        <f>DatosDelitos!I5+DatosDelitos!I13-DatosDelitos!I17</f>
        <v>47</v>
      </c>
      <c r="G11" s="58">
        <f>DatosDelitos!J5+DatosDelitos!J13-DatosDelitos!J17</f>
        <v>1</v>
      </c>
      <c r="H11" s="59">
        <f>DatosDelitos!K5+DatosDelitos!K13-DatosDelitos!K17</f>
        <v>2</v>
      </c>
      <c r="I11" s="59">
        <f>DatosDelitos!L5+DatosDelitos!L13-DatosDelitos!L17</f>
        <v>2</v>
      </c>
      <c r="J11" s="59">
        <f>DatosDelitos!M5+DatosDelitos!M13-DatosDelitos!M17</f>
        <v>1</v>
      </c>
      <c r="K11" s="59">
        <f>DatosDelitos!O5+DatosDelitos!O13-DatosDelitos!O17</f>
        <v>4</v>
      </c>
      <c r="L11" s="60">
        <f>DatosDelitos!P5+DatosDelitos!P13-DatosDelitos!P17</f>
        <v>65</v>
      </c>
    </row>
    <row r="12" spans="2:13" ht="13.35" customHeight="1" x14ac:dyDescent="0.2">
      <c r="B12" s="239" t="s">
        <v>329</v>
      </c>
      <c r="C12" s="239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39" t="s">
        <v>347</v>
      </c>
      <c r="C13" s="239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39" t="s">
        <v>352</v>
      </c>
      <c r="C14" s="239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39" t="s">
        <v>1619</v>
      </c>
      <c r="C15" s="239"/>
      <c r="D15" s="61">
        <f>DatosDelitos!C17+DatosDelitos!C44</f>
        <v>222</v>
      </c>
      <c r="E15" s="62">
        <f>DatosDelitos!H17+DatosDelitos!H44</f>
        <v>49</v>
      </c>
      <c r="F15" s="62">
        <f>DatosDelitos!I16+DatosDelitos!I44</f>
        <v>17</v>
      </c>
      <c r="G15" s="62">
        <f>DatosDelitos!J17+DatosDelitos!J44</f>
        <v>0</v>
      </c>
      <c r="H15" s="62">
        <f>DatosDelitos!K17+DatosDelitos!K44</f>
        <v>3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5</v>
      </c>
      <c r="L15" s="63">
        <f>DatosDelitos!P17+DatosDelitos!P44</f>
        <v>74</v>
      </c>
    </row>
    <row r="16" spans="2:13" ht="13.35" customHeight="1" x14ac:dyDescent="0.2">
      <c r="B16" s="239" t="s">
        <v>1620</v>
      </c>
      <c r="C16" s="239"/>
      <c r="D16" s="61">
        <f>DatosDelitos!C30</f>
        <v>131</v>
      </c>
      <c r="E16" s="62">
        <f>DatosDelitos!H30</f>
        <v>18</v>
      </c>
      <c r="F16" s="62">
        <f>DatosDelitos!I30</f>
        <v>34</v>
      </c>
      <c r="G16" s="62">
        <f>DatosDelitos!J30</f>
        <v>1</v>
      </c>
      <c r="H16" s="62">
        <f>DatosDelitos!K30</f>
        <v>5</v>
      </c>
      <c r="I16" s="62">
        <f>DatosDelitos!L30</f>
        <v>1</v>
      </c>
      <c r="J16" s="62">
        <f>DatosDelitos!M30</f>
        <v>0</v>
      </c>
      <c r="K16" s="62">
        <f>DatosDelitos!O30</f>
        <v>0</v>
      </c>
      <c r="L16" s="63">
        <f>DatosDelitos!P30</f>
        <v>64</v>
      </c>
    </row>
    <row r="17" spans="2:12" ht="13.35" customHeight="1" x14ac:dyDescent="0.2">
      <c r="B17" s="240" t="s">
        <v>1621</v>
      </c>
      <c r="C17" s="240"/>
      <c r="D17" s="61">
        <f>DatosDelitos!C42-DatosDelitos!C44</f>
        <v>3</v>
      </c>
      <c r="E17" s="62">
        <f>DatosDelitos!H42-DatosDelitos!H44</f>
        <v>0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1</v>
      </c>
    </row>
    <row r="18" spans="2:12" ht="13.35" customHeight="1" x14ac:dyDescent="0.2">
      <c r="B18" s="239" t="s">
        <v>1622</v>
      </c>
      <c r="C18" s="239"/>
      <c r="D18" s="61">
        <f>DatosDelitos!C50</f>
        <v>55</v>
      </c>
      <c r="E18" s="62">
        <f>DatosDelitos!H50</f>
        <v>13</v>
      </c>
      <c r="F18" s="62">
        <f>DatosDelitos!I50</f>
        <v>7</v>
      </c>
      <c r="G18" s="62">
        <f>DatosDelitos!J50</f>
        <v>5</v>
      </c>
      <c r="H18" s="62">
        <f>DatosDelitos!K50</f>
        <v>7</v>
      </c>
      <c r="I18" s="62">
        <f>DatosDelitos!L50</f>
        <v>0</v>
      </c>
      <c r="J18" s="62">
        <f>DatosDelitos!M50</f>
        <v>0</v>
      </c>
      <c r="K18" s="62">
        <f>DatosDelitos!O50</f>
        <v>5</v>
      </c>
      <c r="L18" s="63">
        <f>DatosDelitos!P50</f>
        <v>11</v>
      </c>
    </row>
    <row r="19" spans="2:12" ht="13.35" customHeight="1" x14ac:dyDescent="0.2">
      <c r="B19" s="239" t="s">
        <v>1623</v>
      </c>
      <c r="C19" s="239"/>
      <c r="D19" s="61">
        <f>DatosDelitos!C72</f>
        <v>0</v>
      </c>
      <c r="E19" s="62">
        <f>DatosDelitos!H72</f>
        <v>0</v>
      </c>
      <c r="F19" s="62">
        <f>DatosDelitos!I72</f>
        <v>0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0</v>
      </c>
    </row>
    <row r="20" spans="2:12" ht="27" customHeight="1" x14ac:dyDescent="0.2">
      <c r="B20" s="239" t="s">
        <v>1624</v>
      </c>
      <c r="C20" s="239"/>
      <c r="D20" s="61">
        <f>DatosDelitos!C74</f>
        <v>15</v>
      </c>
      <c r="E20" s="62">
        <f>DatosDelitos!H74</f>
        <v>0</v>
      </c>
      <c r="F20" s="62">
        <f>DatosDelitos!I74</f>
        <v>2</v>
      </c>
      <c r="G20" s="62">
        <f>DatosDelitos!J74</f>
        <v>0</v>
      </c>
      <c r="H20" s="62">
        <f>DatosDelitos!K74</f>
        <v>0</v>
      </c>
      <c r="I20" s="62">
        <f>DatosDelitos!L74</f>
        <v>0</v>
      </c>
      <c r="J20" s="62">
        <f>DatosDelitos!M74</f>
        <v>0</v>
      </c>
      <c r="K20" s="62">
        <f>DatosDelitos!O74</f>
        <v>0</v>
      </c>
      <c r="L20" s="63">
        <f>DatosDelitos!P74</f>
        <v>3</v>
      </c>
    </row>
    <row r="21" spans="2:12" ht="13.35" customHeight="1" x14ac:dyDescent="0.2">
      <c r="B21" s="240" t="s">
        <v>1625</v>
      </c>
      <c r="C21" s="240"/>
      <c r="D21" s="61">
        <f>DatosDelitos!C82</f>
        <v>22</v>
      </c>
      <c r="E21" s="62">
        <f>DatosDelitos!H82</f>
        <v>1</v>
      </c>
      <c r="F21" s="62">
        <f>DatosDelitos!I82</f>
        <v>1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0</v>
      </c>
    </row>
    <row r="22" spans="2:12" ht="13.35" customHeight="1" x14ac:dyDescent="0.2">
      <c r="B22" s="239" t="s">
        <v>1626</v>
      </c>
      <c r="C22" s="239"/>
      <c r="D22" s="61">
        <f>DatosDelitos!C85</f>
        <v>12</v>
      </c>
      <c r="E22" s="62">
        <f>DatosDelitos!H85</f>
        <v>1</v>
      </c>
      <c r="F22" s="62">
        <f>DatosDelitos!I85</f>
        <v>1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4</v>
      </c>
    </row>
    <row r="23" spans="2:12" ht="13.35" customHeight="1" x14ac:dyDescent="0.2">
      <c r="B23" s="239" t="s">
        <v>978</v>
      </c>
      <c r="C23" s="239"/>
      <c r="D23" s="61">
        <f>DatosDelitos!C97</f>
        <v>754</v>
      </c>
      <c r="E23" s="62">
        <f>DatosDelitos!H97</f>
        <v>150</v>
      </c>
      <c r="F23" s="62">
        <f>DatosDelitos!I97</f>
        <v>105</v>
      </c>
      <c r="G23" s="62">
        <f>DatosDelitos!J97</f>
        <v>0</v>
      </c>
      <c r="H23" s="62">
        <f>DatosDelitos!K97</f>
        <v>1</v>
      </c>
      <c r="I23" s="62">
        <f>DatosDelitos!L97</f>
        <v>0</v>
      </c>
      <c r="J23" s="62">
        <f>DatosDelitos!M97</f>
        <v>0</v>
      </c>
      <c r="K23" s="62">
        <f>DatosDelitos!O97</f>
        <v>10</v>
      </c>
      <c r="L23" s="63">
        <f>DatosDelitos!P97</f>
        <v>80</v>
      </c>
    </row>
    <row r="24" spans="2:12" ht="27" customHeight="1" x14ac:dyDescent="0.2">
      <c r="B24" s="239" t="s">
        <v>1627</v>
      </c>
      <c r="C24" s="239"/>
      <c r="D24" s="61">
        <f>DatosDelitos!C131</f>
        <v>0</v>
      </c>
      <c r="E24" s="62">
        <f>DatosDelitos!H131</f>
        <v>0</v>
      </c>
      <c r="F24" s="62">
        <f>DatosDelitos!I131</f>
        <v>0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0</v>
      </c>
    </row>
    <row r="25" spans="2:12" ht="13.35" customHeight="1" x14ac:dyDescent="0.2">
      <c r="B25" s="239" t="s">
        <v>1628</v>
      </c>
      <c r="C25" s="239"/>
      <c r="D25" s="61">
        <f>DatosDelitos!C137</f>
        <v>15</v>
      </c>
      <c r="E25" s="62">
        <f>DatosDelitos!H137</f>
        <v>0</v>
      </c>
      <c r="F25" s="62">
        <f>DatosDelitos!I137</f>
        <v>3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</v>
      </c>
    </row>
    <row r="26" spans="2:12" ht="13.35" customHeight="1" x14ac:dyDescent="0.2">
      <c r="B26" s="240" t="s">
        <v>1629</v>
      </c>
      <c r="C26" s="240"/>
      <c r="D26" s="61">
        <f>DatosDelitos!C144</f>
        <v>2</v>
      </c>
      <c r="E26" s="62">
        <f>DatosDelitos!H144</f>
        <v>0</v>
      </c>
      <c r="F26" s="62">
        <f>DatosDelitos!I144</f>
        <v>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2">
      <c r="B27" s="239" t="s">
        <v>1630</v>
      </c>
      <c r="C27" s="239"/>
      <c r="D27" s="61">
        <f>DatosDelitos!C147</f>
        <v>38</v>
      </c>
      <c r="E27" s="62">
        <f>DatosDelitos!H147</f>
        <v>8</v>
      </c>
      <c r="F27" s="62">
        <f>DatosDelitos!I147</f>
        <v>10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7</v>
      </c>
    </row>
    <row r="28" spans="2:12" ht="13.35" customHeight="1" x14ac:dyDescent="0.2">
      <c r="B28" s="239" t="s">
        <v>1631</v>
      </c>
      <c r="C28" s="239"/>
      <c r="D28" s="61">
        <f>DatosDelitos!C156+SUM(DatosDelitos!C167:C172)</f>
        <v>15</v>
      </c>
      <c r="E28" s="62">
        <f>DatosDelitos!H156+SUM(DatosDelitos!H167:H172)</f>
        <v>0</v>
      </c>
      <c r="F28" s="62">
        <f>DatosDelitos!I156+SUM(DatosDelitos!I167:I172)</f>
        <v>0</v>
      </c>
      <c r="G28" s="62">
        <f>DatosDelitos!J156+SUM(DatosDelitos!J167:J172)</f>
        <v>0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0</v>
      </c>
      <c r="L28" s="62">
        <f>DatosDelitos!P156+SUM(DatosDelitos!P167:Q172)</f>
        <v>0</v>
      </c>
    </row>
    <row r="29" spans="2:12" ht="13.35" customHeight="1" x14ac:dyDescent="0.2">
      <c r="B29" s="239" t="s">
        <v>1632</v>
      </c>
      <c r="C29" s="239"/>
      <c r="D29" s="61">
        <f>SUM(DatosDelitos!C173:C177)</f>
        <v>50</v>
      </c>
      <c r="E29" s="62">
        <f>SUM(DatosDelitos!H173:H177)</f>
        <v>17</v>
      </c>
      <c r="F29" s="62">
        <f>SUM(DatosDelitos!I173:I177)</f>
        <v>12</v>
      </c>
      <c r="G29" s="62">
        <f>SUM(DatosDelitos!J173:J177)</f>
        <v>0</v>
      </c>
      <c r="H29" s="62">
        <f>SUM(DatosDelitos!K173:K177)</f>
        <v>0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7</v>
      </c>
      <c r="L29" s="62">
        <f>SUM(DatosDelitos!P173:P177)</f>
        <v>7</v>
      </c>
    </row>
    <row r="30" spans="2:12" ht="13.35" customHeight="1" x14ac:dyDescent="0.2">
      <c r="B30" s="239" t="s">
        <v>1633</v>
      </c>
      <c r="C30" s="239"/>
      <c r="D30" s="61">
        <f>DatosDelitos!C178</f>
        <v>88</v>
      </c>
      <c r="E30" s="62">
        <f>DatosDelitos!H178</f>
        <v>26</v>
      </c>
      <c r="F30" s="62">
        <f>DatosDelitos!I178</f>
        <v>25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2">
        <f>DatosDelitos!P178</f>
        <v>161</v>
      </c>
    </row>
    <row r="31" spans="2:12" ht="13.35" customHeight="1" x14ac:dyDescent="0.2">
      <c r="B31" s="239" t="s">
        <v>1634</v>
      </c>
      <c r="C31" s="239"/>
      <c r="D31" s="61">
        <f>DatosDelitos!C186</f>
        <v>60</v>
      </c>
      <c r="E31" s="62">
        <f>DatosDelitos!H186</f>
        <v>18</v>
      </c>
      <c r="F31" s="62">
        <f>DatosDelitos!I186</f>
        <v>12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0</v>
      </c>
      <c r="L31" s="62">
        <f>DatosDelitos!P186</f>
        <v>25</v>
      </c>
    </row>
    <row r="32" spans="2:12" ht="13.35" customHeight="1" x14ac:dyDescent="0.2">
      <c r="B32" s="239" t="s">
        <v>1635</v>
      </c>
      <c r="C32" s="239"/>
      <c r="D32" s="61">
        <f>DatosDelitos!C201</f>
        <v>5</v>
      </c>
      <c r="E32" s="62">
        <f>DatosDelitos!H201</f>
        <v>1</v>
      </c>
      <c r="F32" s="62">
        <f>DatosDelitos!I201</f>
        <v>0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0</v>
      </c>
      <c r="K32" s="62">
        <f>DatosDelitos!O201</f>
        <v>0</v>
      </c>
      <c r="L32" s="62">
        <f>DatosDelitos!P201</f>
        <v>0</v>
      </c>
    </row>
    <row r="33" spans="2:13" ht="13.35" customHeight="1" x14ac:dyDescent="0.2">
      <c r="B33" s="239" t="s">
        <v>1636</v>
      </c>
      <c r="C33" s="239"/>
      <c r="D33" s="61">
        <f>DatosDelitos!C223</f>
        <v>128</v>
      </c>
      <c r="E33" s="62">
        <f>DatosDelitos!H223</f>
        <v>13</v>
      </c>
      <c r="F33" s="62">
        <f>DatosDelitos!I223</f>
        <v>12</v>
      </c>
      <c r="G33" s="62">
        <f>DatosDelitos!J223</f>
        <v>0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3</v>
      </c>
      <c r="L33" s="62">
        <f>DatosDelitos!P223</f>
        <v>58</v>
      </c>
    </row>
    <row r="34" spans="2:13" ht="13.35" customHeight="1" x14ac:dyDescent="0.2">
      <c r="B34" s="239" t="s">
        <v>1637</v>
      </c>
      <c r="C34" s="239"/>
      <c r="D34" s="61">
        <f>DatosDelitos!C244</f>
        <v>3</v>
      </c>
      <c r="E34" s="62">
        <f>DatosDelitos!H244</f>
        <v>0</v>
      </c>
      <c r="F34" s="62">
        <f>DatosDelitos!I244</f>
        <v>1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39" t="s">
        <v>1638</v>
      </c>
      <c r="C35" s="239"/>
      <c r="D35" s="61">
        <f>DatosDelitos!C271</f>
        <v>33</v>
      </c>
      <c r="E35" s="62">
        <f>DatosDelitos!H271</f>
        <v>22</v>
      </c>
      <c r="F35" s="62">
        <f>DatosDelitos!I271</f>
        <v>27</v>
      </c>
      <c r="G35" s="62">
        <f>DatosDelitos!J271</f>
        <v>0</v>
      </c>
      <c r="H35" s="62">
        <f>DatosDelitos!K271</f>
        <v>0</v>
      </c>
      <c r="I35" s="62">
        <f>DatosDelitos!L271</f>
        <v>0</v>
      </c>
      <c r="J35" s="62">
        <f>DatosDelitos!M271</f>
        <v>0</v>
      </c>
      <c r="K35" s="62">
        <f>DatosDelitos!O271</f>
        <v>0</v>
      </c>
      <c r="L35" s="62">
        <f>DatosDelitos!P271</f>
        <v>61</v>
      </c>
    </row>
    <row r="36" spans="2:13" ht="38.25" customHeight="1" x14ac:dyDescent="0.2">
      <c r="B36" s="239" t="s">
        <v>1639</v>
      </c>
      <c r="C36" s="239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39" t="s">
        <v>1640</v>
      </c>
      <c r="C37" s="239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39" t="s">
        <v>1641</v>
      </c>
      <c r="C38" s="239"/>
      <c r="D38" s="61">
        <f>DatosDelitos!C312+DatosDelitos!C318+DatosDelitos!C320</f>
        <v>0</v>
      </c>
      <c r="E38" s="62">
        <f>DatosDelitos!H312+DatosDelitos!H318+DatosDelitos!H320</f>
        <v>0</v>
      </c>
      <c r="F38" s="62">
        <f>DatosDelitos!I312+DatosDelitos!I318+DatosDelitos!I320</f>
        <v>0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0</v>
      </c>
    </row>
    <row r="39" spans="2:13" ht="13.35" customHeight="1" x14ac:dyDescent="0.2">
      <c r="B39" s="239" t="s">
        <v>1642</v>
      </c>
      <c r="C39" s="239"/>
      <c r="D39" s="61">
        <f>DatosDelitos!C323</f>
        <v>1035</v>
      </c>
      <c r="E39" s="62">
        <f>DatosDelitos!H323</f>
        <v>4</v>
      </c>
      <c r="F39" s="62">
        <f>DatosDelitos!I323</f>
        <v>0</v>
      </c>
      <c r="G39" s="62">
        <f>DatosDelitos!J323</f>
        <v>1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39" t="s">
        <v>1643</v>
      </c>
      <c r="C40" s="239"/>
      <c r="D40" s="61">
        <f>DatosDelitos!C325</f>
        <v>0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39" t="s">
        <v>952</v>
      </c>
      <c r="C41" s="239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39" t="s">
        <v>1644</v>
      </c>
      <c r="C42" s="239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2" t="s">
        <v>956</v>
      </c>
      <c r="C43" s="242"/>
      <c r="D43" s="64">
        <f>SUM(D11:D42)</f>
        <v>3860</v>
      </c>
      <c r="E43" s="64">
        <f t="shared" ref="E43:L43" si="0">SUM(E11:E42)</f>
        <v>403</v>
      </c>
      <c r="F43" s="64">
        <f t="shared" si="0"/>
        <v>317</v>
      </c>
      <c r="G43" s="64">
        <f t="shared" si="0"/>
        <v>8</v>
      </c>
      <c r="H43" s="64">
        <f t="shared" si="0"/>
        <v>18</v>
      </c>
      <c r="I43" s="64">
        <f t="shared" si="0"/>
        <v>3</v>
      </c>
      <c r="J43" s="64">
        <f t="shared" si="0"/>
        <v>1</v>
      </c>
      <c r="K43" s="64">
        <f t="shared" si="0"/>
        <v>34</v>
      </c>
      <c r="L43" s="64">
        <f t="shared" si="0"/>
        <v>622</v>
      </c>
    </row>
    <row r="46" spans="2:13" ht="15.75" x14ac:dyDescent="0.25">
      <c r="B46" s="65" t="s">
        <v>1645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1608</v>
      </c>
      <c r="E48" s="43" t="s">
        <v>1609</v>
      </c>
    </row>
    <row r="49" spans="2:5" ht="13.35" customHeight="1" x14ac:dyDescent="0.25">
      <c r="B49" s="241" t="s">
        <v>1646</v>
      </c>
      <c r="C49" s="241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1" t="s">
        <v>1647</v>
      </c>
      <c r="C50" s="241"/>
      <c r="D50" s="67">
        <f>DatosDelitos!F13-DatosDelitos!F17</f>
        <v>1</v>
      </c>
      <c r="E50" s="67">
        <f>DatosDelitos!G13-DatosDelitos!G17</f>
        <v>5</v>
      </c>
    </row>
    <row r="51" spans="2:5" ht="13.35" customHeight="1" x14ac:dyDescent="0.25">
      <c r="B51" s="241" t="s">
        <v>329</v>
      </c>
      <c r="C51" s="241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1" t="s">
        <v>347</v>
      </c>
      <c r="C52" s="241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1" t="s">
        <v>352</v>
      </c>
      <c r="C53" s="241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1" t="s">
        <v>1619</v>
      </c>
      <c r="C54" s="241"/>
      <c r="D54" s="67">
        <f>DatosDelitos!F17+DatosDelitos!F44</f>
        <v>123</v>
      </c>
      <c r="E54" s="67">
        <f>DatosDelitos!G17+DatosDelitos!G44</f>
        <v>52</v>
      </c>
    </row>
    <row r="55" spans="2:5" ht="13.35" customHeight="1" x14ac:dyDescent="0.25">
      <c r="B55" s="241" t="s">
        <v>1620</v>
      </c>
      <c r="C55" s="241"/>
      <c r="D55" s="67">
        <f>DatosDelitos!F30</f>
        <v>18</v>
      </c>
      <c r="E55" s="67">
        <f>DatosDelitos!G30</f>
        <v>45</v>
      </c>
    </row>
    <row r="56" spans="2:5" ht="13.35" customHeight="1" x14ac:dyDescent="0.25">
      <c r="B56" s="241" t="s">
        <v>1621</v>
      </c>
      <c r="C56" s="241"/>
      <c r="D56" s="67">
        <f>DatosDelitos!F42-DatosDelitos!F44</f>
        <v>0</v>
      </c>
      <c r="E56" s="67">
        <f>DatosDelitos!G42-DatosDelitos!G44</f>
        <v>0</v>
      </c>
    </row>
    <row r="57" spans="2:5" ht="13.35" customHeight="1" x14ac:dyDescent="0.25">
      <c r="B57" s="241" t="s">
        <v>1622</v>
      </c>
      <c r="C57" s="241"/>
      <c r="D57" s="67">
        <f>DatosDelitos!F50</f>
        <v>3</v>
      </c>
      <c r="E57" s="67">
        <f>DatosDelitos!G50</f>
        <v>1</v>
      </c>
    </row>
    <row r="58" spans="2:5" ht="13.35" customHeight="1" x14ac:dyDescent="0.25">
      <c r="B58" s="241" t="s">
        <v>1623</v>
      </c>
      <c r="C58" s="241"/>
      <c r="D58" s="67">
        <f>DatosDelitos!F72</f>
        <v>0</v>
      </c>
      <c r="E58" s="67">
        <f>DatosDelitos!G72</f>
        <v>0</v>
      </c>
    </row>
    <row r="59" spans="2:5" ht="27" customHeight="1" x14ac:dyDescent="0.25">
      <c r="B59" s="241" t="s">
        <v>1648</v>
      </c>
      <c r="C59" s="241"/>
      <c r="D59" s="67">
        <f>DatosDelitos!F74</f>
        <v>2</v>
      </c>
      <c r="E59" s="67">
        <f>DatosDelitos!G74</f>
        <v>2</v>
      </c>
    </row>
    <row r="60" spans="2:5" ht="13.35" customHeight="1" x14ac:dyDescent="0.25">
      <c r="B60" s="241" t="s">
        <v>1625</v>
      </c>
      <c r="C60" s="241"/>
      <c r="D60" s="67">
        <f>DatosDelitos!F82</f>
        <v>0</v>
      </c>
      <c r="E60" s="67">
        <f>DatosDelitos!G82</f>
        <v>0</v>
      </c>
    </row>
    <row r="61" spans="2:5" ht="13.35" customHeight="1" x14ac:dyDescent="0.25">
      <c r="B61" s="241" t="s">
        <v>1626</v>
      </c>
      <c r="C61" s="241"/>
      <c r="D61" s="67">
        <f>DatosDelitos!F85</f>
        <v>0</v>
      </c>
      <c r="E61" s="67">
        <f>DatosDelitos!G85</f>
        <v>0</v>
      </c>
    </row>
    <row r="62" spans="2:5" ht="13.35" customHeight="1" x14ac:dyDescent="0.25">
      <c r="B62" s="241" t="s">
        <v>978</v>
      </c>
      <c r="C62" s="241"/>
      <c r="D62" s="67">
        <f>DatosDelitos!F97</f>
        <v>6</v>
      </c>
      <c r="E62" s="67">
        <f>DatosDelitos!G97</f>
        <v>4</v>
      </c>
    </row>
    <row r="63" spans="2:5" ht="27" customHeight="1" x14ac:dyDescent="0.25">
      <c r="B63" s="241" t="s">
        <v>1649</v>
      </c>
      <c r="C63" s="241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1" t="s">
        <v>1628</v>
      </c>
      <c r="C64" s="241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1" t="s">
        <v>1629</v>
      </c>
      <c r="C65" s="241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1" t="s">
        <v>1630</v>
      </c>
      <c r="C66" s="241"/>
      <c r="D66" s="67">
        <f>DatosDelitos!F147</f>
        <v>0</v>
      </c>
      <c r="E66" s="67">
        <f>DatosDelitos!G147</f>
        <v>0</v>
      </c>
    </row>
    <row r="67" spans="2:5" ht="13.35" customHeight="1" x14ac:dyDescent="0.25">
      <c r="B67" s="241" t="s">
        <v>1631</v>
      </c>
      <c r="C67" s="241"/>
      <c r="D67" s="67">
        <f>DatosDelitos!F156+SUM(DatosDelitos!F167:G172)</f>
        <v>0</v>
      </c>
      <c r="E67" s="67">
        <f>DatosDelitos!G156+SUM(DatosDelitos!G167:H172)</f>
        <v>0</v>
      </c>
    </row>
    <row r="68" spans="2:5" ht="13.35" customHeight="1" x14ac:dyDescent="0.25">
      <c r="B68" s="241" t="s">
        <v>1632</v>
      </c>
      <c r="C68" s="241"/>
      <c r="D68" s="67">
        <f>SUM(DatosDelitos!F173:G177)</f>
        <v>1</v>
      </c>
      <c r="E68" s="67">
        <f>SUM(DatosDelitos!G173:H177)</f>
        <v>17</v>
      </c>
    </row>
    <row r="69" spans="2:5" ht="13.35" customHeight="1" x14ac:dyDescent="0.25">
      <c r="B69" s="241" t="s">
        <v>1633</v>
      </c>
      <c r="C69" s="241"/>
      <c r="D69" s="67">
        <f>DatosDelitos!F178</f>
        <v>160</v>
      </c>
      <c r="E69" s="67">
        <f>DatosDelitos!G178</f>
        <v>135</v>
      </c>
    </row>
    <row r="70" spans="2:5" ht="13.35" customHeight="1" x14ac:dyDescent="0.25">
      <c r="B70" s="241" t="s">
        <v>1634</v>
      </c>
      <c r="C70" s="241"/>
      <c r="D70" s="67">
        <f>DatosDelitos!F186</f>
        <v>7</v>
      </c>
      <c r="E70" s="67">
        <f>DatosDelitos!G186</f>
        <v>8</v>
      </c>
    </row>
    <row r="71" spans="2:5" ht="13.35" customHeight="1" x14ac:dyDescent="0.25">
      <c r="B71" s="241" t="s">
        <v>1635</v>
      </c>
      <c r="C71" s="241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241" t="s">
        <v>1636</v>
      </c>
      <c r="C72" s="241"/>
      <c r="D72" s="67">
        <f>DatosDelitos!F223</f>
        <v>65</v>
      </c>
      <c r="E72" s="67">
        <f>DatosDelitos!G223</f>
        <v>43</v>
      </c>
    </row>
    <row r="73" spans="2:5" ht="13.35" customHeight="1" x14ac:dyDescent="0.25">
      <c r="B73" s="241" t="s">
        <v>1637</v>
      </c>
      <c r="C73" s="241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41" t="s">
        <v>1638</v>
      </c>
      <c r="C74" s="241"/>
      <c r="D74" s="67">
        <f>DatosDelitos!F271</f>
        <v>20</v>
      </c>
      <c r="E74" s="67">
        <f>DatosDelitos!G271</f>
        <v>16</v>
      </c>
    </row>
    <row r="75" spans="2:5" ht="38.25" customHeight="1" x14ac:dyDescent="0.25">
      <c r="B75" s="241" t="s">
        <v>1639</v>
      </c>
      <c r="C75" s="241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1" t="s">
        <v>1640</v>
      </c>
      <c r="C76" s="241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1" t="s">
        <v>1641</v>
      </c>
      <c r="C77" s="241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41" t="s">
        <v>1642</v>
      </c>
      <c r="C78" s="241"/>
      <c r="D78" s="67">
        <f>DatosDelitos!F323</f>
        <v>4</v>
      </c>
      <c r="E78" s="67">
        <f>DatosDelitos!G323</f>
        <v>0</v>
      </c>
    </row>
    <row r="79" spans="2:5" ht="15" customHeight="1" x14ac:dyDescent="0.25">
      <c r="B79" s="243" t="s">
        <v>1643</v>
      </c>
      <c r="C79" s="243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3" t="s">
        <v>952</v>
      </c>
      <c r="C80" s="243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3" t="s">
        <v>1644</v>
      </c>
      <c r="C81" s="243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3" t="s">
        <v>1650</v>
      </c>
      <c r="C82" s="243"/>
      <c r="D82" s="67">
        <f>SUM(D49:D81)</f>
        <v>410</v>
      </c>
      <c r="E82" s="67">
        <f>SUM(E49:E81)</f>
        <v>328</v>
      </c>
    </row>
    <row r="84" spans="2:13" s="70" customFormat="1" ht="15.75" x14ac:dyDescent="0.25">
      <c r="B84" s="68" t="s">
        <v>1651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1" t="s">
        <v>1618</v>
      </c>
      <c r="C87" s="241"/>
      <c r="D87" s="67">
        <f>DatosDelitos!N5+DatosDelitos!N13-DatosDelitos!N17</f>
        <v>0</v>
      </c>
    </row>
    <row r="88" spans="2:13" ht="13.35" customHeight="1" x14ac:dyDescent="0.25">
      <c r="B88" s="241" t="s">
        <v>329</v>
      </c>
      <c r="C88" s="241"/>
      <c r="D88" s="67">
        <f>DatosDelitos!N10</f>
        <v>0</v>
      </c>
    </row>
    <row r="89" spans="2:13" ht="13.35" customHeight="1" x14ac:dyDescent="0.25">
      <c r="B89" s="241" t="s">
        <v>347</v>
      </c>
      <c r="C89" s="241"/>
      <c r="D89" s="67">
        <f>DatosDelitos!N20</f>
        <v>0</v>
      </c>
    </row>
    <row r="90" spans="2:13" ht="13.35" customHeight="1" x14ac:dyDescent="0.25">
      <c r="B90" s="241" t="s">
        <v>352</v>
      </c>
      <c r="C90" s="241"/>
      <c r="D90" s="67">
        <f>DatosDelitos!N23</f>
        <v>0</v>
      </c>
    </row>
    <row r="91" spans="2:13" ht="13.35" customHeight="1" x14ac:dyDescent="0.25">
      <c r="B91" s="241" t="s">
        <v>1652</v>
      </c>
      <c r="C91" s="241"/>
      <c r="D91" s="67">
        <f>SUM(DatosDelitos!N17,DatosDelitos!N44)</f>
        <v>3</v>
      </c>
    </row>
    <row r="92" spans="2:13" ht="13.35" customHeight="1" x14ac:dyDescent="0.25">
      <c r="B92" s="241" t="s">
        <v>1620</v>
      </c>
      <c r="C92" s="241"/>
      <c r="D92" s="67">
        <f>DatosDelitos!N30</f>
        <v>3</v>
      </c>
    </row>
    <row r="93" spans="2:13" ht="13.35" customHeight="1" x14ac:dyDescent="0.25">
      <c r="B93" s="241" t="s">
        <v>1621</v>
      </c>
      <c r="C93" s="241"/>
      <c r="D93" s="67">
        <f>DatosDelitos!N42-DatosDelitos!N44</f>
        <v>0</v>
      </c>
    </row>
    <row r="94" spans="2:13" ht="13.35" customHeight="1" x14ac:dyDescent="0.25">
      <c r="B94" s="241" t="s">
        <v>1622</v>
      </c>
      <c r="C94" s="241"/>
      <c r="D94" s="67">
        <f>DatosDelitos!N50</f>
        <v>3</v>
      </c>
    </row>
    <row r="95" spans="2:13" ht="13.35" customHeight="1" x14ac:dyDescent="0.25">
      <c r="B95" s="241" t="s">
        <v>1623</v>
      </c>
      <c r="C95" s="241"/>
      <c r="D95" s="67">
        <f>DatosDelitos!N72</f>
        <v>0</v>
      </c>
    </row>
    <row r="96" spans="2:13" ht="27" customHeight="1" x14ac:dyDescent="0.25">
      <c r="B96" s="241" t="s">
        <v>1648</v>
      </c>
      <c r="C96" s="241"/>
      <c r="D96" s="67">
        <f>DatosDelitos!N74</f>
        <v>1</v>
      </c>
    </row>
    <row r="97" spans="2:4" ht="13.35" customHeight="1" x14ac:dyDescent="0.25">
      <c r="B97" s="241" t="s">
        <v>1625</v>
      </c>
      <c r="C97" s="241"/>
      <c r="D97" s="67">
        <f>DatosDelitos!N82</f>
        <v>0</v>
      </c>
    </row>
    <row r="98" spans="2:4" ht="13.35" customHeight="1" x14ac:dyDescent="0.25">
      <c r="B98" s="241" t="s">
        <v>1626</v>
      </c>
      <c r="C98" s="241"/>
      <c r="D98" s="67">
        <f>DatosDelitos!N85</f>
        <v>0</v>
      </c>
    </row>
    <row r="99" spans="2:4" ht="13.35" customHeight="1" x14ac:dyDescent="0.25">
      <c r="B99" s="241" t="s">
        <v>978</v>
      </c>
      <c r="C99" s="241"/>
      <c r="D99" s="67">
        <f>DatosDelitos!N97</f>
        <v>3</v>
      </c>
    </row>
    <row r="100" spans="2:4" ht="27" customHeight="1" x14ac:dyDescent="0.25">
      <c r="B100" s="241" t="s">
        <v>1649</v>
      </c>
      <c r="C100" s="241"/>
      <c r="D100" s="67">
        <f>DatosDelitos!N131</f>
        <v>0</v>
      </c>
    </row>
    <row r="101" spans="2:4" ht="13.35" customHeight="1" x14ac:dyDescent="0.25">
      <c r="B101" s="241" t="s">
        <v>1628</v>
      </c>
      <c r="C101" s="241"/>
      <c r="D101" s="67">
        <f>DatosDelitos!N137</f>
        <v>1</v>
      </c>
    </row>
    <row r="102" spans="2:4" ht="13.35" customHeight="1" x14ac:dyDescent="0.25">
      <c r="B102" s="241" t="s">
        <v>1629</v>
      </c>
      <c r="C102" s="241"/>
      <c r="D102" s="67">
        <f>DatosDelitos!N144</f>
        <v>0</v>
      </c>
    </row>
    <row r="103" spans="2:4" ht="13.35" customHeight="1" x14ac:dyDescent="0.25">
      <c r="B103" s="241" t="s">
        <v>1653</v>
      </c>
      <c r="C103" s="241"/>
      <c r="D103" s="67">
        <f>DatosDelitos!N148</f>
        <v>1</v>
      </c>
    </row>
    <row r="104" spans="2:4" ht="13.35" customHeight="1" x14ac:dyDescent="0.25">
      <c r="B104" s="241" t="s">
        <v>1196</v>
      </c>
      <c r="C104" s="241"/>
      <c r="D104" s="67">
        <f>SUM(DatosDelitos!N149,DatosDelitos!N150)</f>
        <v>1</v>
      </c>
    </row>
    <row r="105" spans="2:4" ht="13.35" customHeight="1" x14ac:dyDescent="0.25">
      <c r="B105" s="241" t="s">
        <v>1194</v>
      </c>
      <c r="C105" s="241"/>
      <c r="D105" s="67">
        <f>SUM(DatosDelitos!N151:N155)</f>
        <v>8</v>
      </c>
    </row>
    <row r="106" spans="2:4" ht="13.35" customHeight="1" x14ac:dyDescent="0.25">
      <c r="B106" s="241" t="s">
        <v>1631</v>
      </c>
      <c r="C106" s="241"/>
      <c r="D106" s="67">
        <f>SUM(SUM(DatosDelitos!N157:N160),SUM(DatosDelitos!N167:N172))</f>
        <v>0</v>
      </c>
    </row>
    <row r="107" spans="2:4" ht="13.35" customHeight="1" x14ac:dyDescent="0.25">
      <c r="B107" s="241" t="s">
        <v>1654</v>
      </c>
      <c r="C107" s="241"/>
      <c r="D107" s="67">
        <f>SUM(DatosDelitos!N161:N165)</f>
        <v>0</v>
      </c>
    </row>
    <row r="108" spans="2:4" ht="13.35" customHeight="1" x14ac:dyDescent="0.25">
      <c r="B108" s="241" t="s">
        <v>1632</v>
      </c>
      <c r="C108" s="241"/>
      <c r="D108" s="67">
        <f>SUM(DatosDelitos!N173:N177)</f>
        <v>0</v>
      </c>
    </row>
    <row r="109" spans="2:4" ht="13.35" customHeight="1" x14ac:dyDescent="0.25">
      <c r="B109" s="241" t="s">
        <v>1633</v>
      </c>
      <c r="C109" s="241"/>
      <c r="D109" s="67">
        <f>DatosDelitos!N178</f>
        <v>0</v>
      </c>
    </row>
    <row r="110" spans="2:4" ht="13.35" customHeight="1" x14ac:dyDescent="0.25">
      <c r="B110" s="241" t="s">
        <v>1634</v>
      </c>
      <c r="C110" s="241"/>
      <c r="D110" s="67">
        <f>DatosDelitos!N186</f>
        <v>1</v>
      </c>
    </row>
    <row r="111" spans="2:4" ht="13.35" customHeight="1" x14ac:dyDescent="0.25">
      <c r="B111" s="241" t="s">
        <v>1635</v>
      </c>
      <c r="C111" s="241"/>
      <c r="D111" s="67">
        <f>DatosDelitos!N201</f>
        <v>12</v>
      </c>
    </row>
    <row r="112" spans="2:4" ht="13.35" customHeight="1" x14ac:dyDescent="0.25">
      <c r="B112" s="241" t="s">
        <v>1636</v>
      </c>
      <c r="C112" s="241"/>
      <c r="D112" s="67">
        <f>DatosDelitos!N223</f>
        <v>1</v>
      </c>
    </row>
    <row r="113" spans="2:4" ht="13.35" customHeight="1" x14ac:dyDescent="0.25">
      <c r="B113" s="241" t="s">
        <v>1637</v>
      </c>
      <c r="C113" s="241"/>
      <c r="D113" s="67">
        <f>DatosDelitos!N244</f>
        <v>0</v>
      </c>
    </row>
    <row r="114" spans="2:4" ht="13.35" customHeight="1" x14ac:dyDescent="0.25">
      <c r="B114" s="241" t="s">
        <v>1638</v>
      </c>
      <c r="C114" s="241"/>
      <c r="D114" s="67">
        <f>DatosDelitos!N271</f>
        <v>1</v>
      </c>
    </row>
    <row r="115" spans="2:4" ht="38.25" customHeight="1" x14ac:dyDescent="0.25">
      <c r="B115" s="241" t="s">
        <v>1639</v>
      </c>
      <c r="C115" s="241"/>
      <c r="D115" s="67">
        <f>DatosDelitos!N301</f>
        <v>0</v>
      </c>
    </row>
    <row r="116" spans="2:4" ht="13.35" customHeight="1" x14ac:dyDescent="0.25">
      <c r="B116" s="241" t="s">
        <v>1640</v>
      </c>
      <c r="C116" s="241"/>
      <c r="D116" s="67">
        <f>DatosDelitos!N305</f>
        <v>0</v>
      </c>
    </row>
    <row r="117" spans="2:4" ht="13.35" customHeight="1" x14ac:dyDescent="0.25">
      <c r="B117" s="241" t="s">
        <v>1641</v>
      </c>
      <c r="C117" s="241"/>
      <c r="D117" s="67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7">
        <f>DatosDelitos!N318</f>
        <v>0</v>
      </c>
    </row>
    <row r="119" spans="2:4" ht="14.1" customHeight="1" x14ac:dyDescent="0.25">
      <c r="B119" s="241" t="s">
        <v>1642</v>
      </c>
      <c r="C119" s="241"/>
      <c r="D119" s="67">
        <f>DatosDelitos!N323</f>
        <v>4</v>
      </c>
    </row>
    <row r="120" spans="2:4" ht="12.75" customHeight="1" x14ac:dyDescent="0.25">
      <c r="B120" s="243" t="s">
        <v>1643</v>
      </c>
      <c r="C120" s="243"/>
      <c r="D120" s="67">
        <f>DatosDelitos!N325</f>
        <v>0</v>
      </c>
    </row>
    <row r="121" spans="2:4" ht="15" customHeight="1" x14ac:dyDescent="0.25">
      <c r="B121" s="243" t="s">
        <v>952</v>
      </c>
      <c r="C121" s="243"/>
      <c r="D121" s="67">
        <f>DatosDelitos!N337</f>
        <v>0</v>
      </c>
    </row>
    <row r="122" spans="2:4" ht="15" customHeight="1" x14ac:dyDescent="0.25">
      <c r="B122" s="243" t="s">
        <v>1644</v>
      </c>
      <c r="C122" s="243"/>
      <c r="D122" s="67">
        <f>DatosDelitos!N339</f>
        <v>0</v>
      </c>
    </row>
    <row r="123" spans="2:4" ht="15" customHeight="1" x14ac:dyDescent="0.25">
      <c r="B123" s="241" t="s">
        <v>1650</v>
      </c>
      <c r="C123" s="241"/>
      <c r="D123" s="67">
        <f>SUM(D87:D122)</f>
        <v>43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5" t="s">
        <v>318</v>
      </c>
      <c r="B5" s="196"/>
      <c r="C5" s="21">
        <v>15</v>
      </c>
      <c r="D5" s="21">
        <v>14</v>
      </c>
      <c r="E5" s="22">
        <v>7.1428571428571397E-2</v>
      </c>
      <c r="F5" s="21">
        <v>0</v>
      </c>
      <c r="G5" s="21">
        <v>0</v>
      </c>
      <c r="H5" s="21">
        <v>3</v>
      </c>
      <c r="I5" s="21">
        <v>1</v>
      </c>
      <c r="J5" s="21">
        <v>1</v>
      </c>
      <c r="K5" s="21">
        <v>2</v>
      </c>
      <c r="L5" s="21">
        <v>2</v>
      </c>
      <c r="M5" s="21">
        <v>1</v>
      </c>
      <c r="N5" s="21">
        <v>0</v>
      </c>
      <c r="O5" s="21">
        <v>3</v>
      </c>
      <c r="P5" s="23">
        <v>1</v>
      </c>
    </row>
    <row r="6" spans="1:16" x14ac:dyDescent="0.25">
      <c r="A6" s="24" t="s">
        <v>319</v>
      </c>
      <c r="B6" s="24" t="s">
        <v>320</v>
      </c>
      <c r="C6" s="12">
        <v>7</v>
      </c>
      <c r="D6" s="12">
        <v>1</v>
      </c>
      <c r="E6" s="25">
        <v>6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2">
        <v>1</v>
      </c>
      <c r="L6" s="12">
        <v>2</v>
      </c>
      <c r="M6" s="12">
        <v>0</v>
      </c>
      <c r="N6" s="12">
        <v>0</v>
      </c>
      <c r="O6" s="12">
        <v>3</v>
      </c>
      <c r="P6" s="19">
        <v>0</v>
      </c>
    </row>
    <row r="7" spans="1:16" x14ac:dyDescent="0.25">
      <c r="A7" s="24" t="s">
        <v>321</v>
      </c>
      <c r="B7" s="24" t="s">
        <v>322</v>
      </c>
      <c r="C7" s="12">
        <v>0</v>
      </c>
      <c r="D7" s="12">
        <v>1</v>
      </c>
      <c r="E7" s="25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1</v>
      </c>
      <c r="N7" s="12">
        <v>0</v>
      </c>
      <c r="O7" s="12">
        <v>0</v>
      </c>
      <c r="P7" s="19">
        <v>0</v>
      </c>
    </row>
    <row r="8" spans="1:16" x14ac:dyDescent="0.25">
      <c r="A8" s="24" t="s">
        <v>323</v>
      </c>
      <c r="B8" s="24" t="s">
        <v>324</v>
      </c>
      <c r="C8" s="12">
        <v>8</v>
      </c>
      <c r="D8" s="12">
        <v>12</v>
      </c>
      <c r="E8" s="25">
        <v>-0.33333333333333298</v>
      </c>
      <c r="F8" s="12">
        <v>0</v>
      </c>
      <c r="G8" s="12">
        <v>0</v>
      </c>
      <c r="H8" s="12">
        <v>3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</v>
      </c>
    </row>
    <row r="9" spans="1:16" x14ac:dyDescent="0.25">
      <c r="A9" s="24" t="s">
        <v>325</v>
      </c>
      <c r="B9" s="24" t="s">
        <v>326</v>
      </c>
      <c r="C9" s="12">
        <v>0</v>
      </c>
      <c r="D9" s="12">
        <v>0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5" t="s">
        <v>327</v>
      </c>
      <c r="B10" s="196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5" t="s">
        <v>332</v>
      </c>
      <c r="B13" s="196"/>
      <c r="C13" s="21">
        <v>1303</v>
      </c>
      <c r="D13" s="21">
        <v>1292</v>
      </c>
      <c r="E13" s="22">
        <v>8.5139318885448893E-3</v>
      </c>
      <c r="F13" s="21">
        <v>79</v>
      </c>
      <c r="G13" s="21">
        <v>51</v>
      </c>
      <c r="H13" s="21">
        <v>86</v>
      </c>
      <c r="I13" s="21">
        <v>75</v>
      </c>
      <c r="J13" s="21">
        <v>0</v>
      </c>
      <c r="K13" s="21">
        <v>2</v>
      </c>
      <c r="L13" s="21">
        <v>0</v>
      </c>
      <c r="M13" s="21">
        <v>0</v>
      </c>
      <c r="N13" s="21">
        <v>2</v>
      </c>
      <c r="O13" s="21">
        <v>5</v>
      </c>
      <c r="P13" s="23">
        <v>124</v>
      </c>
    </row>
    <row r="14" spans="1:16" x14ac:dyDescent="0.25">
      <c r="A14" s="24" t="s">
        <v>333</v>
      </c>
      <c r="B14" s="24" t="s">
        <v>334</v>
      </c>
      <c r="C14" s="12">
        <v>546</v>
      </c>
      <c r="D14" s="12">
        <v>535</v>
      </c>
      <c r="E14" s="25">
        <v>2.0560747663551399E-2</v>
      </c>
      <c r="F14" s="12">
        <v>1</v>
      </c>
      <c r="G14" s="12">
        <v>3</v>
      </c>
      <c r="H14" s="12">
        <v>43</v>
      </c>
      <c r="I14" s="12">
        <v>38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9">
        <v>59</v>
      </c>
    </row>
    <row r="15" spans="1:16" x14ac:dyDescent="0.25">
      <c r="A15" s="24" t="s">
        <v>335</v>
      </c>
      <c r="B15" s="24" t="s">
        <v>336</v>
      </c>
      <c r="C15" s="12">
        <v>4</v>
      </c>
      <c r="D15" s="12">
        <v>0</v>
      </c>
      <c r="E15" s="25">
        <v>0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0</v>
      </c>
    </row>
    <row r="16" spans="1:16" x14ac:dyDescent="0.25">
      <c r="A16" s="24" t="s">
        <v>337</v>
      </c>
      <c r="B16" s="24" t="s">
        <v>338</v>
      </c>
      <c r="C16" s="12">
        <v>608</v>
      </c>
      <c r="D16" s="12">
        <v>650</v>
      </c>
      <c r="E16" s="25">
        <v>-6.4615384615384602E-2</v>
      </c>
      <c r="F16" s="12">
        <v>0</v>
      </c>
      <c r="G16" s="12">
        <v>2</v>
      </c>
      <c r="H16" s="12">
        <v>15</v>
      </c>
      <c r="I16" s="12">
        <v>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5</v>
      </c>
    </row>
    <row r="17" spans="1:16" ht="33.75" x14ac:dyDescent="0.25">
      <c r="A17" s="24" t="s">
        <v>339</v>
      </c>
      <c r="B17" s="24" t="s">
        <v>340</v>
      </c>
      <c r="C17" s="12">
        <v>144</v>
      </c>
      <c r="D17" s="12">
        <v>107</v>
      </c>
      <c r="E17" s="25">
        <v>0.34579439252336402</v>
      </c>
      <c r="F17" s="12">
        <v>78</v>
      </c>
      <c r="G17" s="12">
        <v>46</v>
      </c>
      <c r="H17" s="12">
        <v>27</v>
      </c>
      <c r="I17" s="12">
        <v>29</v>
      </c>
      <c r="J17" s="12">
        <v>0</v>
      </c>
      <c r="K17" s="12">
        <v>2</v>
      </c>
      <c r="L17" s="12">
        <v>0</v>
      </c>
      <c r="M17" s="12">
        <v>0</v>
      </c>
      <c r="N17" s="12">
        <v>2</v>
      </c>
      <c r="O17" s="12">
        <v>4</v>
      </c>
      <c r="P17" s="19">
        <v>60</v>
      </c>
    </row>
    <row r="18" spans="1:16" x14ac:dyDescent="0.25">
      <c r="A18" s="24" t="s">
        <v>341</v>
      </c>
      <c r="B18" s="24" t="s">
        <v>342</v>
      </c>
      <c r="C18" s="12">
        <v>1</v>
      </c>
      <c r="D18" s="12">
        <v>0</v>
      </c>
      <c r="E18" s="25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5" t="s">
        <v>345</v>
      </c>
      <c r="B20" s="196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0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5" t="s">
        <v>350</v>
      </c>
      <c r="B23" s="196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5" t="s">
        <v>363</v>
      </c>
      <c r="B30" s="196"/>
      <c r="C30" s="21">
        <v>131</v>
      </c>
      <c r="D30" s="21">
        <v>100</v>
      </c>
      <c r="E30" s="22">
        <v>0.31</v>
      </c>
      <c r="F30" s="21">
        <v>18</v>
      </c>
      <c r="G30" s="21">
        <v>45</v>
      </c>
      <c r="H30" s="21">
        <v>18</v>
      </c>
      <c r="I30" s="21">
        <v>34</v>
      </c>
      <c r="J30" s="21">
        <v>1</v>
      </c>
      <c r="K30" s="21">
        <v>5</v>
      </c>
      <c r="L30" s="21">
        <v>1</v>
      </c>
      <c r="M30" s="21">
        <v>0</v>
      </c>
      <c r="N30" s="21">
        <v>3</v>
      </c>
      <c r="O30" s="21">
        <v>0</v>
      </c>
      <c r="P30" s="23">
        <v>64</v>
      </c>
    </row>
    <row r="31" spans="1:16" x14ac:dyDescent="0.25">
      <c r="A31" s="24" t="s">
        <v>364</v>
      </c>
      <c r="B31" s="24" t="s">
        <v>365</v>
      </c>
      <c r="C31" s="12">
        <v>1</v>
      </c>
      <c r="D31" s="12">
        <v>0</v>
      </c>
      <c r="E31" s="25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9">
        <v>0</v>
      </c>
    </row>
    <row r="32" spans="1:16" x14ac:dyDescent="0.25">
      <c r="A32" s="24" t="s">
        <v>366</v>
      </c>
      <c r="B32" s="24" t="s">
        <v>367</v>
      </c>
      <c r="C32" s="12">
        <v>0</v>
      </c>
      <c r="D32" s="12">
        <v>0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77</v>
      </c>
      <c r="D33" s="12">
        <v>59</v>
      </c>
      <c r="E33" s="25">
        <v>0.305084745762712</v>
      </c>
      <c r="F33" s="12">
        <v>9</v>
      </c>
      <c r="G33" s="12">
        <v>5</v>
      </c>
      <c r="H33" s="12">
        <v>13</v>
      </c>
      <c r="I33" s="12">
        <v>5</v>
      </c>
      <c r="J33" s="12">
        <v>0</v>
      </c>
      <c r="K33" s="12">
        <v>2</v>
      </c>
      <c r="L33" s="12">
        <v>1</v>
      </c>
      <c r="M33" s="12">
        <v>0</v>
      </c>
      <c r="N33" s="12">
        <v>1</v>
      </c>
      <c r="O33" s="12">
        <v>0</v>
      </c>
      <c r="P33" s="19">
        <v>12</v>
      </c>
    </row>
    <row r="34" spans="1:16" x14ac:dyDescent="0.25">
      <c r="A34" s="24" t="s">
        <v>370</v>
      </c>
      <c r="B34" s="24" t="s">
        <v>371</v>
      </c>
      <c r="C34" s="12">
        <v>1</v>
      </c>
      <c r="D34" s="12">
        <v>0</v>
      </c>
      <c r="E34" s="25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0</v>
      </c>
    </row>
    <row r="35" spans="1:16" x14ac:dyDescent="0.25">
      <c r="A35" s="24" t="s">
        <v>372</v>
      </c>
      <c r="B35" s="24" t="s">
        <v>373</v>
      </c>
      <c r="C35" s="12">
        <v>16</v>
      </c>
      <c r="D35" s="12">
        <v>13</v>
      </c>
      <c r="E35" s="25">
        <v>0.230769230769231</v>
      </c>
      <c r="F35" s="12">
        <v>3</v>
      </c>
      <c r="G35" s="12">
        <v>1</v>
      </c>
      <c r="H35" s="12">
        <v>0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9">
        <v>2</v>
      </c>
    </row>
    <row r="36" spans="1:16" ht="22.5" x14ac:dyDescent="0.25">
      <c r="A36" s="24" t="s">
        <v>374</v>
      </c>
      <c r="B36" s="24" t="s">
        <v>375</v>
      </c>
      <c r="C36" s="12">
        <v>0</v>
      </c>
      <c r="D36" s="12">
        <v>3</v>
      </c>
      <c r="E36" s="25">
        <v>-1</v>
      </c>
      <c r="F36" s="12">
        <v>3</v>
      </c>
      <c r="G36" s="12">
        <v>21</v>
      </c>
      <c r="H36" s="12">
        <v>0</v>
      </c>
      <c r="I36" s="12">
        <v>12</v>
      </c>
      <c r="J36" s="12">
        <v>1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19">
        <v>30</v>
      </c>
    </row>
    <row r="37" spans="1:16" ht="22.5" x14ac:dyDescent="0.25">
      <c r="A37" s="24" t="s">
        <v>376</v>
      </c>
      <c r="B37" s="24" t="s">
        <v>377</v>
      </c>
      <c r="C37" s="12">
        <v>3</v>
      </c>
      <c r="D37" s="12">
        <v>1</v>
      </c>
      <c r="E37" s="25">
        <v>2</v>
      </c>
      <c r="F37" s="12">
        <v>1</v>
      </c>
      <c r="G37" s="12">
        <v>13</v>
      </c>
      <c r="H37" s="12">
        <v>0</v>
      </c>
      <c r="I37" s="12">
        <v>8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19">
        <v>13</v>
      </c>
    </row>
    <row r="38" spans="1:16" ht="22.5" x14ac:dyDescent="0.25">
      <c r="A38" s="24" t="s">
        <v>378</v>
      </c>
      <c r="B38" s="24" t="s">
        <v>379</v>
      </c>
      <c r="C38" s="12">
        <v>0</v>
      </c>
      <c r="D38" s="12">
        <v>1</v>
      </c>
      <c r="E38" s="25">
        <v>-1</v>
      </c>
      <c r="F38" s="12">
        <v>0</v>
      </c>
      <c r="G38" s="12">
        <v>0</v>
      </c>
      <c r="H38" s="12">
        <v>0</v>
      </c>
      <c r="I38" s="12">
        <v>3</v>
      </c>
      <c r="J38" s="12">
        <v>0</v>
      </c>
      <c r="K38" s="12">
        <v>1</v>
      </c>
      <c r="L38" s="12">
        <v>0</v>
      </c>
      <c r="M38" s="12">
        <v>0</v>
      </c>
      <c r="N38" s="12">
        <v>0</v>
      </c>
      <c r="O38" s="12">
        <v>0</v>
      </c>
      <c r="P38" s="19">
        <v>4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33</v>
      </c>
      <c r="D41" s="12">
        <v>23</v>
      </c>
      <c r="E41" s="25">
        <v>0.434782608695652</v>
      </c>
      <c r="F41" s="12">
        <v>2</v>
      </c>
      <c r="G41" s="12">
        <v>5</v>
      </c>
      <c r="H41" s="12">
        <v>5</v>
      </c>
      <c r="I41" s="12">
        <v>4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19">
        <v>3</v>
      </c>
    </row>
    <row r="42" spans="1:16" x14ac:dyDescent="0.25">
      <c r="A42" s="195" t="s">
        <v>386</v>
      </c>
      <c r="B42" s="196"/>
      <c r="C42" s="21">
        <v>81</v>
      </c>
      <c r="D42" s="21">
        <v>62</v>
      </c>
      <c r="E42" s="22">
        <v>0.30645161290322598</v>
      </c>
      <c r="F42" s="21">
        <v>45</v>
      </c>
      <c r="G42" s="21">
        <v>6</v>
      </c>
      <c r="H42" s="21">
        <v>22</v>
      </c>
      <c r="I42" s="21">
        <v>10</v>
      </c>
      <c r="J42" s="21">
        <v>0</v>
      </c>
      <c r="K42" s="21">
        <v>1</v>
      </c>
      <c r="L42" s="21">
        <v>0</v>
      </c>
      <c r="M42" s="21">
        <v>0</v>
      </c>
      <c r="N42" s="21">
        <v>1</v>
      </c>
      <c r="O42" s="21">
        <v>1</v>
      </c>
      <c r="P42" s="23">
        <v>15</v>
      </c>
    </row>
    <row r="43" spans="1:16" x14ac:dyDescent="0.25">
      <c r="A43" s="24" t="s">
        <v>387</v>
      </c>
      <c r="B43" s="24" t="s">
        <v>388</v>
      </c>
      <c r="C43" s="12">
        <v>1</v>
      </c>
      <c r="D43" s="12">
        <v>3</v>
      </c>
      <c r="E43" s="25">
        <v>-0.66666666666666696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1</v>
      </c>
    </row>
    <row r="44" spans="1:16" ht="22.5" x14ac:dyDescent="0.25">
      <c r="A44" s="24" t="s">
        <v>389</v>
      </c>
      <c r="B44" s="24" t="s">
        <v>390</v>
      </c>
      <c r="C44" s="12">
        <v>78</v>
      </c>
      <c r="D44" s="12">
        <v>54</v>
      </c>
      <c r="E44" s="25">
        <v>0.44444444444444398</v>
      </c>
      <c r="F44" s="12">
        <v>45</v>
      </c>
      <c r="G44" s="12">
        <v>6</v>
      </c>
      <c r="H44" s="12">
        <v>22</v>
      </c>
      <c r="I44" s="12">
        <v>9</v>
      </c>
      <c r="J44" s="12">
        <v>0</v>
      </c>
      <c r="K44" s="12">
        <v>1</v>
      </c>
      <c r="L44" s="12">
        <v>0</v>
      </c>
      <c r="M44" s="12">
        <v>0</v>
      </c>
      <c r="N44" s="12">
        <v>1</v>
      </c>
      <c r="O44" s="12">
        <v>1</v>
      </c>
      <c r="P44" s="19">
        <v>14</v>
      </c>
    </row>
    <row r="45" spans="1:16" x14ac:dyDescent="0.25">
      <c r="A45" s="24" t="s">
        <v>391</v>
      </c>
      <c r="B45" s="24" t="s">
        <v>392</v>
      </c>
      <c r="C45" s="12">
        <v>0</v>
      </c>
      <c r="D45" s="12">
        <v>0</v>
      </c>
      <c r="E45" s="25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0</v>
      </c>
      <c r="D46" s="12">
        <v>1</v>
      </c>
      <c r="E46" s="25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2</v>
      </c>
      <c r="D48" s="12">
        <v>4</v>
      </c>
      <c r="E48" s="25">
        <v>-0.5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0</v>
      </c>
      <c r="D49" s="12">
        <v>0</v>
      </c>
      <c r="E49" s="25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5" t="s">
        <v>401</v>
      </c>
      <c r="B50" s="196"/>
      <c r="C50" s="21">
        <v>55</v>
      </c>
      <c r="D50" s="21">
        <v>53</v>
      </c>
      <c r="E50" s="22">
        <v>3.77358490566038E-2</v>
      </c>
      <c r="F50" s="21">
        <v>3</v>
      </c>
      <c r="G50" s="21">
        <v>1</v>
      </c>
      <c r="H50" s="21">
        <v>13</v>
      </c>
      <c r="I50" s="21">
        <v>7</v>
      </c>
      <c r="J50" s="21">
        <v>5</v>
      </c>
      <c r="K50" s="21">
        <v>7</v>
      </c>
      <c r="L50" s="21">
        <v>0</v>
      </c>
      <c r="M50" s="21">
        <v>0</v>
      </c>
      <c r="N50" s="21">
        <v>3</v>
      </c>
      <c r="O50" s="21">
        <v>5</v>
      </c>
      <c r="P50" s="23">
        <v>11</v>
      </c>
    </row>
    <row r="51" spans="1:16" x14ac:dyDescent="0.25">
      <c r="A51" s="24" t="s">
        <v>402</v>
      </c>
      <c r="B51" s="24" t="s">
        <v>403</v>
      </c>
      <c r="C51" s="12">
        <v>33</v>
      </c>
      <c r="D51" s="12">
        <v>17</v>
      </c>
      <c r="E51" s="25">
        <v>0.94117647058823495</v>
      </c>
      <c r="F51" s="12">
        <v>1</v>
      </c>
      <c r="G51" s="12">
        <v>1</v>
      </c>
      <c r="H51" s="12">
        <v>4</v>
      </c>
      <c r="I51" s="12">
        <v>2</v>
      </c>
      <c r="J51" s="12">
        <v>1</v>
      </c>
      <c r="K51" s="12">
        <v>4</v>
      </c>
      <c r="L51" s="12">
        <v>0</v>
      </c>
      <c r="M51" s="12">
        <v>0</v>
      </c>
      <c r="N51" s="12">
        <v>0</v>
      </c>
      <c r="O51" s="12">
        <v>4</v>
      </c>
      <c r="P51" s="19">
        <v>7</v>
      </c>
    </row>
    <row r="52" spans="1:16" x14ac:dyDescent="0.25">
      <c r="A52" s="24" t="s">
        <v>404</v>
      </c>
      <c r="B52" s="24" t="s">
        <v>405</v>
      </c>
      <c r="C52" s="12">
        <v>1</v>
      </c>
      <c r="D52" s="12">
        <v>2</v>
      </c>
      <c r="E52" s="25">
        <v>-0.5</v>
      </c>
      <c r="F52" s="12">
        <v>0</v>
      </c>
      <c r="G52" s="12">
        <v>0</v>
      </c>
      <c r="H52" s="12">
        <v>3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9">
        <v>0</v>
      </c>
    </row>
    <row r="53" spans="1:16" x14ac:dyDescent="0.25">
      <c r="A53" s="24" t="s">
        <v>406</v>
      </c>
      <c r="B53" s="24" t="s">
        <v>407</v>
      </c>
      <c r="C53" s="12">
        <v>0</v>
      </c>
      <c r="D53" s="12">
        <v>0</v>
      </c>
      <c r="E53" s="25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9">
        <v>1</v>
      </c>
    </row>
    <row r="54" spans="1:16" ht="22.5" x14ac:dyDescent="0.25">
      <c r="A54" s="24" t="s">
        <v>408</v>
      </c>
      <c r="B54" s="24" t="s">
        <v>409</v>
      </c>
      <c r="C54" s="12">
        <v>0</v>
      </c>
      <c r="D54" s="12">
        <v>0</v>
      </c>
      <c r="E54" s="25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9">
        <v>0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0</v>
      </c>
      <c r="E55" s="25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2</v>
      </c>
      <c r="D56" s="12">
        <v>6</v>
      </c>
      <c r="E56" s="25">
        <v>-0.66666666666666696</v>
      </c>
      <c r="F56" s="12">
        <v>1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9">
        <v>0</v>
      </c>
    </row>
    <row r="57" spans="1:16" ht="22.5" x14ac:dyDescent="0.25">
      <c r="A57" s="24" t="s">
        <v>414</v>
      </c>
      <c r="B57" s="24" t="s">
        <v>415</v>
      </c>
      <c r="C57" s="12">
        <v>2</v>
      </c>
      <c r="D57" s="12">
        <v>3</v>
      </c>
      <c r="E57" s="25">
        <v>-0.33333333333333298</v>
      </c>
      <c r="F57" s="12">
        <v>1</v>
      </c>
      <c r="G57" s="12">
        <v>0</v>
      </c>
      <c r="H57" s="12">
        <v>2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0</v>
      </c>
    </row>
    <row r="58" spans="1:16" ht="22.5" x14ac:dyDescent="0.25">
      <c r="A58" s="24" t="s">
        <v>416</v>
      </c>
      <c r="B58" s="24" t="s">
        <v>417</v>
      </c>
      <c r="C58" s="12">
        <v>0</v>
      </c>
      <c r="D58" s="12">
        <v>0</v>
      </c>
      <c r="E58" s="25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418</v>
      </c>
      <c r="B59" s="24" t="s">
        <v>419</v>
      </c>
      <c r="C59" s="12">
        <v>0</v>
      </c>
      <c r="D59" s="12">
        <v>0</v>
      </c>
      <c r="E59" s="25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0</v>
      </c>
      <c r="D60" s="12">
        <v>0</v>
      </c>
      <c r="E60" s="25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4" t="s">
        <v>422</v>
      </c>
      <c r="B61" s="24" t="s">
        <v>423</v>
      </c>
      <c r="C61" s="12">
        <v>2</v>
      </c>
      <c r="D61" s="12">
        <v>1</v>
      </c>
      <c r="E61" s="25">
        <v>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0</v>
      </c>
    </row>
    <row r="62" spans="1:16" x14ac:dyDescent="0.25">
      <c r="A62" s="24" t="s">
        <v>424</v>
      </c>
      <c r="B62" s="24" t="s">
        <v>425</v>
      </c>
      <c r="C62" s="12">
        <v>2</v>
      </c>
      <c r="D62" s="12">
        <v>1</v>
      </c>
      <c r="E62" s="25">
        <v>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19">
        <v>0</v>
      </c>
    </row>
    <row r="63" spans="1:16" ht="22.5" x14ac:dyDescent="0.25">
      <c r="A63" s="24" t="s">
        <v>426</v>
      </c>
      <c r="B63" s="24" t="s">
        <v>427</v>
      </c>
      <c r="C63" s="12">
        <v>0</v>
      </c>
      <c r="D63" s="12">
        <v>0</v>
      </c>
      <c r="E63" s="25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9">
        <v>0</v>
      </c>
    </row>
    <row r="64" spans="1:16" ht="22.5" x14ac:dyDescent="0.25">
      <c r="A64" s="24" t="s">
        <v>428</v>
      </c>
      <c r="B64" s="24" t="s">
        <v>429</v>
      </c>
      <c r="C64" s="12">
        <v>10</v>
      </c>
      <c r="D64" s="12">
        <v>18</v>
      </c>
      <c r="E64" s="25">
        <v>-0.44444444444444398</v>
      </c>
      <c r="F64" s="12">
        <v>0</v>
      </c>
      <c r="G64" s="12">
        <v>0</v>
      </c>
      <c r="H64" s="12">
        <v>3</v>
      </c>
      <c r="I64" s="12">
        <v>3</v>
      </c>
      <c r="J64" s="12">
        <v>3</v>
      </c>
      <c r="K64" s="12">
        <v>1</v>
      </c>
      <c r="L64" s="12">
        <v>0</v>
      </c>
      <c r="M64" s="12">
        <v>0</v>
      </c>
      <c r="N64" s="12">
        <v>1</v>
      </c>
      <c r="O64" s="12">
        <v>1</v>
      </c>
      <c r="P64" s="19">
        <v>2</v>
      </c>
    </row>
    <row r="65" spans="1:16" ht="33.75" x14ac:dyDescent="0.25">
      <c r="A65" s="24" t="s">
        <v>430</v>
      </c>
      <c r="B65" s="24" t="s">
        <v>431</v>
      </c>
      <c r="C65" s="12">
        <v>2</v>
      </c>
      <c r="D65" s="12">
        <v>1</v>
      </c>
      <c r="E65" s="25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434</v>
      </c>
      <c r="B67" s="24" t="s">
        <v>435</v>
      </c>
      <c r="C67" s="12">
        <v>1</v>
      </c>
      <c r="D67" s="12">
        <v>4</v>
      </c>
      <c r="E67" s="25">
        <v>-0.75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19">
        <v>1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0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5" t="s">
        <v>444</v>
      </c>
      <c r="B72" s="196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445</v>
      </c>
      <c r="B73" s="24" t="s">
        <v>446</v>
      </c>
      <c r="C73" s="12">
        <v>0</v>
      </c>
      <c r="D73" s="12">
        <v>0</v>
      </c>
      <c r="E73" s="25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0</v>
      </c>
    </row>
    <row r="74" spans="1:16" x14ac:dyDescent="0.25">
      <c r="A74" s="195" t="s">
        <v>447</v>
      </c>
      <c r="B74" s="196"/>
      <c r="C74" s="21">
        <v>15</v>
      </c>
      <c r="D74" s="21">
        <v>8</v>
      </c>
      <c r="E74" s="22">
        <v>0.875</v>
      </c>
      <c r="F74" s="21">
        <v>2</v>
      </c>
      <c r="G74" s="21">
        <v>2</v>
      </c>
      <c r="H74" s="21">
        <v>0</v>
      </c>
      <c r="I74" s="21">
        <v>2</v>
      </c>
      <c r="J74" s="21">
        <v>0</v>
      </c>
      <c r="K74" s="21">
        <v>0</v>
      </c>
      <c r="L74" s="21">
        <v>0</v>
      </c>
      <c r="M74" s="21">
        <v>0</v>
      </c>
      <c r="N74" s="21">
        <v>1</v>
      </c>
      <c r="O74" s="21">
        <v>0</v>
      </c>
      <c r="P74" s="23">
        <v>3</v>
      </c>
    </row>
    <row r="75" spans="1:16" x14ac:dyDescent="0.25">
      <c r="A75" s="24" t="s">
        <v>448</v>
      </c>
      <c r="B75" s="24" t="s">
        <v>449</v>
      </c>
      <c r="C75" s="12">
        <v>4</v>
      </c>
      <c r="D75" s="12">
        <v>5</v>
      </c>
      <c r="E75" s="25">
        <v>-0.2</v>
      </c>
      <c r="F75" s="12">
        <v>1</v>
      </c>
      <c r="G75" s="12">
        <v>2</v>
      </c>
      <c r="H75" s="12">
        <v>0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9">
        <v>2</v>
      </c>
    </row>
    <row r="76" spans="1:16" ht="33.75" x14ac:dyDescent="0.25">
      <c r="A76" s="24" t="s">
        <v>450</v>
      </c>
      <c r="B76" s="24" t="s">
        <v>451</v>
      </c>
      <c r="C76" s="12">
        <v>1</v>
      </c>
      <c r="D76" s="12">
        <v>0</v>
      </c>
      <c r="E76" s="25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3</v>
      </c>
      <c r="D77" s="12">
        <v>0</v>
      </c>
      <c r="E77" s="25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9">
        <v>0</v>
      </c>
    </row>
    <row r="78" spans="1:16" x14ac:dyDescent="0.25">
      <c r="A78" s="24" t="s">
        <v>454</v>
      </c>
      <c r="B78" s="24" t="s">
        <v>455</v>
      </c>
      <c r="C78" s="12">
        <v>1</v>
      </c>
      <c r="D78" s="12">
        <v>0</v>
      </c>
      <c r="E78" s="25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6</v>
      </c>
      <c r="D79" s="12">
        <v>2</v>
      </c>
      <c r="E79" s="25">
        <v>2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1</v>
      </c>
    </row>
    <row r="80" spans="1:16" ht="33.75" x14ac:dyDescent="0.25">
      <c r="A80" s="24" t="s">
        <v>458</v>
      </c>
      <c r="B80" s="24" t="s">
        <v>459</v>
      </c>
      <c r="C80" s="12">
        <v>0</v>
      </c>
      <c r="D80" s="12">
        <v>1</v>
      </c>
      <c r="E80" s="25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0</v>
      </c>
      <c r="D81" s="12">
        <v>0</v>
      </c>
      <c r="E81" s="25">
        <v>0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5" t="s">
        <v>462</v>
      </c>
      <c r="B82" s="196"/>
      <c r="C82" s="21">
        <v>22</v>
      </c>
      <c r="D82" s="21">
        <v>25</v>
      </c>
      <c r="E82" s="22">
        <v>-0.12</v>
      </c>
      <c r="F82" s="21">
        <v>0</v>
      </c>
      <c r="G82" s="21">
        <v>0</v>
      </c>
      <c r="H82" s="21">
        <v>1</v>
      </c>
      <c r="I82" s="21">
        <v>1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0</v>
      </c>
    </row>
    <row r="83" spans="1:16" x14ac:dyDescent="0.25">
      <c r="A83" s="24" t="s">
        <v>463</v>
      </c>
      <c r="B83" s="24" t="s">
        <v>464</v>
      </c>
      <c r="C83" s="12">
        <v>3</v>
      </c>
      <c r="D83" s="12">
        <v>4</v>
      </c>
      <c r="E83" s="25">
        <v>-0.25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0</v>
      </c>
    </row>
    <row r="84" spans="1:16" x14ac:dyDescent="0.25">
      <c r="A84" s="24" t="s">
        <v>465</v>
      </c>
      <c r="B84" s="24" t="s">
        <v>466</v>
      </c>
      <c r="C84" s="12">
        <v>19</v>
      </c>
      <c r="D84" s="12">
        <v>21</v>
      </c>
      <c r="E84" s="25">
        <v>-9.5238095238095205E-2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0</v>
      </c>
    </row>
    <row r="85" spans="1:16" x14ac:dyDescent="0.25">
      <c r="A85" s="195" t="s">
        <v>467</v>
      </c>
      <c r="B85" s="196"/>
      <c r="C85" s="21">
        <v>12</v>
      </c>
      <c r="D85" s="21">
        <v>17</v>
      </c>
      <c r="E85" s="22">
        <v>-0.29411764705882298</v>
      </c>
      <c r="F85" s="21">
        <v>0</v>
      </c>
      <c r="G85" s="21">
        <v>0</v>
      </c>
      <c r="H85" s="21">
        <v>1</v>
      </c>
      <c r="I85" s="21">
        <v>1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4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0</v>
      </c>
      <c r="D89" s="12">
        <v>3</v>
      </c>
      <c r="E89" s="25">
        <v>-1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4" t="s">
        <v>476</v>
      </c>
      <c r="B90" s="24" t="s">
        <v>477</v>
      </c>
      <c r="C90" s="12">
        <v>0</v>
      </c>
      <c r="D90" s="12">
        <v>0</v>
      </c>
      <c r="E90" s="25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2</v>
      </c>
      <c r="D91" s="12">
        <v>1</v>
      </c>
      <c r="E91" s="25">
        <v>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0</v>
      </c>
    </row>
    <row r="92" spans="1:16" x14ac:dyDescent="0.25">
      <c r="A92" s="24" t="s">
        <v>480</v>
      </c>
      <c r="B92" s="24" t="s">
        <v>481</v>
      </c>
      <c r="C92" s="12">
        <v>0</v>
      </c>
      <c r="D92" s="12">
        <v>0</v>
      </c>
      <c r="E92" s="25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9">
        <v>0</v>
      </c>
    </row>
    <row r="93" spans="1:16" x14ac:dyDescent="0.25">
      <c r="A93" s="24" t="s">
        <v>482</v>
      </c>
      <c r="B93" s="24" t="s">
        <v>483</v>
      </c>
      <c r="C93" s="12">
        <v>2</v>
      </c>
      <c r="D93" s="12">
        <v>1</v>
      </c>
      <c r="E93" s="25">
        <v>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8</v>
      </c>
      <c r="D94" s="12">
        <v>12</v>
      </c>
      <c r="E94" s="25">
        <v>-0.33333333333333298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4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0</v>
      </c>
      <c r="E95" s="25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0</v>
      </c>
      <c r="D96" s="12">
        <v>0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5" t="s">
        <v>490</v>
      </c>
      <c r="B97" s="196"/>
      <c r="C97" s="21">
        <v>754</v>
      </c>
      <c r="D97" s="21">
        <v>661</v>
      </c>
      <c r="E97" s="22">
        <v>0.14069591527987901</v>
      </c>
      <c r="F97" s="21">
        <v>6</v>
      </c>
      <c r="G97" s="21">
        <v>4</v>
      </c>
      <c r="H97" s="21">
        <v>150</v>
      </c>
      <c r="I97" s="21">
        <v>105</v>
      </c>
      <c r="J97" s="21">
        <v>0</v>
      </c>
      <c r="K97" s="21">
        <v>1</v>
      </c>
      <c r="L97" s="21">
        <v>0</v>
      </c>
      <c r="M97" s="21">
        <v>0</v>
      </c>
      <c r="N97" s="21">
        <v>3</v>
      </c>
      <c r="O97" s="21">
        <v>10</v>
      </c>
      <c r="P97" s="23">
        <v>80</v>
      </c>
    </row>
    <row r="98" spans="1:16" x14ac:dyDescent="0.25">
      <c r="A98" s="24" t="s">
        <v>491</v>
      </c>
      <c r="B98" s="24" t="s">
        <v>492</v>
      </c>
      <c r="C98" s="12">
        <v>84</v>
      </c>
      <c r="D98" s="12">
        <v>87</v>
      </c>
      <c r="E98" s="25">
        <v>-3.4482758620689703E-2</v>
      </c>
      <c r="F98" s="12">
        <v>3</v>
      </c>
      <c r="G98" s="12">
        <v>1</v>
      </c>
      <c r="H98" s="12">
        <v>27</v>
      </c>
      <c r="I98" s="12">
        <v>13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9">
        <v>14</v>
      </c>
    </row>
    <row r="99" spans="1:16" x14ac:dyDescent="0.25">
      <c r="A99" s="24" t="s">
        <v>493</v>
      </c>
      <c r="B99" s="24" t="s">
        <v>494</v>
      </c>
      <c r="C99" s="12">
        <v>96</v>
      </c>
      <c r="D99" s="12">
        <v>108</v>
      </c>
      <c r="E99" s="25">
        <v>-0.11111111111111099</v>
      </c>
      <c r="F99" s="12">
        <v>1</v>
      </c>
      <c r="G99" s="12">
        <v>0</v>
      </c>
      <c r="H99" s="12">
        <v>23</v>
      </c>
      <c r="I99" s="12">
        <v>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6</v>
      </c>
      <c r="P99" s="19">
        <v>10</v>
      </c>
    </row>
    <row r="100" spans="1:16" ht="33.75" x14ac:dyDescent="0.25">
      <c r="A100" s="24" t="s">
        <v>495</v>
      </c>
      <c r="B100" s="24" t="s">
        <v>496</v>
      </c>
      <c r="C100" s="12">
        <v>9</v>
      </c>
      <c r="D100" s="12">
        <v>10</v>
      </c>
      <c r="E100" s="25">
        <v>-0.1</v>
      </c>
      <c r="F100" s="12">
        <v>0</v>
      </c>
      <c r="G100" s="12">
        <v>1</v>
      </c>
      <c r="H100" s="12">
        <v>8</v>
      </c>
      <c r="I100" s="12">
        <v>12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19">
        <v>7</v>
      </c>
    </row>
    <row r="101" spans="1:16" ht="22.5" x14ac:dyDescent="0.25">
      <c r="A101" s="24" t="s">
        <v>497</v>
      </c>
      <c r="B101" s="24" t="s">
        <v>498</v>
      </c>
      <c r="C101" s="12">
        <v>27</v>
      </c>
      <c r="D101" s="12">
        <v>22</v>
      </c>
      <c r="E101" s="25">
        <v>0.22727272727272699</v>
      </c>
      <c r="F101" s="12">
        <v>0</v>
      </c>
      <c r="G101" s="12">
        <v>0</v>
      </c>
      <c r="H101" s="12">
        <v>2</v>
      </c>
      <c r="I101" s="12">
        <v>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  <c r="P101" s="19">
        <v>2</v>
      </c>
    </row>
    <row r="102" spans="1:16" x14ac:dyDescent="0.25">
      <c r="A102" s="24" t="s">
        <v>499</v>
      </c>
      <c r="B102" s="24" t="s">
        <v>500</v>
      </c>
      <c r="C102" s="12">
        <v>9</v>
      </c>
      <c r="D102" s="12">
        <v>6</v>
      </c>
      <c r="E102" s="25">
        <v>0.5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2</v>
      </c>
    </row>
    <row r="103" spans="1:16" ht="22.5" x14ac:dyDescent="0.25">
      <c r="A103" s="24" t="s">
        <v>501</v>
      </c>
      <c r="B103" s="24" t="s">
        <v>502</v>
      </c>
      <c r="C103" s="12">
        <v>9</v>
      </c>
      <c r="D103" s="12">
        <v>7</v>
      </c>
      <c r="E103" s="25">
        <v>0.28571428571428598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2</v>
      </c>
    </row>
    <row r="104" spans="1:16" x14ac:dyDescent="0.25">
      <c r="A104" s="24" t="s">
        <v>503</v>
      </c>
      <c r="B104" s="24" t="s">
        <v>504</v>
      </c>
      <c r="C104" s="12">
        <v>15</v>
      </c>
      <c r="D104" s="12">
        <v>9</v>
      </c>
      <c r="E104" s="25">
        <v>0.66666666666666696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19">
        <v>1</v>
      </c>
    </row>
    <row r="105" spans="1:16" x14ac:dyDescent="0.25">
      <c r="A105" s="24" t="s">
        <v>505</v>
      </c>
      <c r="B105" s="24" t="s">
        <v>506</v>
      </c>
      <c r="C105" s="12">
        <v>322</v>
      </c>
      <c r="D105" s="12">
        <v>253</v>
      </c>
      <c r="E105" s="25">
        <v>0.27272727272727298</v>
      </c>
      <c r="F105" s="12">
        <v>0</v>
      </c>
      <c r="G105" s="12">
        <v>0</v>
      </c>
      <c r="H105" s="12">
        <v>70</v>
      </c>
      <c r="I105" s="12">
        <v>50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9">
        <v>23</v>
      </c>
    </row>
    <row r="106" spans="1:16" ht="22.5" x14ac:dyDescent="0.25">
      <c r="A106" s="24" t="s">
        <v>507</v>
      </c>
      <c r="B106" s="24" t="s">
        <v>508</v>
      </c>
      <c r="C106" s="12">
        <v>35</v>
      </c>
      <c r="D106" s="12">
        <v>44</v>
      </c>
      <c r="E106" s="25">
        <v>-0.204545454545455</v>
      </c>
      <c r="F106" s="12">
        <v>0</v>
      </c>
      <c r="G106" s="12">
        <v>0</v>
      </c>
      <c r="H106" s="12">
        <v>7</v>
      </c>
      <c r="I106" s="12">
        <v>3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9">
        <v>2</v>
      </c>
    </row>
    <row r="107" spans="1:16" ht="22.5" x14ac:dyDescent="0.25">
      <c r="A107" s="24" t="s">
        <v>509</v>
      </c>
      <c r="B107" s="24" t="s">
        <v>510</v>
      </c>
      <c r="C107" s="12">
        <v>0</v>
      </c>
      <c r="D107" s="12">
        <v>0</v>
      </c>
      <c r="E107" s="25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1</v>
      </c>
    </row>
    <row r="108" spans="1:16" x14ac:dyDescent="0.25">
      <c r="A108" s="24" t="s">
        <v>511</v>
      </c>
      <c r="B108" s="24" t="s">
        <v>512</v>
      </c>
      <c r="C108" s="12">
        <v>1</v>
      </c>
      <c r="D108" s="12">
        <v>2</v>
      </c>
      <c r="E108" s="25">
        <v>-0.5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0</v>
      </c>
    </row>
    <row r="109" spans="1:16" x14ac:dyDescent="0.25">
      <c r="A109" s="24" t="s">
        <v>513</v>
      </c>
      <c r="B109" s="24" t="s">
        <v>514</v>
      </c>
      <c r="C109" s="12">
        <v>0</v>
      </c>
      <c r="D109" s="12">
        <v>2</v>
      </c>
      <c r="E109" s="25">
        <v>-1</v>
      </c>
      <c r="F109" s="12">
        <v>0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0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133</v>
      </c>
      <c r="D111" s="12">
        <v>102</v>
      </c>
      <c r="E111" s="25">
        <v>0.30392156862745101</v>
      </c>
      <c r="F111" s="12">
        <v>2</v>
      </c>
      <c r="G111" s="12">
        <v>2</v>
      </c>
      <c r="H111" s="12">
        <v>4</v>
      </c>
      <c r="I111" s="12">
        <v>5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19">
        <v>9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0</v>
      </c>
      <c r="D113" s="12">
        <v>0</v>
      </c>
      <c r="E113" s="25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523</v>
      </c>
      <c r="B114" s="24" t="s">
        <v>524</v>
      </c>
      <c r="C114" s="12">
        <v>0</v>
      </c>
      <c r="D114" s="12">
        <v>0</v>
      </c>
      <c r="E114" s="25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2</v>
      </c>
      <c r="D115" s="12">
        <v>0</v>
      </c>
      <c r="E115" s="25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527</v>
      </c>
      <c r="B116" s="24" t="s">
        <v>528</v>
      </c>
      <c r="C116" s="12">
        <v>3</v>
      </c>
      <c r="D116" s="12">
        <v>4</v>
      </c>
      <c r="E116" s="25">
        <v>-0.25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2</v>
      </c>
    </row>
    <row r="117" spans="1:16" ht="22.5" x14ac:dyDescent="0.25">
      <c r="A117" s="24" t="s">
        <v>529</v>
      </c>
      <c r="B117" s="24" t="s">
        <v>530</v>
      </c>
      <c r="C117" s="12">
        <v>0</v>
      </c>
      <c r="D117" s="12">
        <v>0</v>
      </c>
      <c r="E117" s="25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531</v>
      </c>
      <c r="B118" s="24" t="s">
        <v>532</v>
      </c>
      <c r="C118" s="12">
        <v>2</v>
      </c>
      <c r="D118" s="12">
        <v>0</v>
      </c>
      <c r="E118" s="25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0</v>
      </c>
      <c r="E119" s="25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0</v>
      </c>
      <c r="D120" s="12">
        <v>1</v>
      </c>
      <c r="E120" s="25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7</v>
      </c>
      <c r="D121" s="12">
        <v>2</v>
      </c>
      <c r="E121" s="25">
        <v>2.5</v>
      </c>
      <c r="F121" s="12">
        <v>0</v>
      </c>
      <c r="G121" s="12">
        <v>0</v>
      </c>
      <c r="H121" s="12">
        <v>2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5</v>
      </c>
    </row>
    <row r="122" spans="1:16" x14ac:dyDescent="0.25">
      <c r="A122" s="24" t="s">
        <v>539</v>
      </c>
      <c r="B122" s="24" t="s">
        <v>540</v>
      </c>
      <c r="C122" s="12">
        <v>0</v>
      </c>
      <c r="D122" s="12">
        <v>0</v>
      </c>
      <c r="E122" s="25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0</v>
      </c>
    </row>
    <row r="123" spans="1:16" x14ac:dyDescent="0.25">
      <c r="A123" s="24" t="s">
        <v>541</v>
      </c>
      <c r="B123" s="24" t="s">
        <v>542</v>
      </c>
      <c r="C123" s="12">
        <v>0</v>
      </c>
      <c r="D123" s="12">
        <v>1</v>
      </c>
      <c r="E123" s="25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0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0</v>
      </c>
      <c r="D126" s="12">
        <v>1</v>
      </c>
      <c r="E126" s="25">
        <v>-1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9">
        <v>0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0</v>
      </c>
      <c r="E130" s="25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5" t="s">
        <v>557</v>
      </c>
      <c r="B131" s="196"/>
      <c r="C131" s="21">
        <v>0</v>
      </c>
      <c r="D131" s="21">
        <v>1</v>
      </c>
      <c r="E131" s="22">
        <v>-1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558</v>
      </c>
      <c r="B132" s="24" t="s">
        <v>559</v>
      </c>
      <c r="C132" s="12">
        <v>0</v>
      </c>
      <c r="D132" s="12">
        <v>0</v>
      </c>
      <c r="E132" s="25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9">
        <v>0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0</v>
      </c>
      <c r="D134" s="12">
        <v>0</v>
      </c>
      <c r="E134" s="25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4" t="s">
        <v>564</v>
      </c>
      <c r="B135" s="24" t="s">
        <v>565</v>
      </c>
      <c r="C135" s="12">
        <v>0</v>
      </c>
      <c r="D135" s="12">
        <v>1</v>
      </c>
      <c r="E135" s="25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5" t="s">
        <v>568</v>
      </c>
      <c r="B137" s="196"/>
      <c r="C137" s="21">
        <v>15</v>
      </c>
      <c r="D137" s="21">
        <v>8</v>
      </c>
      <c r="E137" s="22">
        <v>0.875</v>
      </c>
      <c r="F137" s="21">
        <v>0</v>
      </c>
      <c r="G137" s="21">
        <v>0</v>
      </c>
      <c r="H137" s="21">
        <v>0</v>
      </c>
      <c r="I137" s="21">
        <v>3</v>
      </c>
      <c r="J137" s="21">
        <v>0</v>
      </c>
      <c r="K137" s="21">
        <v>0</v>
      </c>
      <c r="L137" s="21">
        <v>0</v>
      </c>
      <c r="M137" s="21">
        <v>0</v>
      </c>
      <c r="N137" s="21">
        <v>1</v>
      </c>
      <c r="O137" s="21">
        <v>0</v>
      </c>
      <c r="P137" s="23">
        <v>1</v>
      </c>
    </row>
    <row r="138" spans="1:16" ht="22.5" x14ac:dyDescent="0.25">
      <c r="A138" s="24" t="s">
        <v>569</v>
      </c>
      <c r="B138" s="24" t="s">
        <v>570</v>
      </c>
      <c r="C138" s="12">
        <v>4</v>
      </c>
      <c r="D138" s="12">
        <v>4</v>
      </c>
      <c r="E138" s="25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571</v>
      </c>
      <c r="B139" s="24" t="s">
        <v>572</v>
      </c>
      <c r="C139" s="12">
        <v>2</v>
      </c>
      <c r="D139" s="12">
        <v>3</v>
      </c>
      <c r="E139" s="25">
        <v>-0.33333333333333298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0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9</v>
      </c>
      <c r="D142" s="12">
        <v>1</v>
      </c>
      <c r="E142" s="25">
        <v>8</v>
      </c>
      <c r="F142" s="12">
        <v>0</v>
      </c>
      <c r="G142" s="12">
        <v>0</v>
      </c>
      <c r="H142" s="12">
        <v>0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19">
        <v>1</v>
      </c>
    </row>
    <row r="143" spans="1:16" ht="22.5" x14ac:dyDescent="0.25">
      <c r="A143" s="24" t="s">
        <v>579</v>
      </c>
      <c r="B143" s="24" t="s">
        <v>580</v>
      </c>
      <c r="C143" s="12">
        <v>0</v>
      </c>
      <c r="D143" s="12">
        <v>0</v>
      </c>
      <c r="E143" s="25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5" t="s">
        <v>581</v>
      </c>
      <c r="B144" s="196"/>
      <c r="C144" s="21">
        <v>2</v>
      </c>
      <c r="D144" s="21">
        <v>2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22.5" x14ac:dyDescent="0.25">
      <c r="A145" s="24" t="s">
        <v>582</v>
      </c>
      <c r="B145" s="24" t="s">
        <v>583</v>
      </c>
      <c r="C145" s="12">
        <v>2</v>
      </c>
      <c r="D145" s="12">
        <v>2</v>
      </c>
      <c r="E145" s="25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4" t="s">
        <v>584</v>
      </c>
      <c r="B146" s="24" t="s">
        <v>585</v>
      </c>
      <c r="C146" s="12">
        <v>0</v>
      </c>
      <c r="D146" s="12">
        <v>0</v>
      </c>
      <c r="E146" s="25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5" t="s">
        <v>586</v>
      </c>
      <c r="B147" s="196"/>
      <c r="C147" s="21">
        <v>38</v>
      </c>
      <c r="D147" s="21">
        <v>21</v>
      </c>
      <c r="E147" s="22">
        <v>0.80952380952380898</v>
      </c>
      <c r="F147" s="21">
        <v>0</v>
      </c>
      <c r="G147" s="21">
        <v>0</v>
      </c>
      <c r="H147" s="21">
        <v>8</v>
      </c>
      <c r="I147" s="21">
        <v>10</v>
      </c>
      <c r="J147" s="21">
        <v>0</v>
      </c>
      <c r="K147" s="21">
        <v>0</v>
      </c>
      <c r="L147" s="21">
        <v>0</v>
      </c>
      <c r="M147" s="21">
        <v>0</v>
      </c>
      <c r="N147" s="21">
        <v>10</v>
      </c>
      <c r="O147" s="21">
        <v>0</v>
      </c>
      <c r="P147" s="23">
        <v>7</v>
      </c>
    </row>
    <row r="148" spans="1:16" ht="22.5" x14ac:dyDescent="0.25">
      <c r="A148" s="24" t="s">
        <v>587</v>
      </c>
      <c r="B148" s="24" t="s">
        <v>588</v>
      </c>
      <c r="C148" s="12">
        <v>3</v>
      </c>
      <c r="D148" s="12">
        <v>5</v>
      </c>
      <c r="E148" s="25">
        <v>-0.4</v>
      </c>
      <c r="F148" s="12">
        <v>0</v>
      </c>
      <c r="G148" s="12">
        <v>0</v>
      </c>
      <c r="H148" s="12">
        <v>4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9">
        <v>3</v>
      </c>
    </row>
    <row r="149" spans="1:16" x14ac:dyDescent="0.25">
      <c r="A149" s="24" t="s">
        <v>589</v>
      </c>
      <c r="B149" s="24" t="s">
        <v>590</v>
      </c>
      <c r="C149" s="12">
        <v>4</v>
      </c>
      <c r="D149" s="12">
        <v>1</v>
      </c>
      <c r="E149" s="25">
        <v>3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5</v>
      </c>
      <c r="D151" s="12">
        <v>3</v>
      </c>
      <c r="E151" s="25">
        <v>0.66666666666666696</v>
      </c>
      <c r="F151" s="12">
        <v>0</v>
      </c>
      <c r="G151" s="12">
        <v>0</v>
      </c>
      <c r="H151" s="12">
        <v>1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9">
        <v>0</v>
      </c>
    </row>
    <row r="152" spans="1:16" ht="33.75" x14ac:dyDescent="0.25">
      <c r="A152" s="24" t="s">
        <v>595</v>
      </c>
      <c r="B152" s="24" t="s">
        <v>596</v>
      </c>
      <c r="C152" s="12">
        <v>0</v>
      </c>
      <c r="D152" s="12">
        <v>2</v>
      </c>
      <c r="E152" s="25">
        <v>-1</v>
      </c>
      <c r="F152" s="12">
        <v>0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0</v>
      </c>
      <c r="D153" s="12">
        <v>0</v>
      </c>
      <c r="E153" s="25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16</v>
      </c>
      <c r="D154" s="12">
        <v>8</v>
      </c>
      <c r="E154" s="25">
        <v>1</v>
      </c>
      <c r="F154" s="12">
        <v>0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4</v>
      </c>
      <c r="O154" s="12">
        <v>0</v>
      </c>
      <c r="P154" s="19">
        <v>3</v>
      </c>
    </row>
    <row r="155" spans="1:16" ht="22.5" x14ac:dyDescent="0.25">
      <c r="A155" s="24" t="s">
        <v>601</v>
      </c>
      <c r="B155" s="24" t="s">
        <v>602</v>
      </c>
      <c r="C155" s="12">
        <v>10</v>
      </c>
      <c r="D155" s="12">
        <v>2</v>
      </c>
      <c r="E155" s="25">
        <v>4</v>
      </c>
      <c r="F155" s="12">
        <v>0</v>
      </c>
      <c r="G155" s="12">
        <v>0</v>
      </c>
      <c r="H155" s="12">
        <v>0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9">
        <v>1</v>
      </c>
    </row>
    <row r="156" spans="1:16" x14ac:dyDescent="0.25">
      <c r="A156" s="195" t="s">
        <v>603</v>
      </c>
      <c r="B156" s="196"/>
      <c r="C156" s="21">
        <v>14</v>
      </c>
      <c r="D156" s="21">
        <v>16</v>
      </c>
      <c r="E156" s="22">
        <v>-0.125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0</v>
      </c>
      <c r="D161" s="12">
        <v>0</v>
      </c>
      <c r="E161" s="25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4" t="s">
        <v>614</v>
      </c>
      <c r="B162" s="24" t="s">
        <v>615</v>
      </c>
      <c r="C162" s="12">
        <v>4</v>
      </c>
      <c r="D162" s="12">
        <v>3</v>
      </c>
      <c r="E162" s="25">
        <v>0.33333333333333298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3</v>
      </c>
      <c r="D163" s="12">
        <v>2</v>
      </c>
      <c r="E163" s="25">
        <v>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4</v>
      </c>
      <c r="D164" s="12">
        <v>0</v>
      </c>
      <c r="E164" s="25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3</v>
      </c>
      <c r="D165" s="12">
        <v>11</v>
      </c>
      <c r="E165" s="25">
        <v>-0.72727272727272696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195" t="s">
        <v>622</v>
      </c>
      <c r="B166" s="196"/>
      <c r="C166" s="21">
        <v>51</v>
      </c>
      <c r="D166" s="21">
        <v>42</v>
      </c>
      <c r="E166" s="22">
        <v>0.214285714285714</v>
      </c>
      <c r="F166" s="21">
        <v>1</v>
      </c>
      <c r="G166" s="21">
        <v>0</v>
      </c>
      <c r="H166" s="21">
        <v>17</v>
      </c>
      <c r="I166" s="21">
        <v>12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7</v>
      </c>
      <c r="P166" s="23">
        <v>7</v>
      </c>
    </row>
    <row r="167" spans="1:16" ht="22.5" x14ac:dyDescent="0.25">
      <c r="A167" s="24" t="s">
        <v>623</v>
      </c>
      <c r="B167" s="24" t="s">
        <v>624</v>
      </c>
      <c r="C167" s="12">
        <v>0</v>
      </c>
      <c r="D167" s="12">
        <v>2</v>
      </c>
      <c r="E167" s="25">
        <v>-1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9">
        <v>0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1</v>
      </c>
      <c r="D169" s="12">
        <v>0</v>
      </c>
      <c r="E169" s="25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1</v>
      </c>
      <c r="E171" s="25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12</v>
      </c>
      <c r="D173" s="12">
        <v>8</v>
      </c>
      <c r="E173" s="25">
        <v>0.5</v>
      </c>
      <c r="F173" s="12">
        <v>0</v>
      </c>
      <c r="G173" s="12">
        <v>0</v>
      </c>
      <c r="H173" s="12">
        <v>6</v>
      </c>
      <c r="I173" s="12">
        <v>4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5</v>
      </c>
      <c r="P173" s="19">
        <v>1</v>
      </c>
    </row>
    <row r="174" spans="1:16" ht="22.5" x14ac:dyDescent="0.25">
      <c r="A174" s="24" t="s">
        <v>637</v>
      </c>
      <c r="B174" s="24" t="s">
        <v>638</v>
      </c>
      <c r="C174" s="12">
        <v>37</v>
      </c>
      <c r="D174" s="12">
        <v>30</v>
      </c>
      <c r="E174" s="25">
        <v>0.233333333333333</v>
      </c>
      <c r="F174" s="12">
        <v>1</v>
      </c>
      <c r="G174" s="12">
        <v>0</v>
      </c>
      <c r="H174" s="12">
        <v>10</v>
      </c>
      <c r="I174" s="12">
        <v>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9">
        <v>6</v>
      </c>
    </row>
    <row r="175" spans="1:16" x14ac:dyDescent="0.25">
      <c r="A175" s="24" t="s">
        <v>639</v>
      </c>
      <c r="B175" s="24" t="s">
        <v>640</v>
      </c>
      <c r="C175" s="12">
        <v>1</v>
      </c>
      <c r="D175" s="12">
        <v>1</v>
      </c>
      <c r="E175" s="25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9">
        <v>0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5" t="s">
        <v>645</v>
      </c>
      <c r="B178" s="196"/>
      <c r="C178" s="21">
        <v>88</v>
      </c>
      <c r="D178" s="21">
        <v>83</v>
      </c>
      <c r="E178" s="22">
        <v>6.02409638554217E-2</v>
      </c>
      <c r="F178" s="21">
        <v>160</v>
      </c>
      <c r="G178" s="21">
        <v>135</v>
      </c>
      <c r="H178" s="21">
        <v>26</v>
      </c>
      <c r="I178" s="21">
        <v>25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161</v>
      </c>
    </row>
    <row r="179" spans="1:16" ht="22.5" x14ac:dyDescent="0.25">
      <c r="A179" s="24" t="s">
        <v>646</v>
      </c>
      <c r="B179" s="24" t="s">
        <v>647</v>
      </c>
      <c r="C179" s="12">
        <v>1</v>
      </c>
      <c r="D179" s="12">
        <v>4</v>
      </c>
      <c r="E179" s="25">
        <v>-0.75</v>
      </c>
      <c r="F179" s="12">
        <v>0</v>
      </c>
      <c r="G179" s="12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2</v>
      </c>
    </row>
    <row r="180" spans="1:16" ht="22.5" x14ac:dyDescent="0.25">
      <c r="A180" s="24" t="s">
        <v>648</v>
      </c>
      <c r="B180" s="24" t="s">
        <v>649</v>
      </c>
      <c r="C180" s="12">
        <v>45</v>
      </c>
      <c r="D180" s="12">
        <v>34</v>
      </c>
      <c r="E180" s="25">
        <v>0.32352941176470601</v>
      </c>
      <c r="F180" s="12">
        <v>84</v>
      </c>
      <c r="G180" s="12">
        <v>70</v>
      </c>
      <c r="H180" s="12">
        <v>11</v>
      </c>
      <c r="I180" s="12">
        <v>10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78</v>
      </c>
    </row>
    <row r="181" spans="1:16" x14ac:dyDescent="0.25">
      <c r="A181" s="24" t="s">
        <v>650</v>
      </c>
      <c r="B181" s="24" t="s">
        <v>651</v>
      </c>
      <c r="C181" s="12">
        <v>11</v>
      </c>
      <c r="D181" s="12">
        <v>7</v>
      </c>
      <c r="E181" s="25">
        <v>0.57142857142857095</v>
      </c>
      <c r="F181" s="12">
        <v>5</v>
      </c>
      <c r="G181" s="12">
        <v>3</v>
      </c>
      <c r="H181" s="12">
        <v>5</v>
      </c>
      <c r="I181" s="12">
        <v>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4</v>
      </c>
    </row>
    <row r="182" spans="1:16" ht="22.5" x14ac:dyDescent="0.25">
      <c r="A182" s="24" t="s">
        <v>652</v>
      </c>
      <c r="B182" s="24" t="s">
        <v>653</v>
      </c>
      <c r="C182" s="12">
        <v>0</v>
      </c>
      <c r="D182" s="12">
        <v>0</v>
      </c>
      <c r="E182" s="25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2</v>
      </c>
    </row>
    <row r="183" spans="1:16" ht="22.5" x14ac:dyDescent="0.25">
      <c r="A183" s="24" t="s">
        <v>654</v>
      </c>
      <c r="B183" s="24" t="s">
        <v>655</v>
      </c>
      <c r="C183" s="12">
        <v>2</v>
      </c>
      <c r="D183" s="12">
        <v>5</v>
      </c>
      <c r="E183" s="25">
        <v>-0.6</v>
      </c>
      <c r="F183" s="12">
        <v>8</v>
      </c>
      <c r="G183" s="12">
        <v>8</v>
      </c>
      <c r="H183" s="12">
        <v>1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10</v>
      </c>
    </row>
    <row r="184" spans="1:16" ht="22.5" x14ac:dyDescent="0.25">
      <c r="A184" s="24" t="s">
        <v>656</v>
      </c>
      <c r="B184" s="24" t="s">
        <v>657</v>
      </c>
      <c r="C184" s="12">
        <v>28</v>
      </c>
      <c r="D184" s="12">
        <v>33</v>
      </c>
      <c r="E184" s="25">
        <v>-0.15151515151515199</v>
      </c>
      <c r="F184" s="12">
        <v>63</v>
      </c>
      <c r="G184" s="12">
        <v>53</v>
      </c>
      <c r="H184" s="12">
        <v>8</v>
      </c>
      <c r="I184" s="12">
        <v>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64</v>
      </c>
    </row>
    <row r="185" spans="1:16" ht="22.5" x14ac:dyDescent="0.25">
      <c r="A185" s="24" t="s">
        <v>658</v>
      </c>
      <c r="B185" s="24" t="s">
        <v>659</v>
      </c>
      <c r="C185" s="12">
        <v>1</v>
      </c>
      <c r="D185" s="12">
        <v>0</v>
      </c>
      <c r="E185" s="25">
        <v>0</v>
      </c>
      <c r="F185" s="12">
        <v>0</v>
      </c>
      <c r="G185" s="12">
        <v>0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1</v>
      </c>
    </row>
    <row r="186" spans="1:16" x14ac:dyDescent="0.25">
      <c r="A186" s="195" t="s">
        <v>660</v>
      </c>
      <c r="B186" s="196"/>
      <c r="C186" s="21">
        <v>60</v>
      </c>
      <c r="D186" s="21">
        <v>62</v>
      </c>
      <c r="E186" s="22">
        <v>-3.2258064516128997E-2</v>
      </c>
      <c r="F186" s="21">
        <v>7</v>
      </c>
      <c r="G186" s="21">
        <v>8</v>
      </c>
      <c r="H186" s="21">
        <v>18</v>
      </c>
      <c r="I186" s="21">
        <v>12</v>
      </c>
      <c r="J186" s="21">
        <v>0</v>
      </c>
      <c r="K186" s="21">
        <v>0</v>
      </c>
      <c r="L186" s="21">
        <v>0</v>
      </c>
      <c r="M186" s="21">
        <v>0</v>
      </c>
      <c r="N186" s="21">
        <v>1</v>
      </c>
      <c r="O186" s="21">
        <v>0</v>
      </c>
      <c r="P186" s="23">
        <v>25</v>
      </c>
    </row>
    <row r="187" spans="1:16" x14ac:dyDescent="0.25">
      <c r="A187" s="24" t="s">
        <v>661</v>
      </c>
      <c r="B187" s="24" t="s">
        <v>662</v>
      </c>
      <c r="C187" s="12">
        <v>0</v>
      </c>
      <c r="D187" s="12">
        <v>1</v>
      </c>
      <c r="E187" s="25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0</v>
      </c>
      <c r="D189" s="12">
        <v>0</v>
      </c>
      <c r="E189" s="25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9">
        <v>0</v>
      </c>
    </row>
    <row r="190" spans="1:16" ht="22.5" x14ac:dyDescent="0.25">
      <c r="A190" s="24" t="s">
        <v>667</v>
      </c>
      <c r="B190" s="24" t="s">
        <v>668</v>
      </c>
      <c r="C190" s="12">
        <v>0</v>
      </c>
      <c r="D190" s="12">
        <v>0</v>
      </c>
      <c r="E190" s="25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669</v>
      </c>
      <c r="B191" s="24" t="s">
        <v>670</v>
      </c>
      <c r="C191" s="12">
        <v>30</v>
      </c>
      <c r="D191" s="12">
        <v>31</v>
      </c>
      <c r="E191" s="25">
        <v>-3.2258064516128997E-2</v>
      </c>
      <c r="F191" s="12">
        <v>7</v>
      </c>
      <c r="G191" s="12">
        <v>8</v>
      </c>
      <c r="H191" s="12">
        <v>14</v>
      </c>
      <c r="I191" s="12">
        <v>11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9">
        <v>18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1</v>
      </c>
      <c r="D193" s="12">
        <v>2</v>
      </c>
      <c r="E193" s="25">
        <v>-0.5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2</v>
      </c>
    </row>
    <row r="194" spans="1:16" x14ac:dyDescent="0.25">
      <c r="A194" s="24" t="s">
        <v>675</v>
      </c>
      <c r="B194" s="24" t="s">
        <v>676</v>
      </c>
      <c r="C194" s="12">
        <v>0</v>
      </c>
      <c r="D194" s="12">
        <v>0</v>
      </c>
      <c r="E194" s="25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0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0</v>
      </c>
      <c r="D196" s="12">
        <v>0</v>
      </c>
      <c r="E196" s="25">
        <v>0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5</v>
      </c>
    </row>
    <row r="197" spans="1:16" x14ac:dyDescent="0.25">
      <c r="A197" s="24" t="s">
        <v>681</v>
      </c>
      <c r="B197" s="24" t="s">
        <v>682</v>
      </c>
      <c r="C197" s="12">
        <v>28</v>
      </c>
      <c r="D197" s="12">
        <v>28</v>
      </c>
      <c r="E197" s="25">
        <v>0</v>
      </c>
      <c r="F197" s="12">
        <v>0</v>
      </c>
      <c r="G197" s="12">
        <v>0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0</v>
      </c>
    </row>
    <row r="198" spans="1:16" ht="22.5" x14ac:dyDescent="0.25">
      <c r="A198" s="24" t="s">
        <v>683</v>
      </c>
      <c r="B198" s="24" t="s">
        <v>684</v>
      </c>
      <c r="C198" s="12">
        <v>0</v>
      </c>
      <c r="D198" s="12">
        <v>0</v>
      </c>
      <c r="E198" s="25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0</v>
      </c>
      <c r="D199" s="12">
        <v>0</v>
      </c>
      <c r="E199" s="25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0</v>
      </c>
    </row>
    <row r="200" spans="1:16" ht="22.5" x14ac:dyDescent="0.25">
      <c r="A200" s="24" t="s">
        <v>687</v>
      </c>
      <c r="B200" s="24" t="s">
        <v>688</v>
      </c>
      <c r="C200" s="12">
        <v>1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5" t="s">
        <v>689</v>
      </c>
      <c r="B201" s="196"/>
      <c r="C201" s="21">
        <v>5</v>
      </c>
      <c r="D201" s="21">
        <v>6</v>
      </c>
      <c r="E201" s="22">
        <v>-0.16666666666666699</v>
      </c>
      <c r="F201" s="21">
        <v>0</v>
      </c>
      <c r="G201" s="21">
        <v>0</v>
      </c>
      <c r="H201" s="21">
        <v>1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12</v>
      </c>
      <c r="O201" s="21">
        <v>0</v>
      </c>
      <c r="P201" s="23">
        <v>0</v>
      </c>
    </row>
    <row r="202" spans="1:16" x14ac:dyDescent="0.25">
      <c r="A202" s="24" t="s">
        <v>690</v>
      </c>
      <c r="B202" s="24" t="s">
        <v>691</v>
      </c>
      <c r="C202" s="12">
        <v>3</v>
      </c>
      <c r="D202" s="12">
        <v>5</v>
      </c>
      <c r="E202" s="25">
        <v>-0.4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10</v>
      </c>
      <c r="O202" s="12">
        <v>0</v>
      </c>
      <c r="P202" s="19">
        <v>0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0</v>
      </c>
      <c r="E204" s="25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0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0</v>
      </c>
      <c r="D206" s="12">
        <v>0</v>
      </c>
      <c r="E206" s="25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0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0</v>
      </c>
      <c r="E208" s="25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0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0</v>
      </c>
      <c r="E213" s="25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2</v>
      </c>
      <c r="D214" s="12">
        <v>1</v>
      </c>
      <c r="E214" s="25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9">
        <v>0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5" t="s">
        <v>732</v>
      </c>
      <c r="B223" s="196"/>
      <c r="C223" s="21">
        <v>128</v>
      </c>
      <c r="D223" s="21">
        <v>120</v>
      </c>
      <c r="E223" s="22">
        <v>6.6666666666666693E-2</v>
      </c>
      <c r="F223" s="21">
        <v>65</v>
      </c>
      <c r="G223" s="21">
        <v>43</v>
      </c>
      <c r="H223" s="21">
        <v>13</v>
      </c>
      <c r="I223" s="21">
        <v>12</v>
      </c>
      <c r="J223" s="21">
        <v>0</v>
      </c>
      <c r="K223" s="21">
        <v>0</v>
      </c>
      <c r="L223" s="21">
        <v>0</v>
      </c>
      <c r="M223" s="21">
        <v>0</v>
      </c>
      <c r="N223" s="21">
        <v>1</v>
      </c>
      <c r="O223" s="21">
        <v>3</v>
      </c>
      <c r="P223" s="23">
        <v>58</v>
      </c>
    </row>
    <row r="224" spans="1:16" x14ac:dyDescent="0.25">
      <c r="A224" s="24" t="s">
        <v>733</v>
      </c>
      <c r="B224" s="24" t="s">
        <v>734</v>
      </c>
      <c r="C224" s="12">
        <v>0</v>
      </c>
      <c r="D224" s="12">
        <v>0</v>
      </c>
      <c r="E224" s="25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0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0</v>
      </c>
      <c r="D229" s="12">
        <v>1</v>
      </c>
      <c r="E229" s="25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0</v>
      </c>
      <c r="D230" s="12">
        <v>0</v>
      </c>
      <c r="E230" s="25">
        <v>0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4" t="s">
        <v>747</v>
      </c>
      <c r="B231" s="24" t="s">
        <v>748</v>
      </c>
      <c r="C231" s="12">
        <v>3</v>
      </c>
      <c r="D231" s="12">
        <v>3</v>
      </c>
      <c r="E231" s="25">
        <v>0</v>
      </c>
      <c r="F231" s="12">
        <v>1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1</v>
      </c>
    </row>
    <row r="232" spans="1:16" x14ac:dyDescent="0.25">
      <c r="A232" s="24" t="s">
        <v>749</v>
      </c>
      <c r="B232" s="24" t="s">
        <v>750</v>
      </c>
      <c r="C232" s="12">
        <v>2</v>
      </c>
      <c r="D232" s="12">
        <v>4</v>
      </c>
      <c r="E232" s="25">
        <v>-0.5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0</v>
      </c>
    </row>
    <row r="233" spans="1:16" x14ac:dyDescent="0.25">
      <c r="A233" s="24" t="s">
        <v>751</v>
      </c>
      <c r="B233" s="24" t="s">
        <v>752</v>
      </c>
      <c r="C233" s="12">
        <v>3</v>
      </c>
      <c r="D233" s="12">
        <v>1</v>
      </c>
      <c r="E233" s="25">
        <v>2</v>
      </c>
      <c r="F233" s="12">
        <v>0</v>
      </c>
      <c r="G233" s="12">
        <v>0</v>
      </c>
      <c r="H233" s="12">
        <v>1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0</v>
      </c>
    </row>
    <row r="234" spans="1:16" ht="22.5" x14ac:dyDescent="0.25">
      <c r="A234" s="24" t="s">
        <v>753</v>
      </c>
      <c r="B234" s="24" t="s">
        <v>754</v>
      </c>
      <c r="C234" s="12">
        <v>4</v>
      </c>
      <c r="D234" s="12">
        <v>1</v>
      </c>
      <c r="E234" s="25">
        <v>3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0</v>
      </c>
      <c r="D235" s="12">
        <v>1</v>
      </c>
      <c r="E235" s="25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0</v>
      </c>
    </row>
    <row r="236" spans="1:16" x14ac:dyDescent="0.25">
      <c r="A236" s="24" t="s">
        <v>757</v>
      </c>
      <c r="B236" s="24" t="s">
        <v>758</v>
      </c>
      <c r="C236" s="12">
        <v>0</v>
      </c>
      <c r="D236" s="12">
        <v>0</v>
      </c>
      <c r="E236" s="25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116</v>
      </c>
      <c r="D238" s="12">
        <v>109</v>
      </c>
      <c r="E238" s="25">
        <v>6.4220183486238494E-2</v>
      </c>
      <c r="F238" s="12">
        <v>64</v>
      </c>
      <c r="G238" s="12">
        <v>42</v>
      </c>
      <c r="H238" s="12">
        <v>11</v>
      </c>
      <c r="I238" s="12">
        <v>10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3</v>
      </c>
      <c r="P238" s="19">
        <v>57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5" t="s">
        <v>773</v>
      </c>
      <c r="B244" s="196"/>
      <c r="C244" s="21">
        <v>3</v>
      </c>
      <c r="D244" s="21">
        <v>3</v>
      </c>
      <c r="E244" s="22">
        <v>0</v>
      </c>
      <c r="F244" s="21">
        <v>0</v>
      </c>
      <c r="G244" s="21">
        <v>0</v>
      </c>
      <c r="H244" s="21">
        <v>0</v>
      </c>
      <c r="I244" s="21">
        <v>1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0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2</v>
      </c>
      <c r="D249" s="12">
        <v>1</v>
      </c>
      <c r="E249" s="25">
        <v>1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9">
        <v>0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1</v>
      </c>
      <c r="D255" s="12">
        <v>1</v>
      </c>
      <c r="E255" s="25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1</v>
      </c>
      <c r="E261" s="25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5" t="s">
        <v>826</v>
      </c>
      <c r="B271" s="196"/>
      <c r="C271" s="21">
        <v>33</v>
      </c>
      <c r="D271" s="21">
        <v>50</v>
      </c>
      <c r="E271" s="22">
        <v>-0.34</v>
      </c>
      <c r="F271" s="21">
        <v>20</v>
      </c>
      <c r="G271" s="21">
        <v>16</v>
      </c>
      <c r="H271" s="21">
        <v>22</v>
      </c>
      <c r="I271" s="21">
        <v>27</v>
      </c>
      <c r="J271" s="21">
        <v>0</v>
      </c>
      <c r="K271" s="21">
        <v>0</v>
      </c>
      <c r="L271" s="21">
        <v>0</v>
      </c>
      <c r="M271" s="21">
        <v>0</v>
      </c>
      <c r="N271" s="21">
        <v>1</v>
      </c>
      <c r="O271" s="21">
        <v>0</v>
      </c>
      <c r="P271" s="23">
        <v>61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6</v>
      </c>
      <c r="D273" s="12">
        <v>12</v>
      </c>
      <c r="E273" s="25">
        <v>-0.5</v>
      </c>
      <c r="F273" s="12">
        <v>5</v>
      </c>
      <c r="G273" s="12">
        <v>3</v>
      </c>
      <c r="H273" s="12">
        <v>2</v>
      </c>
      <c r="I273" s="12">
        <v>12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9">
        <v>18</v>
      </c>
    </row>
    <row r="274" spans="1:16" ht="33.75" x14ac:dyDescent="0.25">
      <c r="A274" s="24" t="s">
        <v>831</v>
      </c>
      <c r="B274" s="24" t="s">
        <v>832</v>
      </c>
      <c r="C274" s="12">
        <v>27</v>
      </c>
      <c r="D274" s="12">
        <v>37</v>
      </c>
      <c r="E274" s="25">
        <v>-0.27027027027027001</v>
      </c>
      <c r="F274" s="12">
        <v>15</v>
      </c>
      <c r="G274" s="12">
        <v>13</v>
      </c>
      <c r="H274" s="12">
        <v>19</v>
      </c>
      <c r="I274" s="12">
        <v>9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9">
        <v>38</v>
      </c>
    </row>
    <row r="275" spans="1:16" ht="22.5" x14ac:dyDescent="0.25">
      <c r="A275" s="24" t="s">
        <v>833</v>
      </c>
      <c r="B275" s="24" t="s">
        <v>834</v>
      </c>
      <c r="C275" s="12">
        <v>0</v>
      </c>
      <c r="D275" s="12">
        <v>0</v>
      </c>
      <c r="E275" s="25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4" t="s">
        <v>835</v>
      </c>
      <c r="B276" s="24" t="s">
        <v>836</v>
      </c>
      <c r="C276" s="12">
        <v>0</v>
      </c>
      <c r="D276" s="12">
        <v>0</v>
      </c>
      <c r="E276" s="25">
        <v>0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0</v>
      </c>
    </row>
    <row r="277" spans="1:16" x14ac:dyDescent="0.25">
      <c r="A277" s="24" t="s">
        <v>837</v>
      </c>
      <c r="B277" s="24" t="s">
        <v>838</v>
      </c>
      <c r="C277" s="12">
        <v>0</v>
      </c>
      <c r="D277" s="12">
        <v>0</v>
      </c>
      <c r="E277" s="25">
        <v>0</v>
      </c>
      <c r="F277" s="12">
        <v>0</v>
      </c>
      <c r="G277" s="12">
        <v>0</v>
      </c>
      <c r="H277" s="12">
        <v>0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2</v>
      </c>
    </row>
    <row r="278" spans="1:16" ht="22.5" x14ac:dyDescent="0.25">
      <c r="A278" s="24" t="s">
        <v>839</v>
      </c>
      <c r="B278" s="24" t="s">
        <v>840</v>
      </c>
      <c r="C278" s="12">
        <v>0</v>
      </c>
      <c r="D278" s="12">
        <v>1</v>
      </c>
      <c r="E278" s="25">
        <v>-1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2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0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1</v>
      </c>
      <c r="I288" s="12">
        <v>1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0</v>
      </c>
      <c r="D291" s="12">
        <v>0</v>
      </c>
      <c r="E291" s="25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1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0</v>
      </c>
      <c r="D294" s="12">
        <v>0</v>
      </c>
      <c r="E294" s="25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5" t="s">
        <v>885</v>
      </c>
      <c r="B301" s="196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5" t="s">
        <v>892</v>
      </c>
      <c r="B305" s="196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5" t="s">
        <v>905</v>
      </c>
      <c r="B312" s="196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0</v>
      </c>
      <c r="D313" s="12">
        <v>0</v>
      </c>
      <c r="E313" s="25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0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5" t="s">
        <v>916</v>
      </c>
      <c r="B318" s="196"/>
      <c r="C318" s="21">
        <v>0</v>
      </c>
      <c r="D318" s="21">
        <v>1</v>
      </c>
      <c r="E318" s="22">
        <v>-1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917</v>
      </c>
      <c r="B319" s="24" t="s">
        <v>918</v>
      </c>
      <c r="C319" s="12">
        <v>0</v>
      </c>
      <c r="D319" s="12">
        <v>1</v>
      </c>
      <c r="E319" s="25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195" t="s">
        <v>919</v>
      </c>
      <c r="B320" s="196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5" t="s">
        <v>924</v>
      </c>
      <c r="B323" s="196"/>
      <c r="C323" s="21">
        <v>1035</v>
      </c>
      <c r="D323" s="21">
        <v>720</v>
      </c>
      <c r="E323" s="22">
        <v>0.4375</v>
      </c>
      <c r="F323" s="21">
        <v>4</v>
      </c>
      <c r="G323" s="21">
        <v>0</v>
      </c>
      <c r="H323" s="21">
        <v>4</v>
      </c>
      <c r="I323" s="21">
        <v>0</v>
      </c>
      <c r="J323" s="21">
        <v>1</v>
      </c>
      <c r="K323" s="21">
        <v>0</v>
      </c>
      <c r="L323" s="21">
        <v>0</v>
      </c>
      <c r="M323" s="21">
        <v>0</v>
      </c>
      <c r="N323" s="21">
        <v>4</v>
      </c>
      <c r="O323" s="21">
        <v>0</v>
      </c>
      <c r="P323" s="23">
        <v>0</v>
      </c>
    </row>
    <row r="324" spans="1:16" x14ac:dyDescent="0.25">
      <c r="A324" s="24" t="s">
        <v>925</v>
      </c>
      <c r="B324" s="24" t="s">
        <v>926</v>
      </c>
      <c r="C324" s="12">
        <v>1035</v>
      </c>
      <c r="D324" s="12">
        <v>720</v>
      </c>
      <c r="E324" s="25">
        <v>0.4375</v>
      </c>
      <c r="F324" s="12">
        <v>4</v>
      </c>
      <c r="G324" s="12">
        <v>0</v>
      </c>
      <c r="H324" s="12">
        <v>4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4</v>
      </c>
      <c r="O324" s="12">
        <v>0</v>
      </c>
      <c r="P324" s="19">
        <v>0</v>
      </c>
    </row>
    <row r="325" spans="1:16" x14ac:dyDescent="0.25">
      <c r="A325" s="195" t="s">
        <v>927</v>
      </c>
      <c r="B325" s="196"/>
      <c r="C325" s="21">
        <v>0</v>
      </c>
      <c r="D325" s="21">
        <v>1</v>
      </c>
      <c r="E325" s="22">
        <v>-1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0</v>
      </c>
      <c r="D328" s="12">
        <v>1</v>
      </c>
      <c r="E328" s="25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5" t="s">
        <v>950</v>
      </c>
      <c r="B337" s="196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5" t="s">
        <v>953</v>
      </c>
      <c r="B339" s="196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7" t="s">
        <v>956</v>
      </c>
      <c r="B341" s="198"/>
      <c r="C341" s="26">
        <v>3860</v>
      </c>
      <c r="D341" s="26">
        <v>3368</v>
      </c>
      <c r="E341" s="27">
        <v>0.146080760095012</v>
      </c>
      <c r="F341" s="26">
        <v>410</v>
      </c>
      <c r="G341" s="26">
        <v>311</v>
      </c>
      <c r="H341" s="26">
        <v>403</v>
      </c>
      <c r="I341" s="26">
        <v>338</v>
      </c>
      <c r="J341" s="26">
        <v>8</v>
      </c>
      <c r="K341" s="26">
        <v>18</v>
      </c>
      <c r="L341" s="26">
        <v>3</v>
      </c>
      <c r="M341" s="26">
        <v>1</v>
      </c>
      <c r="N341" s="26">
        <v>43</v>
      </c>
      <c r="O341" s="26">
        <v>34</v>
      </c>
      <c r="P341" s="26">
        <v>622</v>
      </c>
    </row>
    <row r="342" spans="1:16" x14ac:dyDescent="0.25">
      <c r="A342" s="4"/>
    </row>
  </sheetData>
  <sheetProtection algorithmName="SHA-512" hashValue="jXJiuQDWxIiM5odmp60QeDx2K1QsyuwaOyvS9+wREJEWmWvl/96hiLvqKlhzBUI9QAFdZuRFpNnlWeVsrvMQCA==" saltValue="tonNSMoo0Z5YzQTj7BCDr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19">
        <v>0</v>
      </c>
    </row>
    <row r="8" spans="1:3" x14ac:dyDescent="0.25">
      <c r="A8" s="189"/>
      <c r="B8" s="11" t="s">
        <v>334</v>
      </c>
      <c r="C8" s="19">
        <v>8</v>
      </c>
    </row>
    <row r="9" spans="1:3" x14ac:dyDescent="0.25">
      <c r="A9" s="189"/>
      <c r="B9" s="11" t="s">
        <v>962</v>
      </c>
      <c r="C9" s="19">
        <v>7</v>
      </c>
    </row>
    <row r="10" spans="1:3" x14ac:dyDescent="0.25">
      <c r="A10" s="189"/>
      <c r="B10" s="11" t="s">
        <v>963</v>
      </c>
      <c r="C10" s="19">
        <v>0</v>
      </c>
    </row>
    <row r="11" spans="1:3" x14ac:dyDescent="0.25">
      <c r="A11" s="189"/>
      <c r="B11" s="11" t="s">
        <v>964</v>
      </c>
      <c r="C11" s="19">
        <v>3</v>
      </c>
    </row>
    <row r="12" spans="1:3" x14ac:dyDescent="0.25">
      <c r="A12" s="189"/>
      <c r="B12" s="11" t="s">
        <v>965</v>
      </c>
      <c r="C12" s="19">
        <v>1</v>
      </c>
    </row>
    <row r="13" spans="1:3" x14ac:dyDescent="0.25">
      <c r="A13" s="189"/>
      <c r="B13" s="11" t="s">
        <v>966</v>
      </c>
      <c r="C13" s="19">
        <v>1</v>
      </c>
    </row>
    <row r="14" spans="1:3" x14ac:dyDescent="0.25">
      <c r="A14" s="189"/>
      <c r="B14" s="11" t="s">
        <v>518</v>
      </c>
      <c r="C14" s="19">
        <v>4</v>
      </c>
    </row>
    <row r="15" spans="1:3" x14ac:dyDescent="0.25">
      <c r="A15" s="189"/>
      <c r="B15" s="11" t="s">
        <v>967</v>
      </c>
      <c r="C15" s="19">
        <v>2</v>
      </c>
    </row>
    <row r="16" spans="1:3" x14ac:dyDescent="0.25">
      <c r="A16" s="189"/>
      <c r="B16" s="11" t="s">
        <v>968</v>
      </c>
      <c r="C16" s="19">
        <v>0</v>
      </c>
    </row>
    <row r="17" spans="1:3" x14ac:dyDescent="0.25">
      <c r="A17" s="189"/>
      <c r="B17" s="11" t="s">
        <v>651</v>
      </c>
      <c r="C17" s="19">
        <v>0</v>
      </c>
    </row>
    <row r="18" spans="1:3" x14ac:dyDescent="0.25">
      <c r="A18" s="189"/>
      <c r="B18" s="11" t="s">
        <v>969</v>
      </c>
      <c r="C18" s="19">
        <v>2</v>
      </c>
    </row>
    <row r="19" spans="1:3" x14ac:dyDescent="0.25">
      <c r="A19" s="189"/>
      <c r="B19" s="11" t="s">
        <v>970</v>
      </c>
      <c r="C19" s="19">
        <v>4</v>
      </c>
    </row>
    <row r="20" spans="1:3" x14ac:dyDescent="0.25">
      <c r="A20" s="189"/>
      <c r="B20" s="11" t="s">
        <v>971</v>
      </c>
      <c r="C20" s="19">
        <v>0</v>
      </c>
    </row>
    <row r="21" spans="1:3" x14ac:dyDescent="0.25">
      <c r="A21" s="189"/>
      <c r="B21" s="11" t="s">
        <v>972</v>
      </c>
      <c r="C21" s="19">
        <v>18</v>
      </c>
    </row>
    <row r="22" spans="1:3" x14ac:dyDescent="0.25">
      <c r="A22" s="189"/>
      <c r="B22" s="11" t="s">
        <v>973</v>
      </c>
      <c r="C22" s="19">
        <v>1</v>
      </c>
    </row>
    <row r="23" spans="1:3" x14ac:dyDescent="0.25">
      <c r="A23" s="189"/>
      <c r="B23" s="11" t="s">
        <v>974</v>
      </c>
      <c r="C23" s="19">
        <v>0</v>
      </c>
    </row>
    <row r="24" spans="1:3" x14ac:dyDescent="0.25">
      <c r="A24" s="189"/>
      <c r="B24" s="11" t="s">
        <v>111</v>
      </c>
      <c r="C24" s="19">
        <v>9</v>
      </c>
    </row>
    <row r="25" spans="1:3" x14ac:dyDescent="0.25">
      <c r="A25" s="189"/>
      <c r="B25" s="11" t="s">
        <v>975</v>
      </c>
      <c r="C25" s="19">
        <v>0</v>
      </c>
    </row>
    <row r="26" spans="1:3" x14ac:dyDescent="0.25">
      <c r="A26" s="190"/>
      <c r="B26" s="11" t="s">
        <v>976</v>
      </c>
      <c r="C26" s="19">
        <v>1</v>
      </c>
    </row>
    <row r="27" spans="1:3" x14ac:dyDescent="0.25">
      <c r="A27" s="188" t="s">
        <v>977</v>
      </c>
      <c r="B27" s="11" t="s">
        <v>978</v>
      </c>
      <c r="C27" s="19">
        <v>23</v>
      </c>
    </row>
    <row r="28" spans="1:3" x14ac:dyDescent="0.25">
      <c r="A28" s="189"/>
      <c r="B28" s="11" t="s">
        <v>979</v>
      </c>
      <c r="C28" s="19">
        <v>48</v>
      </c>
    </row>
    <row r="29" spans="1:3" x14ac:dyDescent="0.25">
      <c r="A29" s="190"/>
      <c r="B29" s="11" t="s">
        <v>980</v>
      </c>
      <c r="C29" s="19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19">
        <v>54</v>
      </c>
    </row>
    <row r="34" spans="1:3" x14ac:dyDescent="0.25">
      <c r="A34" s="188" t="s">
        <v>983</v>
      </c>
      <c r="B34" s="11" t="s">
        <v>984</v>
      </c>
      <c r="C34" s="19">
        <v>3</v>
      </c>
    </row>
    <row r="35" spans="1:3" x14ac:dyDescent="0.25">
      <c r="A35" s="189"/>
      <c r="B35" s="11" t="s">
        <v>985</v>
      </c>
      <c r="C35" s="19">
        <v>0</v>
      </c>
    </row>
    <row r="36" spans="1:3" x14ac:dyDescent="0.25">
      <c r="A36" s="189"/>
      <c r="B36" s="11" t="s">
        <v>986</v>
      </c>
      <c r="C36" s="19">
        <v>0</v>
      </c>
    </row>
    <row r="37" spans="1:3" x14ac:dyDescent="0.25">
      <c r="A37" s="190"/>
      <c r="B37" s="11" t="s">
        <v>987</v>
      </c>
      <c r="C37" s="19">
        <v>4</v>
      </c>
    </row>
    <row r="38" spans="1:3" x14ac:dyDescent="0.25">
      <c r="A38" s="10" t="s">
        <v>988</v>
      </c>
      <c r="B38" s="15"/>
      <c r="C38" s="19">
        <v>5</v>
      </c>
    </row>
    <row r="39" spans="1:3" x14ac:dyDescent="0.25">
      <c r="A39" s="10" t="s">
        <v>989</v>
      </c>
      <c r="B39" s="15"/>
      <c r="C39" s="19">
        <v>17</v>
      </c>
    </row>
    <row r="40" spans="1:3" x14ac:dyDescent="0.25">
      <c r="A40" s="10" t="s">
        <v>990</v>
      </c>
      <c r="B40" s="15"/>
      <c r="C40" s="19">
        <v>17</v>
      </c>
    </row>
    <row r="41" spans="1:3" x14ac:dyDescent="0.25">
      <c r="A41" s="10" t="s">
        <v>991</v>
      </c>
      <c r="B41" s="15"/>
      <c r="C41" s="19">
        <v>1</v>
      </c>
    </row>
    <row r="42" spans="1:3" x14ac:dyDescent="0.25">
      <c r="A42" s="10" t="s">
        <v>992</v>
      </c>
      <c r="B42" s="15"/>
      <c r="C42" s="19">
        <v>0</v>
      </c>
    </row>
    <row r="43" spans="1:3" x14ac:dyDescent="0.25">
      <c r="A43" s="10" t="s">
        <v>993</v>
      </c>
      <c r="B43" s="15"/>
      <c r="C43" s="19">
        <v>5</v>
      </c>
    </row>
    <row r="44" spans="1:3" x14ac:dyDescent="0.25">
      <c r="A44" s="10" t="s">
        <v>994</v>
      </c>
      <c r="B44" s="15"/>
      <c r="C44" s="19">
        <v>3</v>
      </c>
    </row>
    <row r="45" spans="1:3" x14ac:dyDescent="0.25">
      <c r="A45" s="10" t="s">
        <v>995</v>
      </c>
      <c r="B45" s="15"/>
      <c r="C45" s="19">
        <v>8</v>
      </c>
    </row>
    <row r="46" spans="1:3" x14ac:dyDescent="0.25">
      <c r="A46" s="10" t="s">
        <v>980</v>
      </c>
      <c r="B46" s="15"/>
      <c r="C46" s="19">
        <v>3</v>
      </c>
    </row>
    <row r="47" spans="1:3" x14ac:dyDescent="0.25">
      <c r="A47" s="188" t="s">
        <v>996</v>
      </c>
      <c r="B47" s="11" t="s">
        <v>997</v>
      </c>
      <c r="C47" s="19">
        <v>1</v>
      </c>
    </row>
    <row r="48" spans="1:3" x14ac:dyDescent="0.25">
      <c r="A48" s="189"/>
      <c r="B48" s="11" t="s">
        <v>998</v>
      </c>
      <c r="C48" s="19">
        <v>0</v>
      </c>
    </row>
    <row r="49" spans="1:3" x14ac:dyDescent="0.25">
      <c r="A49" s="189"/>
      <c r="B49" s="11" t="s">
        <v>999</v>
      </c>
      <c r="C49" s="19">
        <v>1</v>
      </c>
    </row>
    <row r="50" spans="1:3" x14ac:dyDescent="0.25">
      <c r="A50" s="189"/>
      <c r="B50" s="11" t="s">
        <v>1000</v>
      </c>
      <c r="C50" s="19">
        <v>0</v>
      </c>
    </row>
    <row r="51" spans="1:3" x14ac:dyDescent="0.25">
      <c r="A51" s="190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19">
        <v>4</v>
      </c>
    </row>
    <row r="56" spans="1:3" x14ac:dyDescent="0.25">
      <c r="A56" s="188" t="s">
        <v>79</v>
      </c>
      <c r="B56" s="11" t="s">
        <v>1003</v>
      </c>
      <c r="C56" s="19">
        <v>9</v>
      </c>
    </row>
    <row r="57" spans="1:3" x14ac:dyDescent="0.25">
      <c r="A57" s="190"/>
      <c r="B57" s="11" t="s">
        <v>1004</v>
      </c>
      <c r="C57" s="19">
        <v>33</v>
      </c>
    </row>
    <row r="58" spans="1:3" x14ac:dyDescent="0.25">
      <c r="A58" s="188" t="s">
        <v>1005</v>
      </c>
      <c r="B58" s="11" t="s">
        <v>1006</v>
      </c>
      <c r="C58" s="19">
        <v>0</v>
      </c>
    </row>
    <row r="59" spans="1:3" x14ac:dyDescent="0.25">
      <c r="A59" s="190"/>
      <c r="B59" s="11" t="s">
        <v>1007</v>
      </c>
      <c r="C59" s="19">
        <v>0</v>
      </c>
    </row>
    <row r="60" spans="1:3" x14ac:dyDescent="0.25">
      <c r="A60" s="188" t="s">
        <v>1008</v>
      </c>
      <c r="B60" s="11" t="s">
        <v>1006</v>
      </c>
      <c r="C60" s="19">
        <v>5</v>
      </c>
    </row>
    <row r="61" spans="1:3" x14ac:dyDescent="0.25">
      <c r="A61" s="190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19">
        <v>123</v>
      </c>
    </row>
    <row r="66" spans="1:3" x14ac:dyDescent="0.25">
      <c r="A66" s="189"/>
      <c r="B66" s="11" t="s">
        <v>1010</v>
      </c>
      <c r="C66" s="19">
        <v>27</v>
      </c>
    </row>
    <row r="67" spans="1:3" x14ac:dyDescent="0.25">
      <c r="A67" s="189"/>
      <c r="B67" s="11" t="s">
        <v>1011</v>
      </c>
      <c r="C67" s="19">
        <v>24</v>
      </c>
    </row>
    <row r="68" spans="1:3" x14ac:dyDescent="0.25">
      <c r="A68" s="189"/>
      <c r="B68" s="11" t="s">
        <v>1012</v>
      </c>
      <c r="C68" s="19">
        <v>49</v>
      </c>
    </row>
    <row r="69" spans="1:3" x14ac:dyDescent="0.25">
      <c r="A69" s="190"/>
      <c r="B69" s="11" t="s">
        <v>1013</v>
      </c>
      <c r="C69" s="19">
        <v>4</v>
      </c>
    </row>
    <row r="70" spans="1:3" x14ac:dyDescent="0.25">
      <c r="A70" s="188" t="s">
        <v>1014</v>
      </c>
      <c r="B70" s="11" t="s">
        <v>1015</v>
      </c>
      <c r="C70" s="19">
        <v>26</v>
      </c>
    </row>
    <row r="71" spans="1:3" x14ac:dyDescent="0.25">
      <c r="A71" s="190"/>
      <c r="B71" s="11" t="s">
        <v>1016</v>
      </c>
      <c r="C71" s="19">
        <v>0</v>
      </c>
    </row>
    <row r="72" spans="1:3" x14ac:dyDescent="0.25">
      <c r="A72" s="188" t="s">
        <v>1017</v>
      </c>
      <c r="B72" s="11" t="s">
        <v>1018</v>
      </c>
      <c r="C72" s="19">
        <v>47</v>
      </c>
    </row>
    <row r="73" spans="1:3" x14ac:dyDescent="0.25">
      <c r="A73" s="189"/>
      <c r="B73" s="11" t="s">
        <v>1019</v>
      </c>
      <c r="C73" s="19">
        <v>1</v>
      </c>
    </row>
    <row r="74" spans="1:3" x14ac:dyDescent="0.25">
      <c r="A74" s="189"/>
      <c r="B74" s="11" t="s">
        <v>1020</v>
      </c>
      <c r="C74" s="19">
        <v>3</v>
      </c>
    </row>
    <row r="75" spans="1:3" x14ac:dyDescent="0.25">
      <c r="A75" s="189"/>
      <c r="B75" s="11" t="s">
        <v>1021</v>
      </c>
      <c r="C75" s="19">
        <v>45</v>
      </c>
    </row>
    <row r="76" spans="1:3" x14ac:dyDescent="0.25">
      <c r="A76" s="190"/>
      <c r="B76" s="11" t="s">
        <v>1013</v>
      </c>
      <c r="C76" s="19">
        <v>15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19">
        <v>2</v>
      </c>
    </row>
    <row r="81" spans="1:3" x14ac:dyDescent="0.25">
      <c r="A81" s="10" t="s">
        <v>1024</v>
      </c>
      <c r="B81" s="15"/>
      <c r="C81" s="19">
        <v>2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19">
        <v>21</v>
      </c>
    </row>
    <row r="87" spans="1:3" x14ac:dyDescent="0.25">
      <c r="A87" s="190"/>
      <c r="B87" s="11" t="s">
        <v>1013</v>
      </c>
      <c r="C87" s="19">
        <v>8</v>
      </c>
    </row>
    <row r="88" spans="1:3" x14ac:dyDescent="0.25">
      <c r="A88" s="188" t="s">
        <v>1028</v>
      </c>
      <c r="B88" s="11" t="s">
        <v>1018</v>
      </c>
      <c r="C88" s="19">
        <v>9</v>
      </c>
    </row>
    <row r="89" spans="1:3" x14ac:dyDescent="0.25">
      <c r="A89" s="190"/>
      <c r="B89" s="11" t="s">
        <v>1013</v>
      </c>
      <c r="C89" s="19">
        <v>1</v>
      </c>
    </row>
    <row r="90" spans="1:3" x14ac:dyDescent="0.25">
      <c r="A90" s="188" t="s">
        <v>1029</v>
      </c>
      <c r="B90" s="11" t="s">
        <v>1018</v>
      </c>
      <c r="C90" s="19">
        <v>16</v>
      </c>
    </row>
    <row r="91" spans="1:3" x14ac:dyDescent="0.25">
      <c r="A91" s="190"/>
      <c r="B91" s="11" t="s">
        <v>1013</v>
      </c>
      <c r="C91" s="19">
        <v>11</v>
      </c>
    </row>
    <row r="92" spans="1:3" x14ac:dyDescent="0.25">
      <c r="A92" s="188" t="s">
        <v>1030</v>
      </c>
      <c r="B92" s="11" t="s">
        <v>1018</v>
      </c>
      <c r="C92" s="19">
        <v>0</v>
      </c>
    </row>
    <row r="93" spans="1:3" x14ac:dyDescent="0.25">
      <c r="A93" s="190"/>
      <c r="B93" s="11" t="s">
        <v>1013</v>
      </c>
      <c r="C93" s="19">
        <v>0</v>
      </c>
    </row>
    <row r="94" spans="1:3" x14ac:dyDescent="0.25">
      <c r="A94" s="188" t="s">
        <v>1031</v>
      </c>
      <c r="B94" s="11" t="s">
        <v>1018</v>
      </c>
      <c r="C94" s="19">
        <v>4</v>
      </c>
    </row>
    <row r="95" spans="1:3" x14ac:dyDescent="0.25">
      <c r="A95" s="190"/>
      <c r="B95" s="11" t="s">
        <v>1013</v>
      </c>
      <c r="C95" s="19">
        <v>4</v>
      </c>
    </row>
    <row r="96" spans="1:3" x14ac:dyDescent="0.25">
      <c r="A96" s="188" t="s">
        <v>1032</v>
      </c>
      <c r="B96" s="11" t="s">
        <v>1018</v>
      </c>
      <c r="C96" s="19">
        <v>0</v>
      </c>
    </row>
    <row r="97" spans="1:3" x14ac:dyDescent="0.25">
      <c r="A97" s="190"/>
      <c r="B97" s="11" t="s">
        <v>1013</v>
      </c>
      <c r="C97" s="19">
        <v>0</v>
      </c>
    </row>
    <row r="98" spans="1:3" x14ac:dyDescent="0.25">
      <c r="A98" s="188" t="s">
        <v>1033</v>
      </c>
      <c r="B98" s="11" t="s">
        <v>1018</v>
      </c>
      <c r="C98" s="19">
        <v>0</v>
      </c>
    </row>
    <row r="99" spans="1:3" x14ac:dyDescent="0.25">
      <c r="A99" s="190"/>
      <c r="B99" s="11" t="s">
        <v>1013</v>
      </c>
      <c r="C99" s="19">
        <v>0</v>
      </c>
    </row>
    <row r="100" spans="1:3" x14ac:dyDescent="0.25">
      <c r="A100" s="10" t="s">
        <v>1034</v>
      </c>
      <c r="B100" s="15"/>
      <c r="C100" s="19">
        <v>5</v>
      </c>
    </row>
    <row r="101" spans="1:3" x14ac:dyDescent="0.25">
      <c r="A101" s="10" t="s">
        <v>1035</v>
      </c>
      <c r="B101" s="15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19">
        <v>0</v>
      </c>
    </row>
    <row r="106" spans="1:3" x14ac:dyDescent="0.25">
      <c r="A106" s="190"/>
      <c r="B106" s="11" t="s">
        <v>1039</v>
      </c>
      <c r="C106" s="19">
        <v>12</v>
      </c>
    </row>
    <row r="107" spans="1:3" x14ac:dyDescent="0.25">
      <c r="A107" s="10" t="s">
        <v>1040</v>
      </c>
      <c r="B107" s="15"/>
      <c r="C107" s="19">
        <v>0</v>
      </c>
    </row>
    <row r="108" spans="1:3" x14ac:dyDescent="0.25">
      <c r="A108" s="10" t="s">
        <v>1041</v>
      </c>
      <c r="B108" s="15"/>
      <c r="C108" s="19">
        <v>0</v>
      </c>
    </row>
    <row r="109" spans="1:3" x14ac:dyDescent="0.25">
      <c r="A109" s="10" t="s">
        <v>1042</v>
      </c>
      <c r="B109" s="15"/>
      <c r="C109" s="19">
        <v>0</v>
      </c>
    </row>
    <row r="110" spans="1:3" x14ac:dyDescent="0.25">
      <c r="A110" s="10" t="s">
        <v>1043</v>
      </c>
      <c r="B110" s="15"/>
      <c r="C110" s="19">
        <v>0</v>
      </c>
    </row>
    <row r="111" spans="1:3" x14ac:dyDescent="0.25">
      <c r="A111" s="10" t="s">
        <v>1044</v>
      </c>
      <c r="B111" s="15"/>
      <c r="C111" s="19">
        <v>0</v>
      </c>
    </row>
    <row r="112" spans="1:3" ht="22.5" x14ac:dyDescent="0.25">
      <c r="A112" s="10" t="s">
        <v>1045</v>
      </c>
      <c r="B112" s="15"/>
      <c r="C112" s="19">
        <v>0</v>
      </c>
    </row>
    <row r="113" spans="1:1" x14ac:dyDescent="0.25">
      <c r="A113" s="4"/>
    </row>
  </sheetData>
  <sheetProtection algorithmName="SHA-512" hashValue="JZaTp9hNluNao3ULh9W1fKPo4XjhBYR+6VrJ3OyYKOOvWD1VeoSBP5vxICgnl/Xd80WHpSov0unnBZ4HYbyg4Q==" saltValue="l+B/jcvkxRO0WD03q34OT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29" t="s">
        <v>1049</v>
      </c>
      <c r="C5" s="19">
        <v>1</v>
      </c>
    </row>
    <row r="6" spans="1:3" x14ac:dyDescent="0.25">
      <c r="A6" s="189"/>
      <c r="B6" s="29" t="s">
        <v>304</v>
      </c>
      <c r="C6" s="19">
        <v>60</v>
      </c>
    </row>
    <row r="7" spans="1:3" x14ac:dyDescent="0.25">
      <c r="A7" s="189"/>
      <c r="B7" s="29" t="s">
        <v>1050</v>
      </c>
      <c r="C7" s="19">
        <v>9</v>
      </c>
    </row>
    <row r="8" spans="1:3" x14ac:dyDescent="0.25">
      <c r="A8" s="189"/>
      <c r="B8" s="29" t="s">
        <v>1051</v>
      </c>
      <c r="C8" s="19">
        <v>0</v>
      </c>
    </row>
    <row r="9" spans="1:3" x14ac:dyDescent="0.25">
      <c r="A9" s="189"/>
      <c r="B9" s="29" t="s">
        <v>1052</v>
      </c>
      <c r="C9" s="19">
        <v>0</v>
      </c>
    </row>
    <row r="10" spans="1:3" x14ac:dyDescent="0.25">
      <c r="A10" s="189"/>
      <c r="B10" s="29" t="s">
        <v>1053</v>
      </c>
      <c r="C10" s="19">
        <v>0</v>
      </c>
    </row>
    <row r="11" spans="1:3" x14ac:dyDescent="0.25">
      <c r="A11" s="190"/>
      <c r="B11" s="29" t="s">
        <v>1054</v>
      </c>
      <c r="C11" s="19">
        <v>1</v>
      </c>
    </row>
    <row r="12" spans="1:3" x14ac:dyDescent="0.25">
      <c r="A12" s="188" t="s">
        <v>1055</v>
      </c>
      <c r="B12" s="29" t="s">
        <v>65</v>
      </c>
      <c r="C12" s="19">
        <v>31</v>
      </c>
    </row>
    <row r="13" spans="1:3" x14ac:dyDescent="0.25">
      <c r="A13" s="189"/>
      <c r="B13" s="29" t="s">
        <v>1056</v>
      </c>
      <c r="C13" s="19">
        <v>9</v>
      </c>
    </row>
    <row r="14" spans="1:3" x14ac:dyDescent="0.25">
      <c r="A14" s="189"/>
      <c r="B14" s="29" t="s">
        <v>1057</v>
      </c>
      <c r="C14" s="19">
        <v>2</v>
      </c>
    </row>
    <row r="15" spans="1:3" x14ac:dyDescent="0.25">
      <c r="A15" s="190"/>
      <c r="B15" s="29" t="s">
        <v>1058</v>
      </c>
      <c r="C15" s="19">
        <v>1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0"/>
      <c r="C19" s="19">
        <v>2</v>
      </c>
    </row>
    <row r="20" spans="1:3" x14ac:dyDescent="0.25">
      <c r="A20" s="10" t="s">
        <v>1061</v>
      </c>
      <c r="B20" s="30"/>
      <c r="C20" s="19">
        <v>1</v>
      </c>
    </row>
    <row r="21" spans="1:3" x14ac:dyDescent="0.25">
      <c r="A21" s="10" t="s">
        <v>1062</v>
      </c>
      <c r="B21" s="30"/>
      <c r="C21" s="19">
        <v>2</v>
      </c>
    </row>
    <row r="22" spans="1:3" x14ac:dyDescent="0.25">
      <c r="A22" s="10" t="s">
        <v>1063</v>
      </c>
      <c r="B22" s="30"/>
      <c r="C22" s="19">
        <v>1</v>
      </c>
    </row>
    <row r="23" spans="1:3" x14ac:dyDescent="0.25">
      <c r="A23" s="10" t="s">
        <v>1064</v>
      </c>
      <c r="B23" s="30"/>
      <c r="C23" s="19">
        <v>18</v>
      </c>
    </row>
    <row r="24" spans="1:3" x14ac:dyDescent="0.25">
      <c r="A24" s="10" t="s">
        <v>1065</v>
      </c>
      <c r="B24" s="30"/>
      <c r="C24" s="19">
        <v>12</v>
      </c>
    </row>
    <row r="25" spans="1:3" x14ac:dyDescent="0.25">
      <c r="A25" s="10" t="s">
        <v>1066</v>
      </c>
      <c r="B25" s="30"/>
      <c r="C25" s="19">
        <v>10</v>
      </c>
    </row>
    <row r="26" spans="1:3" x14ac:dyDescent="0.25">
      <c r="A26" s="10" t="s">
        <v>1067</v>
      </c>
      <c r="B26" s="30"/>
      <c r="C26" s="19">
        <v>1</v>
      </c>
    </row>
    <row r="27" spans="1:3" x14ac:dyDescent="0.25">
      <c r="A27" s="10" t="s">
        <v>1068</v>
      </c>
      <c r="B27" s="30"/>
      <c r="C27" s="19">
        <v>0</v>
      </c>
    </row>
    <row r="28" spans="1:3" x14ac:dyDescent="0.25">
      <c r="A28" s="10" t="s">
        <v>1069</v>
      </c>
      <c r="B28" s="30"/>
      <c r="C28" s="19">
        <v>13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0"/>
      <c r="C32" s="19">
        <v>1</v>
      </c>
    </row>
    <row r="33" spans="1:6" x14ac:dyDescent="0.25">
      <c r="A33" s="10" t="s">
        <v>1072</v>
      </c>
      <c r="B33" s="30"/>
      <c r="C33" s="19">
        <v>12</v>
      </c>
    </row>
    <row r="34" spans="1:6" x14ac:dyDescent="0.25">
      <c r="A34" s="10" t="s">
        <v>1073</v>
      </c>
      <c r="B34" s="30"/>
      <c r="C34" s="19">
        <v>12</v>
      </c>
    </row>
    <row r="35" spans="1:6" x14ac:dyDescent="0.25">
      <c r="A35" s="10" t="s">
        <v>1074</v>
      </c>
      <c r="B35" s="30"/>
      <c r="C35" s="19">
        <v>12</v>
      </c>
    </row>
    <row r="36" spans="1:6" x14ac:dyDescent="0.25">
      <c r="A36" s="10" t="s">
        <v>1075</v>
      </c>
      <c r="B36" s="30"/>
      <c r="C36" s="19">
        <v>2</v>
      </c>
    </row>
    <row r="37" spans="1:6" x14ac:dyDescent="0.25">
      <c r="A37" s="10" t="s">
        <v>1076</v>
      </c>
      <c r="B37" s="30"/>
      <c r="C37" s="19">
        <v>9</v>
      </c>
    </row>
    <row r="38" spans="1:6" x14ac:dyDescent="0.25">
      <c r="A38" s="10" t="s">
        <v>1077</v>
      </c>
      <c r="B38" s="30"/>
      <c r="C38" s="19">
        <v>1</v>
      </c>
    </row>
    <row r="39" spans="1:6" x14ac:dyDescent="0.25">
      <c r="A39" s="10" t="s">
        <v>1078</v>
      </c>
      <c r="B39" s="30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1</v>
      </c>
    </row>
    <row r="44" spans="1:6" x14ac:dyDescent="0.25">
      <c r="A44" s="10" t="s">
        <v>114</v>
      </c>
      <c r="B44" s="30"/>
      <c r="C44" s="19">
        <v>1</v>
      </c>
    </row>
    <row r="45" spans="1:6" x14ac:dyDescent="0.25">
      <c r="A45" s="10" t="s">
        <v>1080</v>
      </c>
      <c r="B45" s="30"/>
      <c r="C45" s="19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186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6"/>
      <c r="B50" s="11" t="s">
        <v>1085</v>
      </c>
      <c r="C50" s="12">
        <v>1</v>
      </c>
      <c r="D50" s="12">
        <v>0</v>
      </c>
      <c r="E50" s="12">
        <v>0</v>
      </c>
      <c r="F50" s="19">
        <v>0</v>
      </c>
    </row>
    <row r="51" spans="1:6" x14ac:dyDescent="0.25">
      <c r="A51" s="186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6"/>
      <c r="B52" s="11" t="s">
        <v>334</v>
      </c>
      <c r="C52" s="12">
        <v>2</v>
      </c>
      <c r="D52" s="12">
        <v>2</v>
      </c>
      <c r="E52" s="12">
        <v>0</v>
      </c>
      <c r="F52" s="19">
        <v>2</v>
      </c>
    </row>
    <row r="53" spans="1:6" x14ac:dyDescent="0.25">
      <c r="A53" s="186"/>
      <c r="B53" s="11" t="s">
        <v>1087</v>
      </c>
      <c r="C53" s="12">
        <v>33</v>
      </c>
      <c r="D53" s="12">
        <v>12</v>
      </c>
      <c r="E53" s="12">
        <v>0</v>
      </c>
      <c r="F53" s="19">
        <v>3</v>
      </c>
    </row>
    <row r="54" spans="1:6" x14ac:dyDescent="0.25">
      <c r="A54" s="186"/>
      <c r="B54" s="11" t="s">
        <v>1088</v>
      </c>
      <c r="C54" s="12">
        <v>10</v>
      </c>
      <c r="D54" s="12">
        <v>2</v>
      </c>
      <c r="E54" s="12">
        <v>1</v>
      </c>
      <c r="F54" s="19">
        <v>2</v>
      </c>
    </row>
    <row r="55" spans="1:6" x14ac:dyDescent="0.25">
      <c r="A55" s="186"/>
      <c r="B55" s="11" t="s">
        <v>1089</v>
      </c>
      <c r="C55" s="12">
        <v>0</v>
      </c>
      <c r="D55" s="12">
        <v>0</v>
      </c>
      <c r="E55" s="12">
        <v>0</v>
      </c>
      <c r="F55" s="19">
        <v>0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6"/>
      <c r="B57" s="11" t="s">
        <v>1091</v>
      </c>
      <c r="C57" s="12">
        <v>3</v>
      </c>
      <c r="D57" s="12">
        <v>1</v>
      </c>
      <c r="E57" s="12">
        <v>0</v>
      </c>
      <c r="F57" s="19">
        <v>0</v>
      </c>
    </row>
    <row r="58" spans="1:6" x14ac:dyDescent="0.25">
      <c r="A58" s="186"/>
      <c r="B58" s="11" t="s">
        <v>1092</v>
      </c>
      <c r="C58" s="12">
        <v>0</v>
      </c>
      <c r="D58" s="12">
        <v>0</v>
      </c>
      <c r="E58" s="12">
        <v>0</v>
      </c>
      <c r="F58" s="19">
        <v>0</v>
      </c>
    </row>
    <row r="59" spans="1:6" x14ac:dyDescent="0.25">
      <c r="A59" s="186"/>
      <c r="B59" s="11" t="s">
        <v>1093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186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86"/>
      <c r="B61" s="11" t="s">
        <v>1094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186"/>
      <c r="B62" s="11" t="s">
        <v>1095</v>
      </c>
      <c r="C62" s="12">
        <v>0</v>
      </c>
      <c r="D62" s="12">
        <v>0</v>
      </c>
      <c r="E62" s="12">
        <v>0</v>
      </c>
      <c r="F62" s="19">
        <v>0</v>
      </c>
    </row>
    <row r="63" spans="1:6" x14ac:dyDescent="0.25">
      <c r="A63" s="186"/>
      <c r="B63" s="11" t="s">
        <v>1096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6"/>
      <c r="B64" s="11" t="s">
        <v>1097</v>
      </c>
      <c r="C64" s="12">
        <v>8</v>
      </c>
      <c r="D64" s="12">
        <v>9</v>
      </c>
      <c r="E64" s="12">
        <v>1</v>
      </c>
      <c r="F64" s="19">
        <v>5</v>
      </c>
    </row>
    <row r="65" spans="1:6" x14ac:dyDescent="0.25">
      <c r="A65" s="186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7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99" t="s">
        <v>1100</v>
      </c>
      <c r="B67" s="200"/>
      <c r="C67" s="26">
        <v>57</v>
      </c>
      <c r="D67" s="26">
        <v>26</v>
      </c>
      <c r="E67" s="26">
        <v>2</v>
      </c>
      <c r="F67" s="26">
        <v>12</v>
      </c>
    </row>
    <row r="68" spans="1:6" x14ac:dyDescent="0.25">
      <c r="A68" s="185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19">
        <v>0</v>
      </c>
    </row>
    <row r="69" spans="1:6" x14ac:dyDescent="0.25">
      <c r="A69" s="186"/>
      <c r="B69" s="11" t="s">
        <v>1102</v>
      </c>
      <c r="C69" s="12">
        <v>0</v>
      </c>
      <c r="D69" s="12">
        <v>0</v>
      </c>
      <c r="E69" s="12">
        <v>0</v>
      </c>
      <c r="F69" s="19">
        <v>0</v>
      </c>
    </row>
    <row r="70" spans="1:6" x14ac:dyDescent="0.25">
      <c r="A70" s="187"/>
      <c r="B70" s="11" t="s">
        <v>111</v>
      </c>
      <c r="C70" s="12">
        <v>0</v>
      </c>
      <c r="D70" s="12">
        <v>0</v>
      </c>
      <c r="E70" s="12">
        <v>0</v>
      </c>
      <c r="F70" s="19">
        <v>0</v>
      </c>
    </row>
    <row r="71" spans="1:6" x14ac:dyDescent="0.25">
      <c r="A71" s="199" t="s">
        <v>1103</v>
      </c>
      <c r="B71" s="200"/>
      <c r="C71" s="26">
        <v>0</v>
      </c>
      <c r="D71" s="26">
        <v>0</v>
      </c>
      <c r="E71" s="26">
        <v>0</v>
      </c>
      <c r="F71" s="26">
        <v>0</v>
      </c>
    </row>
    <row r="72" spans="1:6" x14ac:dyDescent="0.25">
      <c r="A72" s="4"/>
    </row>
  </sheetData>
  <sheetProtection algorithmName="SHA-512" hashValue="cQ/spIPIgWIfjQoueKRrS2cwQJZowBsdTLSepYo+4zvUuTKLm+d9DnrlKnqE2o7dAskOpDDbxItg5MMzI6hK8Q==" saltValue="DhP2Yh9eh55DlCi/JQnrY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1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19">
        <v>219</v>
      </c>
    </row>
    <row r="6" spans="1:3" x14ac:dyDescent="0.25">
      <c r="A6" s="186"/>
      <c r="B6" s="11" t="s">
        <v>1049</v>
      </c>
      <c r="C6" s="19">
        <v>45</v>
      </c>
    </row>
    <row r="7" spans="1:3" x14ac:dyDescent="0.25">
      <c r="A7" s="186"/>
      <c r="B7" s="11" t="s">
        <v>1108</v>
      </c>
      <c r="C7" s="19">
        <v>249</v>
      </c>
    </row>
    <row r="8" spans="1:3" x14ac:dyDescent="0.25">
      <c r="A8" s="186"/>
      <c r="B8" s="11" t="s">
        <v>1109</v>
      </c>
      <c r="C8" s="19">
        <v>41</v>
      </c>
    </row>
    <row r="9" spans="1:3" x14ac:dyDescent="0.25">
      <c r="A9" s="186"/>
      <c r="B9" s="11" t="s">
        <v>1051</v>
      </c>
      <c r="C9" s="19">
        <v>3</v>
      </c>
    </row>
    <row r="10" spans="1:3" x14ac:dyDescent="0.25">
      <c r="A10" s="186"/>
      <c r="B10" s="11" t="s">
        <v>1052</v>
      </c>
      <c r="C10" s="19">
        <v>4</v>
      </c>
    </row>
    <row r="11" spans="1:3" x14ac:dyDescent="0.25">
      <c r="A11" s="186"/>
      <c r="B11" s="11" t="s">
        <v>1110</v>
      </c>
      <c r="C11" s="19">
        <v>0</v>
      </c>
    </row>
    <row r="12" spans="1:3" x14ac:dyDescent="0.25">
      <c r="A12" s="187"/>
      <c r="B12" s="11" t="s">
        <v>1111</v>
      </c>
      <c r="C12" s="19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1" t="s">
        <v>15</v>
      </c>
      <c r="C15" s="9" t="s">
        <v>3</v>
      </c>
    </row>
    <row r="16" spans="1:3" x14ac:dyDescent="0.25">
      <c r="A16" s="18" t="s">
        <v>1113</v>
      </c>
      <c r="B16" s="15"/>
      <c r="C16" s="19">
        <v>214</v>
      </c>
    </row>
    <row r="17" spans="1:3" x14ac:dyDescent="0.25">
      <c r="A17" s="18" t="s">
        <v>1114</v>
      </c>
      <c r="B17" s="15"/>
      <c r="C17" s="19">
        <v>19</v>
      </c>
    </row>
    <row r="18" spans="1:3" x14ac:dyDescent="0.25">
      <c r="A18" s="18" t="s">
        <v>1115</v>
      </c>
      <c r="B18" s="15"/>
      <c r="C18" s="19">
        <v>74</v>
      </c>
    </row>
    <row r="19" spans="1:3" x14ac:dyDescent="0.25">
      <c r="A19" s="18" t="s">
        <v>1116</v>
      </c>
      <c r="B19" s="15"/>
      <c r="C19" s="19">
        <v>19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1" t="s">
        <v>15</v>
      </c>
      <c r="C22" s="9" t="s">
        <v>3</v>
      </c>
    </row>
    <row r="23" spans="1:3" x14ac:dyDescent="0.25">
      <c r="A23" s="18" t="s">
        <v>1118</v>
      </c>
      <c r="B23" s="15"/>
      <c r="C23" s="19">
        <v>0</v>
      </c>
    </row>
    <row r="24" spans="1:3" x14ac:dyDescent="0.25">
      <c r="A24" s="18" t="s">
        <v>1119</v>
      </c>
      <c r="B24" s="15"/>
      <c r="C24" s="19">
        <v>10</v>
      </c>
    </row>
    <row r="25" spans="1:3" x14ac:dyDescent="0.25">
      <c r="A25" s="18" t="s">
        <v>1120</v>
      </c>
      <c r="B25" s="15"/>
      <c r="C25" s="19">
        <v>1</v>
      </c>
    </row>
    <row r="26" spans="1:3" x14ac:dyDescent="0.25">
      <c r="A26" s="18" t="s">
        <v>1121</v>
      </c>
      <c r="B26" s="15"/>
      <c r="C26" s="19">
        <v>0</v>
      </c>
    </row>
    <row r="27" spans="1:3" x14ac:dyDescent="0.25">
      <c r="A27" s="18" t="s">
        <v>1122</v>
      </c>
      <c r="B27" s="15"/>
      <c r="C27" s="19">
        <v>0</v>
      </c>
    </row>
    <row r="28" spans="1:3" x14ac:dyDescent="0.25">
      <c r="A28" s="18" t="s">
        <v>1123</v>
      </c>
      <c r="B28" s="15"/>
      <c r="C28" s="19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1" t="s">
        <v>15</v>
      </c>
      <c r="C31" s="9" t="s">
        <v>3</v>
      </c>
    </row>
    <row r="32" spans="1:3" x14ac:dyDescent="0.25">
      <c r="A32" s="18" t="s">
        <v>1125</v>
      </c>
      <c r="B32" s="15"/>
      <c r="C32" s="19">
        <v>0</v>
      </c>
    </row>
    <row r="33" spans="1:3" x14ac:dyDescent="0.25">
      <c r="A33" s="18" t="s">
        <v>1126</v>
      </c>
      <c r="B33" s="15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1" t="s">
        <v>15</v>
      </c>
      <c r="C36" s="9" t="s">
        <v>3</v>
      </c>
    </row>
    <row r="37" spans="1:3" x14ac:dyDescent="0.25">
      <c r="A37" s="18" t="s">
        <v>1127</v>
      </c>
      <c r="B37" s="15"/>
      <c r="C37" s="19">
        <v>9</v>
      </c>
    </row>
    <row r="38" spans="1:3" x14ac:dyDescent="0.25">
      <c r="A38" s="18" t="s">
        <v>1128</v>
      </c>
      <c r="B38" s="15"/>
      <c r="C38" s="19">
        <v>22</v>
      </c>
    </row>
    <row r="39" spans="1:3" x14ac:dyDescent="0.25">
      <c r="A39" s="18" t="s">
        <v>1129</v>
      </c>
      <c r="B39" s="15"/>
      <c r="C39" s="19">
        <v>109</v>
      </c>
    </row>
    <row r="40" spans="1:3" x14ac:dyDescent="0.25">
      <c r="A40" s="18" t="s">
        <v>1130</v>
      </c>
      <c r="B40" s="15"/>
      <c r="C40" s="19">
        <v>7</v>
      </c>
    </row>
    <row r="41" spans="1:3" x14ac:dyDescent="0.25">
      <c r="A41" s="18" t="s">
        <v>1131</v>
      </c>
      <c r="B41" s="15"/>
      <c r="C41" s="19">
        <v>71</v>
      </c>
    </row>
    <row r="42" spans="1:3" x14ac:dyDescent="0.25">
      <c r="A42" s="18" t="s">
        <v>1132</v>
      </c>
      <c r="B42" s="15"/>
      <c r="C42" s="19">
        <v>29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1" t="s">
        <v>15</v>
      </c>
      <c r="C45" s="9" t="s">
        <v>3</v>
      </c>
    </row>
    <row r="46" spans="1:3" x14ac:dyDescent="0.25">
      <c r="A46" s="18" t="s">
        <v>1134</v>
      </c>
      <c r="B46" s="15"/>
      <c r="C46" s="19">
        <v>27</v>
      </c>
    </row>
    <row r="47" spans="1:3" x14ac:dyDescent="0.25">
      <c r="A47" s="18" t="s">
        <v>1135</v>
      </c>
      <c r="B47" s="15"/>
      <c r="C47" s="19">
        <v>20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1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19">
        <v>27</v>
      </c>
    </row>
    <row r="52" spans="1:6" x14ac:dyDescent="0.25">
      <c r="A52" s="186"/>
      <c r="B52" s="11" t="s">
        <v>1139</v>
      </c>
      <c r="C52" s="19">
        <v>8</v>
      </c>
    </row>
    <row r="53" spans="1:6" x14ac:dyDescent="0.25">
      <c r="A53" s="186"/>
      <c r="B53" s="11" t="s">
        <v>1140</v>
      </c>
      <c r="C53" s="19">
        <v>55</v>
      </c>
    </row>
    <row r="54" spans="1:6" x14ac:dyDescent="0.25">
      <c r="A54" s="187"/>
      <c r="B54" s="11" t="s">
        <v>1141</v>
      </c>
      <c r="C54" s="19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1" t="s">
        <v>15</v>
      </c>
      <c r="C57" s="9" t="s">
        <v>3</v>
      </c>
    </row>
    <row r="58" spans="1:6" x14ac:dyDescent="0.25">
      <c r="A58" s="18" t="s">
        <v>104</v>
      </c>
      <c r="B58" s="15"/>
      <c r="C58" s="19">
        <v>0</v>
      </c>
    </row>
    <row r="59" spans="1:6" x14ac:dyDescent="0.25">
      <c r="A59" s="18" t="s">
        <v>114</v>
      </c>
      <c r="B59" s="15"/>
      <c r="C59" s="19">
        <v>0</v>
      </c>
    </row>
    <row r="60" spans="1:6" x14ac:dyDescent="0.25">
      <c r="A60" s="18" t="s">
        <v>1080</v>
      </c>
      <c r="B60" s="15"/>
      <c r="C60" s="19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1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5" t="s">
        <v>960</v>
      </c>
      <c r="B63" s="11" t="s">
        <v>1083</v>
      </c>
      <c r="C63" s="12">
        <v>0</v>
      </c>
      <c r="D63" s="12">
        <v>1</v>
      </c>
      <c r="E63" s="12">
        <v>0</v>
      </c>
      <c r="F63" s="19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6"/>
      <c r="B65" s="11" t="s">
        <v>1085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6"/>
      <c r="B66" s="11" t="s">
        <v>1086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86"/>
      <c r="B67" s="11" t="s">
        <v>334</v>
      </c>
      <c r="C67" s="12">
        <v>1</v>
      </c>
      <c r="D67" s="12">
        <v>1</v>
      </c>
      <c r="E67" s="12">
        <v>0</v>
      </c>
      <c r="F67" s="19">
        <v>2</v>
      </c>
    </row>
    <row r="68" spans="1:6" x14ac:dyDescent="0.25">
      <c r="A68" s="186"/>
      <c r="B68" s="11" t="s">
        <v>1142</v>
      </c>
      <c r="C68" s="12">
        <v>201</v>
      </c>
      <c r="D68" s="12">
        <v>62</v>
      </c>
      <c r="E68" s="12">
        <v>7</v>
      </c>
      <c r="F68" s="19">
        <v>34</v>
      </c>
    </row>
    <row r="69" spans="1:6" x14ac:dyDescent="0.25">
      <c r="A69" s="186"/>
      <c r="B69" s="11" t="s">
        <v>1143</v>
      </c>
      <c r="C69" s="12">
        <v>117</v>
      </c>
      <c r="D69" s="12">
        <v>14</v>
      </c>
      <c r="E69" s="12">
        <v>4</v>
      </c>
      <c r="F69" s="19">
        <v>8</v>
      </c>
    </row>
    <row r="70" spans="1:6" x14ac:dyDescent="0.25">
      <c r="A70" s="186"/>
      <c r="B70" s="11" t="s">
        <v>1089</v>
      </c>
      <c r="C70" s="12">
        <v>3</v>
      </c>
      <c r="D70" s="12">
        <v>2</v>
      </c>
      <c r="E70" s="12">
        <v>1</v>
      </c>
      <c r="F70" s="19">
        <v>2</v>
      </c>
    </row>
    <row r="71" spans="1:6" x14ac:dyDescent="0.25">
      <c r="A71" s="186"/>
      <c r="B71" s="11" t="s">
        <v>1144</v>
      </c>
      <c r="C71" s="12">
        <v>0</v>
      </c>
      <c r="D71" s="12">
        <v>0</v>
      </c>
      <c r="E71" s="12">
        <v>0</v>
      </c>
      <c r="F71" s="19">
        <v>0</v>
      </c>
    </row>
    <row r="72" spans="1:6" x14ac:dyDescent="0.25">
      <c r="A72" s="186"/>
      <c r="B72" s="11" t="s">
        <v>1145</v>
      </c>
      <c r="C72" s="12">
        <v>9</v>
      </c>
      <c r="D72" s="12">
        <v>7</v>
      </c>
      <c r="E72" s="12">
        <v>1</v>
      </c>
      <c r="F72" s="19">
        <v>2</v>
      </c>
    </row>
    <row r="73" spans="1:6" x14ac:dyDescent="0.25">
      <c r="A73" s="186"/>
      <c r="B73" s="11" t="s">
        <v>1146</v>
      </c>
      <c r="C73" s="12">
        <v>6</v>
      </c>
      <c r="D73" s="12">
        <v>1</v>
      </c>
      <c r="E73" s="12">
        <v>0</v>
      </c>
      <c r="F73" s="19">
        <v>2</v>
      </c>
    </row>
    <row r="74" spans="1:6" x14ac:dyDescent="0.25">
      <c r="A74" s="186"/>
      <c r="B74" s="11" t="s">
        <v>1093</v>
      </c>
      <c r="C74" s="12">
        <v>0</v>
      </c>
      <c r="D74" s="12">
        <v>0</v>
      </c>
      <c r="E74" s="12">
        <v>1</v>
      </c>
      <c r="F74" s="19">
        <v>0</v>
      </c>
    </row>
    <row r="75" spans="1:6" x14ac:dyDescent="0.25">
      <c r="A75" s="186"/>
      <c r="B75" s="11" t="s">
        <v>405</v>
      </c>
      <c r="C75" s="12">
        <v>2</v>
      </c>
      <c r="D75" s="12">
        <v>0</v>
      </c>
      <c r="E75" s="12">
        <v>0</v>
      </c>
      <c r="F75" s="19">
        <v>0</v>
      </c>
    </row>
    <row r="76" spans="1:6" x14ac:dyDescent="0.25">
      <c r="A76" s="186"/>
      <c r="B76" s="11" t="s">
        <v>1094</v>
      </c>
      <c r="C76" s="12">
        <v>0</v>
      </c>
      <c r="D76" s="12">
        <v>0</v>
      </c>
      <c r="E76" s="12">
        <v>0</v>
      </c>
      <c r="F76" s="19">
        <v>0</v>
      </c>
    </row>
    <row r="77" spans="1:6" x14ac:dyDescent="0.25">
      <c r="A77" s="186"/>
      <c r="B77" s="11" t="s">
        <v>1095</v>
      </c>
      <c r="C77" s="12">
        <v>0</v>
      </c>
      <c r="D77" s="12">
        <v>3</v>
      </c>
      <c r="E77" s="12">
        <v>0</v>
      </c>
      <c r="F77" s="19">
        <v>0</v>
      </c>
    </row>
    <row r="78" spans="1:6" x14ac:dyDescent="0.25">
      <c r="A78" s="186"/>
      <c r="B78" s="11" t="s">
        <v>1096</v>
      </c>
      <c r="C78" s="12">
        <v>0</v>
      </c>
      <c r="D78" s="12">
        <v>0</v>
      </c>
      <c r="E78" s="12">
        <v>0</v>
      </c>
      <c r="F78" s="19">
        <v>0</v>
      </c>
    </row>
    <row r="79" spans="1:6" x14ac:dyDescent="0.25">
      <c r="A79" s="186"/>
      <c r="B79" s="11" t="s">
        <v>1097</v>
      </c>
      <c r="C79" s="12">
        <v>106</v>
      </c>
      <c r="D79" s="12">
        <v>35</v>
      </c>
      <c r="E79" s="12">
        <v>10</v>
      </c>
      <c r="F79" s="19">
        <v>25</v>
      </c>
    </row>
    <row r="80" spans="1:6" x14ac:dyDescent="0.25">
      <c r="A80" s="186"/>
      <c r="B80" s="11" t="s">
        <v>1098</v>
      </c>
      <c r="C80" s="12">
        <v>8</v>
      </c>
      <c r="D80" s="12">
        <v>0</v>
      </c>
      <c r="E80" s="12">
        <v>0</v>
      </c>
      <c r="F80" s="19">
        <v>0</v>
      </c>
    </row>
    <row r="81" spans="1:6" x14ac:dyDescent="0.25">
      <c r="A81" s="187"/>
      <c r="B81" s="11" t="s">
        <v>1099</v>
      </c>
      <c r="C81" s="12">
        <v>5</v>
      </c>
      <c r="D81" s="12">
        <v>0</v>
      </c>
      <c r="E81" s="12">
        <v>0</v>
      </c>
      <c r="F81" s="19">
        <v>0</v>
      </c>
    </row>
    <row r="82" spans="1:6" x14ac:dyDescent="0.25">
      <c r="A82" s="201" t="s">
        <v>1100</v>
      </c>
      <c r="B82" s="202"/>
      <c r="C82" s="26">
        <v>458</v>
      </c>
      <c r="D82" s="26">
        <v>126</v>
      </c>
      <c r="E82" s="26">
        <v>24</v>
      </c>
      <c r="F82" s="26">
        <v>75</v>
      </c>
    </row>
    <row r="83" spans="1:6" x14ac:dyDescent="0.25">
      <c r="A83" s="185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19">
        <v>0</v>
      </c>
    </row>
    <row r="84" spans="1:6" x14ac:dyDescent="0.25">
      <c r="A84" s="186"/>
      <c r="B84" s="11" t="s">
        <v>1102</v>
      </c>
      <c r="C84" s="12">
        <v>0</v>
      </c>
      <c r="D84" s="12">
        <v>0</v>
      </c>
      <c r="E84" s="12">
        <v>0</v>
      </c>
      <c r="F84" s="19">
        <v>0</v>
      </c>
    </row>
    <row r="85" spans="1:6" x14ac:dyDescent="0.25">
      <c r="A85" s="187"/>
      <c r="B85" s="11" t="s">
        <v>111</v>
      </c>
      <c r="C85" s="12">
        <v>0</v>
      </c>
      <c r="D85" s="12">
        <v>0</v>
      </c>
      <c r="E85" s="12">
        <v>0</v>
      </c>
      <c r="F85" s="19">
        <v>0</v>
      </c>
    </row>
    <row r="86" spans="1:6" x14ac:dyDescent="0.25">
      <c r="A86" s="201" t="s">
        <v>1148</v>
      </c>
      <c r="B86" s="202"/>
      <c r="C86" s="26">
        <v>1</v>
      </c>
      <c r="D86" s="26">
        <v>0</v>
      </c>
      <c r="E86" s="26">
        <v>0</v>
      </c>
      <c r="F86" s="26">
        <v>0</v>
      </c>
    </row>
    <row r="87" spans="1:6" x14ac:dyDescent="0.25">
      <c r="A87" s="4"/>
    </row>
  </sheetData>
  <sheetProtection algorithmName="SHA-512" hashValue="Ry2QTCP0FOE2VTsgTQ0ikSsGdaNvtZVDTyJ8WQXkQjPyG2hcvB3sl7Cg6zBbnj0eEqpjOrTj3lQr0dz53zac4g==" saltValue="We1VMFpDrZkciQOGu7PFz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5"/>
      <c r="C5" s="19">
        <v>3</v>
      </c>
    </row>
    <row r="6" spans="1:3" x14ac:dyDescent="0.25">
      <c r="A6" s="10" t="s">
        <v>1152</v>
      </c>
      <c r="B6" s="15"/>
      <c r="C6" s="19">
        <v>329</v>
      </c>
    </row>
    <row r="7" spans="1:3" x14ac:dyDescent="0.25">
      <c r="A7" s="10" t="s">
        <v>1153</v>
      </c>
      <c r="B7" s="15"/>
      <c r="C7" s="19">
        <v>0</v>
      </c>
    </row>
    <row r="8" spans="1:3" x14ac:dyDescent="0.25">
      <c r="A8" s="10" t="s">
        <v>1154</v>
      </c>
      <c r="B8" s="15"/>
      <c r="C8" s="19">
        <v>0</v>
      </c>
    </row>
    <row r="9" spans="1:3" x14ac:dyDescent="0.25">
      <c r="A9" s="10" t="s">
        <v>1155</v>
      </c>
      <c r="B9" s="15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5"/>
      <c r="C13" s="19">
        <v>2</v>
      </c>
    </row>
    <row r="14" spans="1:3" x14ac:dyDescent="0.25">
      <c r="A14" s="10" t="s">
        <v>1152</v>
      </c>
      <c r="B14" s="15"/>
      <c r="C14" s="19">
        <v>14</v>
      </c>
    </row>
    <row r="15" spans="1:3" x14ac:dyDescent="0.25">
      <c r="A15" s="10" t="s">
        <v>1157</v>
      </c>
      <c r="B15" s="15"/>
      <c r="C15" s="19">
        <v>0</v>
      </c>
    </row>
    <row r="16" spans="1:3" x14ac:dyDescent="0.25">
      <c r="A16" s="10" t="s">
        <v>1154</v>
      </c>
      <c r="B16" s="15"/>
      <c r="C16" s="19">
        <v>0</v>
      </c>
    </row>
    <row r="17" spans="1:3" x14ac:dyDescent="0.25">
      <c r="A17" s="10" t="s">
        <v>1155</v>
      </c>
      <c r="B17" s="15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19">
        <v>2</v>
      </c>
    </row>
    <row r="22" spans="1:3" x14ac:dyDescent="0.25">
      <c r="A22" s="10" t="s">
        <v>1159</v>
      </c>
      <c r="B22" s="15"/>
      <c r="C22" s="19">
        <v>0</v>
      </c>
    </row>
    <row r="23" spans="1:3" x14ac:dyDescent="0.25">
      <c r="A23" s="10" t="s">
        <v>1160</v>
      </c>
      <c r="B23" s="15"/>
      <c r="C23" s="19">
        <v>1</v>
      </c>
    </row>
    <row r="24" spans="1:3" x14ac:dyDescent="0.25">
      <c r="A24" s="10" t="s">
        <v>1161</v>
      </c>
      <c r="B24" s="15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19">
        <v>2</v>
      </c>
    </row>
    <row r="29" spans="1:3" x14ac:dyDescent="0.25">
      <c r="A29" s="10" t="s">
        <v>1164</v>
      </c>
      <c r="B29" s="15"/>
      <c r="C29" s="19">
        <v>1</v>
      </c>
    </row>
    <row r="30" spans="1:3" x14ac:dyDescent="0.25">
      <c r="A30" s="10" t="s">
        <v>1165</v>
      </c>
      <c r="B30" s="15"/>
      <c r="C30" s="19">
        <v>1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19">
        <v>0</v>
      </c>
    </row>
    <row r="35" spans="1:3" x14ac:dyDescent="0.25">
      <c r="A35" s="10" t="s">
        <v>1168</v>
      </c>
      <c r="B35" s="15"/>
      <c r="C35" s="19">
        <v>1</v>
      </c>
    </row>
    <row r="36" spans="1:3" x14ac:dyDescent="0.25">
      <c r="A36" s="10" t="s">
        <v>1169</v>
      </c>
      <c r="B36" s="15"/>
      <c r="C36" s="19">
        <v>0</v>
      </c>
    </row>
    <row r="37" spans="1:3" x14ac:dyDescent="0.25">
      <c r="A37" s="4"/>
    </row>
  </sheetData>
  <sheetProtection algorithmName="SHA-512" hashValue="oTnF3768RS4whYtwV2VLTHqS4pB9yu+JktXnPNeqcGX9gv3v+mACbBwb21WOM3kxsPBPiTACCiBOAT596hOqMg==" saltValue="aWS2tg2OjwxeIJrTKF1EY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19">
        <v>2</v>
      </c>
    </row>
    <row r="6" spans="1:3" x14ac:dyDescent="0.25">
      <c r="A6" s="10" t="s">
        <v>1173</v>
      </c>
      <c r="B6" s="15"/>
      <c r="C6" s="19">
        <v>1</v>
      </c>
    </row>
    <row r="7" spans="1:3" x14ac:dyDescent="0.25">
      <c r="A7" s="10" t="s">
        <v>1174</v>
      </c>
      <c r="B7" s="15"/>
      <c r="C7" s="19">
        <v>1</v>
      </c>
    </row>
    <row r="8" spans="1:3" x14ac:dyDescent="0.25">
      <c r="A8" s="10" t="s">
        <v>1175</v>
      </c>
      <c r="B8" s="15"/>
      <c r="C8" s="19">
        <v>0</v>
      </c>
    </row>
    <row r="9" spans="1:3" x14ac:dyDescent="0.25">
      <c r="A9" s="10" t="s">
        <v>1176</v>
      </c>
      <c r="B9" s="15"/>
      <c r="C9" s="19">
        <v>1</v>
      </c>
    </row>
    <row r="10" spans="1:3" x14ac:dyDescent="0.25">
      <c r="A10" s="10" t="s">
        <v>1177</v>
      </c>
      <c r="B10" s="15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19">
        <v>5</v>
      </c>
    </row>
    <row r="15" spans="1:3" x14ac:dyDescent="0.25">
      <c r="A15" s="10" t="s">
        <v>1180</v>
      </c>
      <c r="B15" s="15"/>
      <c r="C15" s="19">
        <v>1</v>
      </c>
    </row>
    <row r="16" spans="1:3" x14ac:dyDescent="0.25">
      <c r="A16" s="10" t="s">
        <v>1181</v>
      </c>
      <c r="B16" s="15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19">
        <v>0</v>
      </c>
    </row>
    <row r="21" spans="1:3" x14ac:dyDescent="0.25">
      <c r="A21" s="10" t="s">
        <v>1184</v>
      </c>
      <c r="B21" s="15"/>
      <c r="C21" s="19">
        <v>0</v>
      </c>
    </row>
    <row r="22" spans="1:3" x14ac:dyDescent="0.25">
      <c r="A22" s="10" t="s">
        <v>1185</v>
      </c>
      <c r="B22" s="15"/>
      <c r="C22" s="19">
        <v>0</v>
      </c>
    </row>
    <row r="23" spans="1:3" x14ac:dyDescent="0.25">
      <c r="A23" s="10" t="s">
        <v>1113</v>
      </c>
      <c r="B23" s="15"/>
      <c r="C23" s="19">
        <v>0</v>
      </c>
    </row>
    <row r="24" spans="1:3" x14ac:dyDescent="0.25">
      <c r="A24" s="10" t="s">
        <v>1186</v>
      </c>
      <c r="B24" s="15"/>
      <c r="C24" s="19">
        <v>0</v>
      </c>
    </row>
    <row r="25" spans="1:3" x14ac:dyDescent="0.25">
      <c r="A25" s="10" t="s">
        <v>1187</v>
      </c>
      <c r="B25" s="15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19">
        <v>0</v>
      </c>
    </row>
    <row r="30" spans="1:3" x14ac:dyDescent="0.25">
      <c r="A30" s="10" t="s">
        <v>1184</v>
      </c>
      <c r="B30" s="15"/>
      <c r="C30" s="19">
        <v>0</v>
      </c>
    </row>
    <row r="31" spans="1:3" x14ac:dyDescent="0.25">
      <c r="A31" s="10" t="s">
        <v>1185</v>
      </c>
      <c r="B31" s="15"/>
      <c r="C31" s="19">
        <v>6</v>
      </c>
    </row>
    <row r="32" spans="1:3" x14ac:dyDescent="0.25">
      <c r="A32" s="10" t="s">
        <v>1113</v>
      </c>
      <c r="B32" s="15"/>
      <c r="C32" s="19">
        <v>0</v>
      </c>
    </row>
    <row r="33" spans="1:3" x14ac:dyDescent="0.25">
      <c r="A33" s="10" t="s">
        <v>1186</v>
      </c>
      <c r="B33" s="15"/>
      <c r="C33" s="19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19">
        <v>0</v>
      </c>
    </row>
    <row r="38" spans="1:3" x14ac:dyDescent="0.25">
      <c r="A38" s="10" t="s">
        <v>1184</v>
      </c>
      <c r="B38" s="15"/>
      <c r="C38" s="19">
        <v>0</v>
      </c>
    </row>
    <row r="39" spans="1:3" x14ac:dyDescent="0.25">
      <c r="A39" s="10" t="s">
        <v>1185</v>
      </c>
      <c r="B39" s="15"/>
      <c r="C39" s="19">
        <v>1</v>
      </c>
    </row>
    <row r="40" spans="1:3" x14ac:dyDescent="0.25">
      <c r="A40" s="10" t="s">
        <v>1113</v>
      </c>
      <c r="B40" s="15"/>
      <c r="C40" s="19">
        <v>0</v>
      </c>
    </row>
    <row r="41" spans="1:3" x14ac:dyDescent="0.25">
      <c r="A41" s="10" t="s">
        <v>1186</v>
      </c>
      <c r="B41" s="15"/>
      <c r="C41" s="19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19">
        <v>0</v>
      </c>
    </row>
    <row r="46" spans="1:3" x14ac:dyDescent="0.25">
      <c r="A46" s="10" t="s">
        <v>1184</v>
      </c>
      <c r="B46" s="15"/>
      <c r="C46" s="19">
        <v>0</v>
      </c>
    </row>
    <row r="47" spans="1:3" x14ac:dyDescent="0.25">
      <c r="A47" s="10" t="s">
        <v>1185</v>
      </c>
      <c r="B47" s="15"/>
      <c r="C47" s="19">
        <v>1</v>
      </c>
    </row>
    <row r="48" spans="1:3" x14ac:dyDescent="0.25">
      <c r="A48" s="10" t="s">
        <v>1113</v>
      </c>
      <c r="B48" s="15"/>
      <c r="C48" s="19">
        <v>0</v>
      </c>
    </row>
    <row r="49" spans="1:3" x14ac:dyDescent="0.25">
      <c r="A49" s="10" t="s">
        <v>1186</v>
      </c>
      <c r="B49" s="15"/>
      <c r="C49" s="19">
        <v>0</v>
      </c>
    </row>
    <row r="50" spans="1:3" x14ac:dyDescent="0.25">
      <c r="A50" s="4"/>
    </row>
  </sheetData>
  <sheetProtection algorithmName="SHA-512" hashValue="EbEgbJUQbiTW0Dy/HpPsHiMu+RoGf1Tj1acTtBfO2rIt54iWuJhhdRM/BpOCMAIhePdTQzurm/dIWz3m32CBBw==" saltValue="zBmUCDWh+ucjE8opbfowf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199" t="s">
        <v>645</v>
      </c>
      <c r="B4" s="200"/>
      <c r="C4" s="26">
        <v>88</v>
      </c>
      <c r="D4" s="26">
        <v>83</v>
      </c>
      <c r="E4" s="27">
        <v>0</v>
      </c>
      <c r="F4" s="26">
        <v>160</v>
      </c>
      <c r="G4" s="26">
        <v>135</v>
      </c>
      <c r="H4" s="26">
        <v>26</v>
      </c>
      <c r="I4" s="26">
        <v>25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161</v>
      </c>
    </row>
    <row r="5" spans="1:16" ht="45" x14ac:dyDescent="0.25">
      <c r="A5" s="32" t="s">
        <v>646</v>
      </c>
      <c r="B5" s="32" t="s">
        <v>647</v>
      </c>
      <c r="C5" s="12">
        <v>1</v>
      </c>
      <c r="D5" s="12">
        <v>4</v>
      </c>
      <c r="E5" s="25">
        <v>-1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2</v>
      </c>
    </row>
    <row r="6" spans="1:16" ht="33.75" x14ac:dyDescent="0.25">
      <c r="A6" s="32" t="s">
        <v>648</v>
      </c>
      <c r="B6" s="32" t="s">
        <v>649</v>
      </c>
      <c r="C6" s="12">
        <v>45</v>
      </c>
      <c r="D6" s="12">
        <v>34</v>
      </c>
      <c r="E6" s="25">
        <v>0</v>
      </c>
      <c r="F6" s="12">
        <v>84</v>
      </c>
      <c r="G6" s="12">
        <v>70</v>
      </c>
      <c r="H6" s="12">
        <v>11</v>
      </c>
      <c r="I6" s="12">
        <v>10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78</v>
      </c>
    </row>
    <row r="7" spans="1:16" ht="22.5" x14ac:dyDescent="0.25">
      <c r="A7" s="32" t="s">
        <v>650</v>
      </c>
      <c r="B7" s="32" t="s">
        <v>651</v>
      </c>
      <c r="C7" s="12">
        <v>11</v>
      </c>
      <c r="D7" s="12">
        <v>7</v>
      </c>
      <c r="E7" s="25">
        <v>0</v>
      </c>
      <c r="F7" s="12">
        <v>5</v>
      </c>
      <c r="G7" s="12">
        <v>3</v>
      </c>
      <c r="H7" s="12">
        <v>5</v>
      </c>
      <c r="I7" s="12">
        <v>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4</v>
      </c>
    </row>
    <row r="8" spans="1:16" ht="33.75" x14ac:dyDescent="0.25">
      <c r="A8" s="32" t="s">
        <v>652</v>
      </c>
      <c r="B8" s="32" t="s">
        <v>653</v>
      </c>
      <c r="C8" s="12">
        <v>0</v>
      </c>
      <c r="D8" s="12">
        <v>0</v>
      </c>
      <c r="E8" s="25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2</v>
      </c>
    </row>
    <row r="9" spans="1:16" ht="45" x14ac:dyDescent="0.25">
      <c r="A9" s="32" t="s">
        <v>654</v>
      </c>
      <c r="B9" s="32" t="s">
        <v>655</v>
      </c>
      <c r="C9" s="12">
        <v>2</v>
      </c>
      <c r="D9" s="12">
        <v>5</v>
      </c>
      <c r="E9" s="25">
        <v>-1</v>
      </c>
      <c r="F9" s="12">
        <v>8</v>
      </c>
      <c r="G9" s="12">
        <v>8</v>
      </c>
      <c r="H9" s="12">
        <v>1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10</v>
      </c>
    </row>
    <row r="10" spans="1:16" ht="22.5" x14ac:dyDescent="0.25">
      <c r="A10" s="32" t="s">
        <v>656</v>
      </c>
      <c r="B10" s="32" t="s">
        <v>657</v>
      </c>
      <c r="C10" s="12">
        <v>28</v>
      </c>
      <c r="D10" s="12">
        <v>33</v>
      </c>
      <c r="E10" s="25">
        <v>-1</v>
      </c>
      <c r="F10" s="12">
        <v>63</v>
      </c>
      <c r="G10" s="12">
        <v>53</v>
      </c>
      <c r="H10" s="12">
        <v>8</v>
      </c>
      <c r="I10" s="12">
        <v>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64</v>
      </c>
    </row>
    <row r="11" spans="1:16" ht="33.75" x14ac:dyDescent="0.25">
      <c r="A11" s="32" t="s">
        <v>658</v>
      </c>
      <c r="B11" s="32" t="s">
        <v>659</v>
      </c>
      <c r="C11" s="12">
        <v>1</v>
      </c>
      <c r="D11" s="12">
        <v>0</v>
      </c>
      <c r="E11" s="25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1</v>
      </c>
    </row>
    <row r="12" spans="1:16" x14ac:dyDescent="0.25">
      <c r="A12" s="4"/>
    </row>
  </sheetData>
  <sheetProtection algorithmName="SHA-512" hashValue="+NeAe7e3JSn0UC0WIW3F7iq2EJ8NhMEmn1cG6wceJbLb0s2sCDN1uCgCIc0N2/W4KKhwpn3UbCGIaxjQTCwdHA==" saltValue="P75vwSDuVYny+6t+ZHUIP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2026-06-05T08:33:50Z</dcterms:created>
  <dcterms:modified xsi:type="dcterms:W3CDTF">2026-06-23T09:01:37Z</dcterms:modified>
</cp:coreProperties>
</file>