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A913E31-0D13-4873-A36A-86FFA76DADDE}" xr6:coauthVersionLast="47" xr6:coauthVersionMax="47" xr10:uidLastSave="{00000000-0000-0000-0000-000000000000}"/>
  <workbookProtection workbookAlgorithmName="SHA-512" workbookHashValue="A0/8S2VINrxisBoY2FirROGjc139H6CS252OY+fM6iHr92b3HXjTP9ZqWGVRBwr1g9JGgXAFMhPie518R+Z+dg==" workbookSaltValue="Fq0kXmdvlAcVLS2MhUkhd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G43" i="15" s="1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E43" i="15" s="1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F43" i="15"/>
  <c r="D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13D04114-E27B-4B87-9A26-64A4BD8345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E22149-4108-4A85-91B5-0CAF0A461E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1096F63-0C89-41A2-81C6-61074622B4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BC2E27E-37F5-4488-B442-6C12557148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4280C07-60D0-42D7-B790-35C321DEB1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D29D9F3-7146-459B-8EE9-1C57252F5F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03A7286-1766-4F56-92A8-6548254B32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E594919-2311-4AE0-8B2D-E9D9A5BB64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5012E44-4FB5-4372-A877-F4562218D0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C3CFD33-11FB-45C9-9012-676CF7381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3D18A1E-AF34-482C-A0B5-50A3069168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1CCF6DD-FB68-44DD-A29D-F53062B179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96B9A7E-08E7-401C-A4B4-A14336613A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F1A76D-B188-40F1-8D44-2C4517D39A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57ED2E-7E96-4E54-9CF3-923965A593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8FADFAB-E6A6-4037-A821-6DE8786F61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9D75277-A60A-4FA1-B765-9EFA9C32F1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1619D6D-B900-4EE8-ACA5-00744CCC58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400ABF3-BE70-4268-92B6-6453D3F036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E8631C2-C76F-419B-BE89-5E2BEB9CDB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CBD0A54-9E63-4BAE-A482-9748C1DF2C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39B2067-7425-4166-B904-E470ADCB33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D668058-846E-49AA-9C87-11F7DAAD38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BABE200-C9D4-4DDB-8DDF-5C34ACA417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9EB58AC-0708-4488-99B5-199DE39A2C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B99112B-4042-438F-A3E0-948732EE3E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1562F52-BA02-40F8-944F-50F98B6C40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E6F838A-03A5-42A0-8DB0-92B011F4D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DAEFB33-D8F8-4F1B-9728-16F3B5C16C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9B989FF-B758-4BC0-A84A-93598E605F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CAF7AF2-4C51-4310-A80F-F691DD3A61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07D519F-FB8F-4D1C-8991-04FB52E0E9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<sst xmlns="http://schemas.openxmlformats.org/spreadsheetml/2006/main" count="2994" uniqueCount="1840">
  <si>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</si>
  <si>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</si>
  <si>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</si>
  <si>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</si>
  <si>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</si>
  <si>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</si>
  <si>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</si>
  <si>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Sevilla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</si>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</sst>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  <xf numFmtId="0" fontId="15" fillId="0" borderId="0" xfId="0" applyFont="1"/>
  </cellXfs>
  <cellStyles count="5">
    <cellStyle name="Excel Built-in Normal" xfId="2" xr:uid="{3CDDAA06-B6B2-48C7-AE1C-E8700DACAAF9}"/>
    <cellStyle name="Normal" xfId="0" builtinId="0"/>
    <cellStyle name="Normal 2" xfId="1" xr:uid="{860B0F62-0D18-41B9-8DDD-20ACF3C5F564}"/>
    <cellStyle name="Normal 3" xfId="3" xr:uid="{78F2D491-006D-4264-967F-7A7DFD6B65E6}"/>
    <cellStyle name="Normal 3 2" xfId="4" xr:uid="{3B22080D-5211-44D0-95EA-56AC2AAF54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97-4001-9590-42AA34ED7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97-4001-9590-42AA34ED7E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13482</c:v>
                </c:pt>
                <c:pt idx="1">
                  <c:v>40437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7-4001-9590-42AA34ED7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04-49A2-81A7-20D1F9318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04-49A2-81A7-20D1F9318F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04-49A2-81A7-20D1F9318F8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64</c:v>
                </c:pt>
                <c:pt idx="1">
                  <c:v>1978</c:v>
                </c:pt>
                <c:pt idx="2">
                  <c:v>1909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04-49A2-81A7-20D1F9318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EA-418D-8BDE-4F852CACB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EA-418D-8BDE-4F852CACB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EA-418D-8BDE-4F852CACB3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14</c:v>
                </c:pt>
                <c:pt idx="1">
                  <c:v>8</c:v>
                </c:pt>
                <c:pt idx="2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EA-418D-8BDE-4F852CACB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B2-4E98-82E5-B5D9006FC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B2-4E98-82E5-B5D9006FCD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B2-4E98-82E5-B5D9006F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02-4622-AEEC-5E893EE0E7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02-4622-AEEC-5E893EE0E7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14315</c:v>
                </c:pt>
                <c:pt idx="1">
                  <c:v>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02-4622-AEEC-5E893EE0E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2664</c:v>
              </c:pt>
              <c:pt idx="1">
                <c:v>9686</c:v>
              </c:pt>
              <c:pt idx="2">
                <c:v>97</c:v>
              </c:pt>
              <c:pt idx="3">
                <c:v>17</c:v>
              </c:pt>
              <c:pt idx="4">
                <c:v>1018</c:v>
              </c:pt>
            </c:numLit>
          </c:val>
          <c:extLst>
            <c:ext xmlns:c16="http://schemas.microsoft.com/office/drawing/2014/chart" uri="{C3380CC4-5D6E-409C-BE32-E72D297353CC}">
              <c16:uniqueId val="{00000001-EB5C-4A34-BCBE-29DBC63B2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4351</c:v>
              </c:pt>
              <c:pt idx="1">
                <c:v>7609</c:v>
              </c:pt>
              <c:pt idx="2">
                <c:v>264</c:v>
              </c:pt>
              <c:pt idx="3">
                <c:v>107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0F20-4106-A4AF-23F2ACCB5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418</c:v>
              </c:pt>
              <c:pt idx="2">
                <c:v>266</c:v>
              </c:pt>
              <c:pt idx="3">
                <c:v>66</c:v>
              </c:pt>
              <c:pt idx="4">
                <c:v>164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D61-4D4A-BB7D-12BC83218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381</c:v>
              </c:pt>
              <c:pt idx="1">
                <c:v>566</c:v>
              </c:pt>
              <c:pt idx="2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1-7BFC-4AB2-8E9D-B5FBEBC8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5563</c:v>
              </c:pt>
              <c:pt idx="1">
                <c:v>86</c:v>
              </c:pt>
              <c:pt idx="2">
                <c:v>934</c:v>
              </c:pt>
              <c:pt idx="3">
                <c:v>124</c:v>
              </c:pt>
              <c:pt idx="4">
                <c:v>30</c:v>
              </c:pt>
              <c:pt idx="5">
                <c:v>1</c:v>
              </c:pt>
              <c:pt idx="6">
                <c:v>6</c:v>
              </c:pt>
              <c:pt idx="7">
                <c:v>48</c:v>
              </c:pt>
              <c:pt idx="8">
                <c:v>349</c:v>
              </c:pt>
              <c:pt idx="9">
                <c:v>2</c:v>
              </c:pt>
              <c:pt idx="1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1-9B4A-4687-8A69-BD89A7D8E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819</c:v>
              </c:pt>
              <c:pt idx="1">
                <c:v>1090</c:v>
              </c:pt>
              <c:pt idx="2">
                <c:v>15</c:v>
              </c:pt>
              <c:pt idx="3">
                <c:v>49</c:v>
              </c:pt>
              <c:pt idx="4">
                <c:v>120</c:v>
              </c:pt>
              <c:pt idx="5">
                <c:v>142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BA35-4B61-8BAD-B1D9B2228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2E-41F1-906E-49F32D8BC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2E-41F1-906E-49F32D8BC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2E-41F1-906E-49F32D8BC9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820</c:v>
                </c:pt>
                <c:pt idx="1">
                  <c:v>480</c:v>
                </c:pt>
                <c:pt idx="2">
                  <c:v>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2E-41F1-906E-49F32D8B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7156</c:v>
              </c:pt>
              <c:pt idx="1">
                <c:v>4782</c:v>
              </c:pt>
              <c:pt idx="2">
                <c:v>1768</c:v>
              </c:pt>
              <c:pt idx="3">
                <c:v>634</c:v>
              </c:pt>
              <c:pt idx="4">
                <c:v>146</c:v>
              </c:pt>
              <c:pt idx="5">
                <c:v>166</c:v>
              </c:pt>
              <c:pt idx="6">
                <c:v>704</c:v>
              </c:pt>
              <c:pt idx="7">
                <c:v>10468</c:v>
              </c:pt>
              <c:pt idx="8">
                <c:v>101</c:v>
              </c:pt>
              <c:pt idx="9">
                <c:v>380</c:v>
              </c:pt>
              <c:pt idx="10">
                <c:v>596</c:v>
              </c:pt>
              <c:pt idx="11">
                <c:v>1147</c:v>
              </c:pt>
              <c:pt idx="12">
                <c:v>259</c:v>
              </c:pt>
              <c:pt idx="13">
                <c:v>239</c:v>
              </c:pt>
              <c:pt idx="14">
                <c:v>1098</c:v>
              </c:pt>
              <c:pt idx="15">
                <c:v>434</c:v>
              </c:pt>
              <c:pt idx="16">
                <c:v>12581</c:v>
              </c:pt>
              <c:pt idx="17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1-FFC7-48C1-8C09-15B6C4AAE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27755905511822"/>
          <c:y val="2.0085476574842009E-2"/>
          <c:w val="0.31822244094488189"/>
          <c:h val="0.936689111632633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57</c:v>
              </c:pt>
              <c:pt idx="1">
                <c:v>1930</c:v>
              </c:pt>
              <c:pt idx="2">
                <c:v>232</c:v>
              </c:pt>
              <c:pt idx="3">
                <c:v>655</c:v>
              </c:pt>
              <c:pt idx="4">
                <c:v>1919</c:v>
              </c:pt>
              <c:pt idx="5">
                <c:v>55</c:v>
              </c:pt>
              <c:pt idx="6">
                <c:v>329</c:v>
              </c:pt>
              <c:pt idx="7">
                <c:v>173</c:v>
              </c:pt>
              <c:pt idx="8">
                <c:v>204</c:v>
              </c:pt>
              <c:pt idx="9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1-D13C-4552-80C1-42B8F6CC3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88</c:v>
              </c:pt>
              <c:pt idx="1">
                <c:v>509</c:v>
              </c:pt>
              <c:pt idx="2">
                <c:v>229</c:v>
              </c:pt>
              <c:pt idx="3">
                <c:v>13</c:v>
              </c:pt>
              <c:pt idx="4">
                <c:v>552</c:v>
              </c:pt>
              <c:pt idx="5">
                <c:v>461</c:v>
              </c:pt>
              <c:pt idx="6">
                <c:v>1319</c:v>
              </c:pt>
              <c:pt idx="7">
                <c:v>23</c:v>
              </c:pt>
              <c:pt idx="8">
                <c:v>41</c:v>
              </c:pt>
              <c:pt idx="9">
                <c:v>205</c:v>
              </c:pt>
              <c:pt idx="10">
                <c:v>139</c:v>
              </c:pt>
              <c:pt idx="1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A81D-4204-AC21-A53EC8377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735</c:v>
              </c:pt>
              <c:pt idx="1">
                <c:v>1012</c:v>
              </c:pt>
              <c:pt idx="2">
                <c:v>238</c:v>
              </c:pt>
              <c:pt idx="3">
                <c:v>184</c:v>
              </c:pt>
              <c:pt idx="4">
                <c:v>494</c:v>
              </c:pt>
              <c:pt idx="5">
                <c:v>4473</c:v>
              </c:pt>
              <c:pt idx="6">
                <c:v>133</c:v>
              </c:pt>
              <c:pt idx="7">
                <c:v>455</c:v>
              </c:pt>
              <c:pt idx="8">
                <c:v>891</c:v>
              </c:pt>
              <c:pt idx="9">
                <c:v>108</c:v>
              </c:pt>
              <c:pt idx="10">
                <c:v>118</c:v>
              </c:pt>
              <c:pt idx="11">
                <c:v>670</c:v>
              </c:pt>
              <c:pt idx="12">
                <c:v>311</c:v>
              </c:pt>
              <c:pt idx="13">
                <c:v>663</c:v>
              </c:pt>
              <c:pt idx="14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1-C64A-47C1-A46B-C2D237070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577</c:v>
              </c:pt>
              <c:pt idx="1">
                <c:v>68</c:v>
              </c:pt>
              <c:pt idx="2">
                <c:v>328</c:v>
              </c:pt>
              <c:pt idx="3">
                <c:v>138</c:v>
              </c:pt>
              <c:pt idx="4">
                <c:v>238</c:v>
              </c:pt>
              <c:pt idx="5">
                <c:v>2534</c:v>
              </c:pt>
              <c:pt idx="6">
                <c:v>73</c:v>
              </c:pt>
              <c:pt idx="7">
                <c:v>290</c:v>
              </c:pt>
              <c:pt idx="8">
                <c:v>678</c:v>
              </c:pt>
              <c:pt idx="9">
                <c:v>91</c:v>
              </c:pt>
              <c:pt idx="10">
                <c:v>76</c:v>
              </c:pt>
              <c:pt idx="11">
                <c:v>555</c:v>
              </c:pt>
              <c:pt idx="12">
                <c:v>291</c:v>
              </c:pt>
              <c:pt idx="13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1-13E1-4757-8A37-DC5A2EA4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25377952755905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Constitución</c:v>
                </c:pt>
                <c:pt idx="9">
                  <c:v>Orden público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</c:v>
              </c:pt>
              <c:pt idx="1">
                <c:v>7</c:v>
              </c:pt>
              <c:pt idx="2">
                <c:v>4</c:v>
              </c:pt>
              <c:pt idx="3">
                <c:v>63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  <c:pt idx="10">
                <c:v>5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986-4AB7-9705-0CDBE8FA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56</c:v>
              </c:pt>
              <c:pt idx="1">
                <c:v>5</c:v>
              </c:pt>
              <c:pt idx="2">
                <c:v>7</c:v>
              </c:pt>
              <c:pt idx="3">
                <c:v>148</c:v>
              </c:pt>
              <c:pt idx="4">
                <c:v>5</c:v>
              </c:pt>
              <c:pt idx="5">
                <c:v>5</c:v>
              </c:pt>
              <c:pt idx="6">
                <c:v>3</c:v>
              </c:pt>
              <c:pt idx="7">
                <c:v>1</c:v>
              </c:pt>
              <c:pt idx="8">
                <c:v>5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3A85-457E-8AD5-E67E846A6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D94-4887-A003-7EFE6B0A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3A7-4288-B221-365C12592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7333543307086614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Derechos trabajadores</c:v>
                </c:pt>
                <c:pt idx="7">
                  <c:v>Ordenación territorio</c:v>
                </c:pt>
                <c:pt idx="8">
                  <c:v>Medio ambiente</c:v>
                </c:pt>
                <c:pt idx="9">
                  <c:v>Incendios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26</c:v>
              </c:pt>
              <c:pt idx="1">
                <c:v>52</c:v>
              </c:pt>
              <c:pt idx="2">
                <c:v>12</c:v>
              </c:pt>
              <c:pt idx="3">
                <c:v>58</c:v>
              </c:pt>
              <c:pt idx="4">
                <c:v>43</c:v>
              </c:pt>
              <c:pt idx="5">
                <c:v>11</c:v>
              </c:pt>
              <c:pt idx="6">
                <c:v>182</c:v>
              </c:pt>
              <c:pt idx="7">
                <c:v>261</c:v>
              </c:pt>
              <c:pt idx="8">
                <c:v>78</c:v>
              </c:pt>
              <c:pt idx="9">
                <c:v>57</c:v>
              </c:pt>
              <c:pt idx="10">
                <c:v>19</c:v>
              </c:pt>
              <c:pt idx="11">
                <c:v>53</c:v>
              </c:pt>
              <c:pt idx="12">
                <c:v>21</c:v>
              </c:pt>
              <c:pt idx="13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1-A563-450D-A3F8-E1A3CB198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10-4A6A-8ACE-6CF3B5206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10-4A6A-8ACE-6CF3B5206F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3580</c:v>
                </c:pt>
                <c:pt idx="1">
                  <c:v>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0-4A6A-8ACE-6CF3B5206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44</c:v>
              </c:pt>
              <c:pt idx="1">
                <c:v>30</c:v>
              </c:pt>
              <c:pt idx="2">
                <c:v>7</c:v>
              </c:pt>
              <c:pt idx="3">
                <c:v>11</c:v>
              </c:pt>
              <c:pt idx="4">
                <c:v>1</c:v>
              </c:pt>
              <c:pt idx="5">
                <c:v>224</c:v>
              </c:pt>
              <c:pt idx="6">
                <c:v>1</c:v>
              </c:pt>
              <c:pt idx="7">
                <c:v>1</c:v>
              </c:pt>
              <c:pt idx="8">
                <c:v>27</c:v>
              </c:pt>
              <c:pt idx="9">
                <c:v>15</c:v>
              </c:pt>
              <c:pt idx="10">
                <c:v>12</c:v>
              </c:pt>
              <c:pt idx="1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3F2F-4BC1-91BF-3E85C78F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820</c:v>
              </c:pt>
              <c:pt idx="1">
                <c:v>835</c:v>
              </c:pt>
              <c:pt idx="2">
                <c:v>606</c:v>
              </c:pt>
              <c:pt idx="3">
                <c:v>143</c:v>
              </c:pt>
              <c:pt idx="4">
                <c:v>224</c:v>
              </c:pt>
              <c:pt idx="5">
                <c:v>2401</c:v>
              </c:pt>
              <c:pt idx="6">
                <c:v>245</c:v>
              </c:pt>
              <c:pt idx="7">
                <c:v>2258</c:v>
              </c:pt>
              <c:pt idx="8">
                <c:v>123</c:v>
              </c:pt>
              <c:pt idx="9">
                <c:v>132</c:v>
              </c:pt>
              <c:pt idx="10">
                <c:v>708</c:v>
              </c:pt>
              <c:pt idx="11">
                <c:v>444</c:v>
              </c:pt>
              <c:pt idx="12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1-4973-4976-94EF-60914C8D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6B-45F5-9902-E7A5E054C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6B-45F5-9902-E7A5E054C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6B-45F5-9902-E7A5E054C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6B-45F5-9902-E7A5E054CB5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6B-45F5-9902-E7A5E054C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14</c:v>
                </c:pt>
                <c:pt idx="1">
                  <c:v>88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6B-45F5-9902-E7A5E054C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86-45F2-BFC9-CF5BE2D67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286-45F2-BFC9-CF5BE2D67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286-45F2-BFC9-CF5BE2D67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286-45F2-BFC9-CF5BE2D67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286-45F2-BFC9-CF5BE2D6736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6-45F2-BFC9-CF5BE2D6736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6-45F2-BFC9-CF5BE2D6736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86-45F2-BFC9-CF5BE2D67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38</c:v>
                </c:pt>
                <c:pt idx="1">
                  <c:v>11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6-45F2-BFC9-CF5BE2D6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3739</c:v>
                </c:pt>
                <c:pt idx="1">
                  <c:v>390</c:v>
                </c:pt>
                <c:pt idx="2">
                  <c:v>98</c:v>
                </c:pt>
                <c:pt idx="3">
                  <c:v>3629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0-4346-8CA0-D96E97A58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2-451E-8C35-219387C6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893</c:v>
                </c:pt>
                <c:pt idx="1">
                  <c:v>168</c:v>
                </c:pt>
                <c:pt idx="2">
                  <c:v>0</c:v>
                </c:pt>
                <c:pt idx="3">
                  <c:v>667</c:v>
                </c:pt>
                <c:pt idx="4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D4-4810-923D-033E681F5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892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B-49B4-977E-6C374F802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C-4C89-AF05-49C26B58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157</c:v>
              </c:pt>
              <c:pt idx="2">
                <c:v>386</c:v>
              </c:pt>
            </c:numLit>
          </c:val>
          <c:extLst>
            <c:ext xmlns:c16="http://schemas.microsoft.com/office/drawing/2014/chart" uri="{C3380CC4-5D6E-409C-BE32-E72D297353CC}">
              <c16:uniqueId val="{00000001-6B78-4F84-8E10-D6DCE0294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D8-453D-85AB-A3D8CBCBA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D8-453D-85AB-A3D8CBCBAB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5189</c:v>
                </c:pt>
                <c:pt idx="1">
                  <c:v>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D8-453D-85AB-A3D8CBCBA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125</c:v>
              </c:pt>
              <c:pt idx="1">
                <c:v>365</c:v>
              </c:pt>
              <c:pt idx="2">
                <c:v>3</c:v>
              </c:pt>
              <c:pt idx="3">
                <c:v>1</c:v>
              </c:pt>
              <c:pt idx="4">
                <c:v>29</c:v>
              </c:pt>
              <c:pt idx="5">
                <c:v>7</c:v>
              </c:pt>
              <c:pt idx="6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1-0342-40F6-8DD4-E03A85C50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Acoso escolar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</c:v>
              </c:pt>
              <c:pt idx="1">
                <c:v>1019</c:v>
              </c:pt>
              <c:pt idx="2">
                <c:v>183</c:v>
              </c:pt>
              <c:pt idx="3">
                <c:v>72</c:v>
              </c:pt>
              <c:pt idx="4">
                <c:v>111</c:v>
              </c:pt>
              <c:pt idx="5">
                <c:v>359</c:v>
              </c:pt>
              <c:pt idx="6">
                <c:v>134</c:v>
              </c:pt>
              <c:pt idx="7">
                <c:v>26</c:v>
              </c:pt>
              <c:pt idx="8">
                <c:v>9</c:v>
              </c:pt>
              <c:pt idx="9">
                <c:v>9</c:v>
              </c:pt>
              <c:pt idx="10">
                <c:v>194</c:v>
              </c:pt>
              <c:pt idx="11">
                <c:v>418</c:v>
              </c:pt>
              <c:pt idx="12">
                <c:v>1</c:v>
              </c:pt>
              <c:pt idx="13">
                <c:v>1155</c:v>
              </c:pt>
              <c:pt idx="14">
                <c:v>29</c:v>
              </c:pt>
              <c:pt idx="1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F25E-47D5-AD53-67C517996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ED-4EBB-9FF7-4EB83ED2D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ED-4EBB-9FF7-4EB83ED2D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67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ED-4EBB-9FF7-4EB83ED2D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AE-4CC1-BCAC-FD0636A9D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AE-4CC1-BCAC-FD0636A9D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AE-4CC1-BCAC-FD0636A9D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AE-4CC1-BCAC-FD0636A9DCF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43</c:v>
                </c:pt>
                <c:pt idx="1">
                  <c:v>35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AE-4CC1-BCAC-FD0636A9DCF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824</c:v>
              </c:pt>
              <c:pt idx="1">
                <c:v>19</c:v>
              </c:pt>
              <c:pt idx="2">
                <c:v>3</c:v>
              </c:pt>
              <c:pt idx="3">
                <c:v>1</c:v>
              </c:pt>
              <c:pt idx="4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2F45-424C-95F8-F26DE9E84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151</c:v>
              </c:pt>
              <c:pt idx="1">
                <c:v>13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48FB-424F-AAE9-1A95B3F2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</c:v>
              </c:pt>
              <c:pt idx="1">
                <c:v>56</c:v>
              </c:pt>
              <c:pt idx="2">
                <c:v>52</c:v>
              </c:pt>
              <c:pt idx="3">
                <c:v>214</c:v>
              </c:pt>
              <c:pt idx="4">
                <c:v>381</c:v>
              </c:pt>
              <c:pt idx="5">
                <c:v>122</c:v>
              </c:pt>
              <c:pt idx="6">
                <c:v>72</c:v>
              </c:pt>
              <c:pt idx="7">
                <c:v>5</c:v>
              </c:pt>
              <c:pt idx="8">
                <c:v>2</c:v>
              </c:pt>
              <c:pt idx="9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1-45D8-4C31-97C9-7842F9AE7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E6E-4AFC-849D-8B6827BBA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10-4207-BFC5-5F656A32A0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10-4207-BFC5-5F656A32A0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261</c:v>
                </c:pt>
                <c:pt idx="1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10-4207-BFC5-5F656A32A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A5-4CB9-9B72-344AE5C7F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A5-4CB9-9B72-344AE5C7F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A5-4CB9-9B72-344AE5C7F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A5-4CB9-9B72-344AE5C7FF8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5-4CB9-9B72-344AE5C7F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310</c:v>
                </c:pt>
                <c:pt idx="1">
                  <c:v>161</c:v>
                </c:pt>
                <c:pt idx="2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A5-4CB9-9B72-344AE5C7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12-4B4B-B953-0510655033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12-4B4B-B953-0510655033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3989</c:v>
                </c:pt>
                <c:pt idx="1">
                  <c:v>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12-4B4B-B953-051065503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4501</c:v>
              </c:pt>
              <c:pt idx="1">
                <c:v>38</c:v>
              </c:pt>
              <c:pt idx="2">
                <c:v>9</c:v>
              </c:pt>
              <c:pt idx="3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1-6788-4580-8BAB-382F18B02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739</c:v>
              </c:pt>
              <c:pt idx="1">
                <c:v>178</c:v>
              </c:pt>
              <c:pt idx="2">
                <c:v>4</c:v>
              </c:pt>
              <c:pt idx="3">
                <c:v>3</c:v>
              </c:pt>
              <c:pt idx="4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1-B0BE-481B-985D-4107026E3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28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64F6-4D1B-9813-3B1FC4C2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202</c:v>
              </c:pt>
              <c:pt idx="2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1-B664-4719-8D66-936EA01AE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118</c:v>
              </c:pt>
              <c:pt idx="2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62CD-4E9B-91F9-1A925B41B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356</c:v>
              </c:pt>
              <c:pt idx="1">
                <c:v>348</c:v>
              </c:pt>
              <c:pt idx="2">
                <c:v>30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ABA9-48C8-8607-5C4E2D09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1E10-4CDC-8AD6-A7B920E62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1F3C-4003-B882-00BDDC622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AD-4DC4-8ADE-2BB9BC0073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AD-4DC4-8ADE-2BB9BC0073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247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AD-4DC4-8ADE-2BB9BC007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238</c:v>
              </c:pt>
              <c:pt idx="2">
                <c:v>1</c:v>
              </c:pt>
              <c:pt idx="3">
                <c:v>6</c:v>
              </c:pt>
              <c:pt idx="4">
                <c:v>891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757-462E-A870-A209CF897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425</c:v>
              </c:pt>
              <c:pt idx="2">
                <c:v>4</c:v>
              </c:pt>
              <c:pt idx="3">
                <c:v>1479</c:v>
              </c:pt>
            </c:numLit>
          </c:val>
          <c:extLst>
            <c:ext xmlns:c16="http://schemas.microsoft.com/office/drawing/2014/chart" uri="{C3380CC4-5D6E-409C-BE32-E72D297353CC}">
              <c16:uniqueId val="{00000001-227E-4151-B537-7A747D783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218</c:v>
              </c:pt>
              <c:pt idx="2">
                <c:v>1</c:v>
              </c:pt>
              <c:pt idx="3">
                <c:v>8</c:v>
              </c:pt>
              <c:pt idx="4">
                <c:v>1081</c:v>
              </c:pt>
            </c:numLit>
          </c:val>
          <c:extLst>
            <c:ext xmlns:c16="http://schemas.microsoft.com/office/drawing/2014/chart" uri="{C3380CC4-5D6E-409C-BE32-E72D297353CC}">
              <c16:uniqueId val="{00000001-F9E1-4528-8252-936CBCC0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165</c:v>
              </c:pt>
              <c:pt idx="2">
                <c:v>14</c:v>
              </c:pt>
              <c:pt idx="3">
                <c:v>4</c:v>
              </c:pt>
              <c:pt idx="4">
                <c:v>3</c:v>
              </c:pt>
              <c:pt idx="5">
                <c:v>700</c:v>
              </c:pt>
            </c:numLit>
          </c:val>
          <c:extLst>
            <c:ext xmlns:c16="http://schemas.microsoft.com/office/drawing/2014/chart" uri="{C3380CC4-5D6E-409C-BE32-E72D297353CC}">
              <c16:uniqueId val="{00000001-4A89-4BC3-84DD-2E4F5F13A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82</c:v>
              </c:pt>
              <c:pt idx="2">
                <c:v>9</c:v>
              </c:pt>
              <c:pt idx="3">
                <c:v>7</c:v>
              </c:pt>
              <c:pt idx="4">
                <c:v>13</c:v>
              </c:pt>
              <c:pt idx="5">
                <c:v>559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903-4247-AD44-4232A7126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E09-4A0C-9027-E616A0D66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334</c:v>
              </c:pt>
              <c:pt idx="2">
                <c:v>23</c:v>
              </c:pt>
              <c:pt idx="3">
                <c:v>2</c:v>
              </c:pt>
              <c:pt idx="4">
                <c:v>29</c:v>
              </c:pt>
              <c:pt idx="5">
                <c:v>1854</c:v>
              </c:pt>
            </c:numLit>
          </c:val>
          <c:extLst>
            <c:ext xmlns:c16="http://schemas.microsoft.com/office/drawing/2014/chart" uri="{C3380CC4-5D6E-409C-BE32-E72D297353CC}">
              <c16:uniqueId val="{00000001-EBED-4598-BF8B-E8CBF046A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261</c:v>
              </c:pt>
              <c:pt idx="2">
                <c:v>4</c:v>
              </c:pt>
              <c:pt idx="3">
                <c:v>16</c:v>
              </c:pt>
              <c:pt idx="4">
                <c:v>57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D27A-4FCF-BC77-F10B6D43D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387</c:v>
              </c:pt>
              <c:pt idx="3">
                <c:v>15</c:v>
              </c:pt>
              <c:pt idx="4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20E0-47CC-93D5-B655B578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33</c:v>
              </c:pt>
              <c:pt idx="2">
                <c:v>2</c:v>
              </c:pt>
              <c:pt idx="3">
                <c:v>10</c:v>
              </c:pt>
              <c:pt idx="4">
                <c:v>1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A9FB-4EF0-809C-A091CE53B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E2-4217-933A-6EE6CD3305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E2-4217-933A-6EE6CD3305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311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2-4217-933A-6EE6CD33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762-4E78-A2D3-6920F94F6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EF-4422-AF4D-9DAB6CC450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EF-4422-AF4D-9DAB6CC450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EF-4422-AF4D-9DAB6CC4507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426</c:v>
                </c:pt>
                <c:pt idx="1">
                  <c:v>4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F-4422-AF4D-9DAB6CC45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37-4C88-9D39-9E62D209B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37-4C88-9D39-9E62D209B9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1507</c:v>
                </c:pt>
                <c:pt idx="1">
                  <c:v>2444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37-4C88-9D39-9E62D209B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9D494BB-625D-4841-8842-BA44871F8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4A3BA19-6F0E-4043-B2BF-4F4C31CBB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3C39BFE-4FE0-469A-85A2-D6B568B77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406D834-5E21-4441-BDEB-751F479FC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BEAB8AA-3792-47C4-8C1B-EF9BA2359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132B24D-62B8-4ADF-8EF9-02EDA1863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18D6737-8210-4FFD-88B7-A4E800911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BD9A4B7-712D-4240-8AB5-7E9F50AC1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870514C-84F1-46CB-9061-DDD886974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6EAA200-5F08-499C-BADD-3631785E0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687A515-5F29-4F0B-8DFD-8B9072975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955D172-0DB4-4F91-903C-B4131D3E1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A70109B-84C0-4885-A77B-0A6D3946F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A795452-8751-3087-70AF-CD5631F06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22225</xdr:colOff>
      <xdr:row>6</xdr:row>
      <xdr:rowOff>219075</xdr:rowOff>
    </xdr:from>
    <xdr:to>
      <xdr:col>21</xdr:col>
      <xdr:colOff>466725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23E0DFC-02E0-1C6E-9FDC-D3BBF7B63A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269875</xdr:colOff>
      <xdr:row>7</xdr:row>
      <xdr:rowOff>142875</xdr:rowOff>
    </xdr:from>
    <xdr:to>
      <xdr:col>54</xdr:col>
      <xdr:colOff>31750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C4314DB-C703-C6A1-A792-A9472442F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7</xdr:row>
      <xdr:rowOff>12700</xdr:rowOff>
    </xdr:from>
    <xdr:to>
      <xdr:col>60</xdr:col>
      <xdr:colOff>381000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FE850FD-7F95-6290-FF93-BE8DBD743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1B9AFEA-72DC-4D72-1C25-5A428CC6A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A9355E1-9F4A-7A98-BA55-5BD4ADA87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23</xdr:row>
      <xdr:rowOff>133350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6F938EA-DE81-737A-D681-56AD66C26E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DCAD7D0-4F73-1E8F-1C4D-059763C4B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FF4E467-B92A-B1A9-5518-C6FC19C8A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22</xdr:row>
      <xdr:rowOff>123825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AE52FA1-7738-6F81-6F7B-6264D721D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22</xdr:row>
      <xdr:rowOff>9525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98A072D-557B-2DFC-05E5-7133927EC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B270510-1E07-2787-C651-30B0BBA194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CEFA4CD-37D5-628A-6D1C-F9C4541B2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B2FE15B-7660-1DF5-6DE8-299F85427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6F1CF2B-B595-310E-CBA8-CBDA73AF15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42C52C7-8B9F-DE9C-C4FE-38F964AB1C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21</xdr:row>
      <xdr:rowOff>66675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C168475-25CB-AE1C-D73C-5517DBF0D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5719C5C-3356-8007-7BE8-D96F90313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D0208E-5124-40C4-83C5-61F32E273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8261AE-954B-4122-9488-827B0C150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30</xdr:row>
      <xdr:rowOff>86591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2956E0-B077-4CFB-A4CE-BA244AC51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366412F-71B1-4807-B4C7-15DB6BF57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2FE8F50-08EB-4A3C-9D88-4CD3E4EF4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E464DDC-39A3-4C68-A4BF-7F5980263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B49F98E-4ECA-4AE8-9BBB-6C0E804C4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E56ABB2-86CE-E572-8B86-C88AF282C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35D90396-69A9-ABDE-72B4-91A4264317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651453</xdr:colOff>
      <xdr:row>11</xdr:row>
      <xdr:rowOff>94096</xdr:rowOff>
    </xdr:from>
    <xdr:to>
      <xdr:col>43</xdr:col>
      <xdr:colOff>466149</xdr:colOff>
      <xdr:row>34</xdr:row>
      <xdr:rowOff>75046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6B8C988D-F9A6-1469-D10D-37ED8FFBE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05B3D05-6851-4C02-923A-143907FFB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695CE3E-ED37-4D85-9C44-94247D725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233F529-D559-4C8E-7561-64AF30043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87353CB-FDBB-B98D-842D-2F2DDFE16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96A8C90-66AD-E32B-3DED-722259FFE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23359FF-DCA4-1C5D-9BEE-ACA1ABA0F4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1C88E86-2B6C-4383-BA1B-6B732D32F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37DC933-DB2B-45F2-91C1-8DA98E230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D7B48A6-7A67-5C31-8173-686E814405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C004C88-6119-49C0-020A-9640B5970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CCECDBF-67AD-DD4B-E5E5-6655A34D60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7E8A21-F901-4CE8-8B9E-3E4194ABA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4F4AAE7-BE60-4432-AD1E-8E4649B04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ECD3422-02F6-93F6-D979-20C2AD8E2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DAB6952-B244-25C6-B714-77ABF6D6F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07388CA-C3BB-577A-18DE-A2EF97E01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D522AEF-0DFA-C23B-C915-F6C4E1D9D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DA5A15D-BFEF-3CD8-76D3-242EE73F6B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541375F-A38B-1426-E770-8556771A6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D15B804-D978-A575-B4D6-FF7CD0AF80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2FE2F24-FA05-8AF3-A4F9-0F81D614D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67BF7B9-7D25-7B06-442C-88D40EA73A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F59644D-7194-6E83-3259-6AECCA894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2768600</xdr:colOff>
      <xdr:row>3</xdr:row>
      <xdr:rowOff>95250</xdr:rowOff>
    </xdr:from>
    <xdr:to>
      <xdr:col>44</xdr:col>
      <xdr:colOff>2000250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D8475D44-0735-A067-2FB4-D8BFB057E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DB3BBD25-494E-C3B7-C8DE-B842A9AE6C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7CAD804-9D92-CB50-5329-EB473D5EC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8EDAB2E-5368-87A0-648B-62B4B01D6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4C4B398-9AE9-FC85-D8EE-726843C12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0B7A2FF-B43C-798F-5BFC-2CBC8C139A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+71JB692wkXJBvi8liNWPvKoiFACEFa/e2dkbOWArKmt1yB3J4Qo0UHOJDYpnELhcxe3rL6TUSKO02a1qTVw+g==" saltValue="T8W829dUngnnfLydCQP/4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35</v>
      </c>
      <c r="D5" s="12">
        <v>10</v>
      </c>
      <c r="E5" s="18">
        <v>22</v>
      </c>
    </row>
    <row r="6" spans="1:5" x14ac:dyDescent="0.25">
      <c r="A6" s="17" t="s">
        <v>1195</v>
      </c>
      <c r="B6" s="14"/>
      <c r="C6" s="12">
        <v>261</v>
      </c>
      <c r="D6" s="12">
        <v>194</v>
      </c>
      <c r="E6" s="18">
        <v>61</v>
      </c>
    </row>
    <row r="7" spans="1:5" x14ac:dyDescent="0.25">
      <c r="A7" s="17" t="s">
        <v>1196</v>
      </c>
      <c r="B7" s="14"/>
      <c r="C7" s="12">
        <v>4</v>
      </c>
      <c r="D7" s="12">
        <v>0</v>
      </c>
      <c r="E7" s="18">
        <v>4</v>
      </c>
    </row>
    <row r="8" spans="1:5" x14ac:dyDescent="0.25">
      <c r="A8" s="17" t="s">
        <v>1197</v>
      </c>
      <c r="B8" s="14"/>
      <c r="C8" s="12">
        <v>16</v>
      </c>
      <c r="D8" s="12">
        <v>6</v>
      </c>
      <c r="E8" s="18">
        <v>6</v>
      </c>
    </row>
    <row r="9" spans="1:5" x14ac:dyDescent="0.25">
      <c r="A9" s="17" t="s">
        <v>615</v>
      </c>
      <c r="B9" s="14"/>
      <c r="C9" s="12">
        <v>57</v>
      </c>
      <c r="D9" s="12">
        <v>3</v>
      </c>
      <c r="E9" s="18">
        <v>54</v>
      </c>
    </row>
    <row r="10" spans="1:5" x14ac:dyDescent="0.25">
      <c r="A10" s="17" t="s">
        <v>1198</v>
      </c>
      <c r="B10" s="14"/>
      <c r="C10" s="12">
        <v>27</v>
      </c>
      <c r="D10" s="12">
        <v>6</v>
      </c>
      <c r="E10" s="18">
        <v>22</v>
      </c>
    </row>
    <row r="11" spans="1:5" x14ac:dyDescent="0.25">
      <c r="A11" s="198" t="s">
        <v>956</v>
      </c>
      <c r="B11" s="199"/>
      <c r="C11" s="25">
        <v>400</v>
      </c>
      <c r="D11" s="25">
        <v>219</v>
      </c>
      <c r="E11" s="25">
        <v>169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0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198" t="s">
        <v>956</v>
      </c>
      <c r="B17" s="199"/>
      <c r="C17" s="25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14</v>
      </c>
    </row>
    <row r="22" spans="1:3" x14ac:dyDescent="0.25">
      <c r="A22" s="17" t="s">
        <v>1195</v>
      </c>
      <c r="B22" s="14"/>
      <c r="C22" s="18">
        <v>204</v>
      </c>
    </row>
    <row r="23" spans="1:3" x14ac:dyDescent="0.25">
      <c r="A23" s="17" t="s">
        <v>1196</v>
      </c>
      <c r="B23" s="14"/>
      <c r="C23" s="18">
        <v>39</v>
      </c>
    </row>
    <row r="24" spans="1:3" x14ac:dyDescent="0.25">
      <c r="A24" s="17" t="s">
        <v>1197</v>
      </c>
      <c r="B24" s="14"/>
      <c r="C24" s="18">
        <v>12</v>
      </c>
    </row>
    <row r="25" spans="1:3" x14ac:dyDescent="0.25">
      <c r="A25" s="17" t="s">
        <v>615</v>
      </c>
      <c r="B25" s="14"/>
      <c r="C25" s="18">
        <v>7</v>
      </c>
    </row>
    <row r="26" spans="1:3" x14ac:dyDescent="0.25">
      <c r="A26" s="17" t="s">
        <v>1198</v>
      </c>
      <c r="B26" s="14"/>
      <c r="C26" s="18">
        <v>41</v>
      </c>
    </row>
    <row r="27" spans="1:3" x14ac:dyDescent="0.25">
      <c r="A27" s="198" t="s">
        <v>956</v>
      </c>
      <c r="B27" s="199"/>
      <c r="C27" s="25">
        <v>317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6</v>
      </c>
    </row>
    <row r="32" spans="1:3" x14ac:dyDescent="0.25">
      <c r="A32" s="17" t="s">
        <v>1049</v>
      </c>
      <c r="B32" s="14"/>
      <c r="C32" s="18">
        <v>1</v>
      </c>
    </row>
    <row r="33" spans="1:3" x14ac:dyDescent="0.25">
      <c r="A33" s="17" t="s">
        <v>1204</v>
      </c>
      <c r="B33" s="14"/>
      <c r="C33" s="18">
        <v>387</v>
      </c>
    </row>
    <row r="34" spans="1:3" x14ac:dyDescent="0.25">
      <c r="A34" s="17" t="s">
        <v>1147</v>
      </c>
      <c r="B34" s="14"/>
      <c r="C34" s="18">
        <v>15</v>
      </c>
    </row>
    <row r="35" spans="1:3" x14ac:dyDescent="0.25">
      <c r="A35" s="17" t="s">
        <v>1205</v>
      </c>
      <c r="B35" s="14"/>
      <c r="C35" s="18">
        <v>77</v>
      </c>
    </row>
    <row r="36" spans="1:3" x14ac:dyDescent="0.25">
      <c r="A36" s="17" t="s">
        <v>1051</v>
      </c>
      <c r="B36" s="14"/>
      <c r="C36" s="18">
        <v>0</v>
      </c>
    </row>
    <row r="37" spans="1:3" x14ac:dyDescent="0.25">
      <c r="A37" s="17" t="s">
        <v>1052</v>
      </c>
      <c r="B37" s="14"/>
      <c r="C37" s="18">
        <v>0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198" t="s">
        <v>956</v>
      </c>
      <c r="B40" s="199"/>
      <c r="C40" s="25">
        <v>486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0</v>
      </c>
    </row>
    <row r="45" spans="1:3" x14ac:dyDescent="0.25">
      <c r="A45" s="17" t="s">
        <v>1195</v>
      </c>
      <c r="B45" s="14"/>
      <c r="C45" s="18">
        <v>56</v>
      </c>
    </row>
    <row r="46" spans="1:3" x14ac:dyDescent="0.25">
      <c r="A46" s="17" t="s">
        <v>1196</v>
      </c>
      <c r="B46" s="14"/>
      <c r="C46" s="18">
        <v>1</v>
      </c>
    </row>
    <row r="47" spans="1:3" x14ac:dyDescent="0.25">
      <c r="A47" s="17" t="s">
        <v>1197</v>
      </c>
      <c r="B47" s="14"/>
      <c r="C47" s="18">
        <v>11</v>
      </c>
    </row>
    <row r="48" spans="1:3" x14ac:dyDescent="0.25">
      <c r="A48" s="17" t="s">
        <v>615</v>
      </c>
      <c r="B48" s="14"/>
      <c r="C48" s="18">
        <v>1</v>
      </c>
    </row>
    <row r="49" spans="1:3" x14ac:dyDescent="0.25">
      <c r="A49" s="17" t="s">
        <v>1198</v>
      </c>
      <c r="B49" s="14"/>
      <c r="C49" s="18">
        <v>6</v>
      </c>
    </row>
    <row r="50" spans="1:3" x14ac:dyDescent="0.25">
      <c r="A50" s="198" t="s">
        <v>956</v>
      </c>
      <c r="B50" s="199"/>
      <c r="C50" s="25">
        <v>75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4" t="s">
        <v>1194</v>
      </c>
      <c r="B53" s="11" t="s">
        <v>79</v>
      </c>
      <c r="C53" s="18">
        <v>1</v>
      </c>
    </row>
    <row r="54" spans="1:3" x14ac:dyDescent="0.25">
      <c r="A54" s="186"/>
      <c r="B54" s="11" t="s">
        <v>82</v>
      </c>
      <c r="C54" s="18">
        <v>0</v>
      </c>
    </row>
    <row r="55" spans="1:3" x14ac:dyDescent="0.25">
      <c r="A55" s="184" t="s">
        <v>1195</v>
      </c>
      <c r="B55" s="11" t="s">
        <v>79</v>
      </c>
      <c r="C55" s="18">
        <v>33</v>
      </c>
    </row>
    <row r="56" spans="1:3" x14ac:dyDescent="0.25">
      <c r="A56" s="186"/>
      <c r="B56" s="11" t="s">
        <v>82</v>
      </c>
      <c r="C56" s="18">
        <v>4</v>
      </c>
    </row>
    <row r="57" spans="1:3" x14ac:dyDescent="0.25">
      <c r="A57" s="184" t="s">
        <v>1196</v>
      </c>
      <c r="B57" s="11" t="s">
        <v>79</v>
      </c>
      <c r="C57" s="18">
        <v>2</v>
      </c>
    </row>
    <row r="58" spans="1:3" x14ac:dyDescent="0.25">
      <c r="A58" s="186"/>
      <c r="B58" s="11" t="s">
        <v>82</v>
      </c>
      <c r="C58" s="18">
        <v>0</v>
      </c>
    </row>
    <row r="59" spans="1:3" x14ac:dyDescent="0.25">
      <c r="A59" s="184" t="s">
        <v>1197</v>
      </c>
      <c r="B59" s="11" t="s">
        <v>79</v>
      </c>
      <c r="C59" s="18">
        <v>10</v>
      </c>
    </row>
    <row r="60" spans="1:3" x14ac:dyDescent="0.25">
      <c r="A60" s="186"/>
      <c r="B60" s="11" t="s">
        <v>82</v>
      </c>
      <c r="C60" s="18">
        <v>1</v>
      </c>
    </row>
    <row r="61" spans="1:3" x14ac:dyDescent="0.25">
      <c r="A61" s="184" t="s">
        <v>615</v>
      </c>
      <c r="B61" s="11" t="s">
        <v>79</v>
      </c>
      <c r="C61" s="18">
        <v>1</v>
      </c>
    </row>
    <row r="62" spans="1:3" x14ac:dyDescent="0.25">
      <c r="A62" s="186"/>
      <c r="B62" s="11" t="s">
        <v>82</v>
      </c>
      <c r="C62" s="18">
        <v>2</v>
      </c>
    </row>
    <row r="63" spans="1:3" x14ac:dyDescent="0.25">
      <c r="A63" s="184" t="s">
        <v>1198</v>
      </c>
      <c r="B63" s="11" t="s">
        <v>79</v>
      </c>
      <c r="C63" s="18">
        <v>7</v>
      </c>
    </row>
    <row r="64" spans="1:3" x14ac:dyDescent="0.25">
      <c r="A64" s="186"/>
      <c r="B64" s="11" t="s">
        <v>82</v>
      </c>
      <c r="C64" s="18">
        <v>0</v>
      </c>
    </row>
    <row r="65" spans="1:3" x14ac:dyDescent="0.25">
      <c r="A65" s="198" t="s">
        <v>956</v>
      </c>
      <c r="B65" s="199"/>
      <c r="C65" s="25">
        <v>61</v>
      </c>
    </row>
    <row r="66" spans="1:3" x14ac:dyDescent="0.25">
      <c r="A66" s="4"/>
    </row>
  </sheetData>
  <sheetProtection algorithmName="SHA-512" hashValue="v02Mx7MJX3pdgy2d0ymFCkre1zSKPKq63u+SoSxJaTKbCa0Z1+ySSRKA/ZyjaUa5xd8nO3Kxi+aO12FacBBxUw==" saltValue="ofLEiiR1obTVhRtCiOLl8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2" t="s">
        <v>1210</v>
      </c>
    </row>
    <row r="5" spans="1:7" ht="22.5" x14ac:dyDescent="0.25">
      <c r="A5" s="187" t="s">
        <v>1212</v>
      </c>
      <c r="B5" s="28" t="s">
        <v>1213</v>
      </c>
      <c r="C5" s="12">
        <v>2</v>
      </c>
      <c r="D5" s="12">
        <v>2</v>
      </c>
      <c r="E5" s="12">
        <v>0</v>
      </c>
      <c r="F5" s="12">
        <v>1</v>
      </c>
      <c r="G5" s="33">
        <v>2</v>
      </c>
    </row>
    <row r="6" spans="1:7" x14ac:dyDescent="0.25">
      <c r="A6" s="189"/>
      <c r="B6" s="28" t="s">
        <v>1214</v>
      </c>
      <c r="C6" s="12">
        <v>3</v>
      </c>
      <c r="D6" s="12">
        <v>2</v>
      </c>
      <c r="E6" s="12">
        <v>3</v>
      </c>
      <c r="F6" s="12">
        <v>3</v>
      </c>
      <c r="G6" s="33">
        <v>3</v>
      </c>
    </row>
    <row r="7" spans="1:7" x14ac:dyDescent="0.25">
      <c r="A7" s="10" t="s">
        <v>1215</v>
      </c>
      <c r="B7" s="28" t="s">
        <v>1216</v>
      </c>
      <c r="C7" s="12">
        <v>0</v>
      </c>
      <c r="D7" s="12">
        <v>0</v>
      </c>
      <c r="E7" s="12">
        <v>0</v>
      </c>
      <c r="F7" s="12">
        <v>1</v>
      </c>
      <c r="G7" s="33">
        <v>0</v>
      </c>
    </row>
    <row r="8" spans="1:7" ht="22.5" x14ac:dyDescent="0.25">
      <c r="A8" s="187" t="s">
        <v>1217</v>
      </c>
      <c r="B8" s="28" t="s">
        <v>1218</v>
      </c>
      <c r="C8" s="12">
        <v>58</v>
      </c>
      <c r="D8" s="12">
        <v>37</v>
      </c>
      <c r="E8" s="12">
        <v>19</v>
      </c>
      <c r="F8" s="12">
        <v>1</v>
      </c>
      <c r="G8" s="33">
        <v>58</v>
      </c>
    </row>
    <row r="9" spans="1:7" x14ac:dyDescent="0.25">
      <c r="A9" s="188"/>
      <c r="B9" s="28" t="s">
        <v>1219</v>
      </c>
      <c r="C9" s="12">
        <v>2</v>
      </c>
      <c r="D9" s="12">
        <v>4</v>
      </c>
      <c r="E9" s="12">
        <v>0</v>
      </c>
      <c r="F9" s="12">
        <v>0</v>
      </c>
      <c r="G9" s="33">
        <v>2</v>
      </c>
    </row>
    <row r="10" spans="1:7" ht="22.5" x14ac:dyDescent="0.25">
      <c r="A10" s="189"/>
      <c r="B10" s="28" t="s">
        <v>1220</v>
      </c>
      <c r="C10" s="12">
        <v>134</v>
      </c>
      <c r="D10" s="12">
        <v>17</v>
      </c>
      <c r="E10" s="12">
        <v>46</v>
      </c>
      <c r="F10" s="12">
        <v>0</v>
      </c>
      <c r="G10" s="33">
        <v>134</v>
      </c>
    </row>
    <row r="11" spans="1:7" ht="22.5" x14ac:dyDescent="0.25">
      <c r="A11" s="187" t="s">
        <v>1221</v>
      </c>
      <c r="B11" s="28" t="s">
        <v>1222</v>
      </c>
      <c r="C11" s="12">
        <v>1</v>
      </c>
      <c r="D11" s="12">
        <v>0</v>
      </c>
      <c r="E11" s="12">
        <v>0</v>
      </c>
      <c r="F11" s="12">
        <v>0</v>
      </c>
      <c r="G11" s="33">
        <v>1</v>
      </c>
    </row>
    <row r="12" spans="1:7" x14ac:dyDescent="0.25">
      <c r="A12" s="188"/>
      <c r="B12" s="28" t="s">
        <v>1223</v>
      </c>
      <c r="C12" s="12">
        <v>1</v>
      </c>
      <c r="D12" s="12">
        <v>1</v>
      </c>
      <c r="E12" s="12">
        <v>0</v>
      </c>
      <c r="F12" s="12">
        <v>0</v>
      </c>
      <c r="G12" s="33">
        <v>1</v>
      </c>
    </row>
    <row r="13" spans="1:7" ht="22.5" x14ac:dyDescent="0.25">
      <c r="A13" s="189"/>
      <c r="B13" s="28" t="s">
        <v>1224</v>
      </c>
      <c r="C13" s="12">
        <v>77</v>
      </c>
      <c r="D13" s="12">
        <v>16</v>
      </c>
      <c r="E13" s="12">
        <v>1</v>
      </c>
      <c r="F13" s="12">
        <v>3</v>
      </c>
      <c r="G13" s="33">
        <v>77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2</v>
      </c>
      <c r="G14" s="33">
        <v>0</v>
      </c>
    </row>
    <row r="15" spans="1:7" x14ac:dyDescent="0.25">
      <c r="A15" s="187" t="s">
        <v>1227</v>
      </c>
      <c r="B15" s="28" t="s">
        <v>1228</v>
      </c>
      <c r="C15" s="12">
        <v>64</v>
      </c>
      <c r="D15" s="12">
        <v>50</v>
      </c>
      <c r="E15" s="12">
        <v>11</v>
      </c>
      <c r="F15" s="12">
        <v>3</v>
      </c>
      <c r="G15" s="33">
        <v>64</v>
      </c>
    </row>
    <row r="16" spans="1:7" x14ac:dyDescent="0.25">
      <c r="A16" s="188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3">
        <v>0</v>
      </c>
    </row>
    <row r="17" spans="1:7" x14ac:dyDescent="0.25">
      <c r="A17" s="188"/>
      <c r="B17" s="28" t="s">
        <v>1230</v>
      </c>
      <c r="C17" s="12">
        <v>0</v>
      </c>
      <c r="D17" s="12">
        <v>0</v>
      </c>
      <c r="E17" s="12">
        <v>1</v>
      </c>
      <c r="F17" s="12">
        <v>0</v>
      </c>
      <c r="G17" s="33">
        <v>0</v>
      </c>
    </row>
    <row r="18" spans="1:7" x14ac:dyDescent="0.25">
      <c r="A18" s="188"/>
      <c r="B18" s="28" t="s">
        <v>1231</v>
      </c>
      <c r="C18" s="12">
        <v>1</v>
      </c>
      <c r="D18" s="12">
        <v>0</v>
      </c>
      <c r="E18" s="12">
        <v>1</v>
      </c>
      <c r="F18" s="12">
        <v>0</v>
      </c>
      <c r="G18" s="33">
        <v>1</v>
      </c>
    </row>
    <row r="19" spans="1:7" ht="22.5" x14ac:dyDescent="0.25">
      <c r="A19" s="189"/>
      <c r="B19" s="28" t="s">
        <v>1232</v>
      </c>
      <c r="C19" s="12">
        <v>3</v>
      </c>
      <c r="D19" s="12">
        <v>3</v>
      </c>
      <c r="E19" s="12">
        <v>1</v>
      </c>
      <c r="F19" s="12">
        <v>0</v>
      </c>
      <c r="G19" s="33">
        <v>3</v>
      </c>
    </row>
    <row r="20" spans="1:7" x14ac:dyDescent="0.25">
      <c r="A20" s="10" t="s">
        <v>1233</v>
      </c>
      <c r="B20" s="28" t="s">
        <v>1234</v>
      </c>
      <c r="C20" s="12">
        <v>0</v>
      </c>
      <c r="D20" s="12">
        <v>3</v>
      </c>
      <c r="E20" s="12">
        <v>0</v>
      </c>
      <c r="F20" s="12">
        <v>0</v>
      </c>
      <c r="G20" s="33">
        <v>0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3">
        <v>0</v>
      </c>
    </row>
    <row r="22" spans="1:7" x14ac:dyDescent="0.25">
      <c r="A22" s="198" t="s">
        <v>956</v>
      </c>
      <c r="B22" s="199"/>
      <c r="C22" s="25">
        <v>346</v>
      </c>
      <c r="D22" s="25">
        <v>135</v>
      </c>
      <c r="E22" s="25">
        <v>83</v>
      </c>
      <c r="F22" s="25">
        <v>14</v>
      </c>
      <c r="G22" s="34">
        <v>346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19</v>
      </c>
    </row>
    <row r="26" spans="1:7" x14ac:dyDescent="0.25">
      <c r="A26" s="17" t="s">
        <v>114</v>
      </c>
      <c r="B26" s="14"/>
      <c r="C26" s="18">
        <v>0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198" t="s">
        <v>956</v>
      </c>
      <c r="B28" s="199"/>
      <c r="C28" s="25">
        <v>19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10</v>
      </c>
    </row>
    <row r="33" spans="1:3" x14ac:dyDescent="0.25">
      <c r="A33" s="17" t="s">
        <v>1239</v>
      </c>
      <c r="B33" s="14"/>
      <c r="C33" s="18">
        <v>64</v>
      </c>
    </row>
    <row r="34" spans="1:3" x14ac:dyDescent="0.25">
      <c r="A34" s="17" t="s">
        <v>82</v>
      </c>
      <c r="B34" s="14"/>
      <c r="C34" s="18">
        <v>8</v>
      </c>
    </row>
    <row r="35" spans="1:3" x14ac:dyDescent="0.25">
      <c r="A35" s="198" t="s">
        <v>956</v>
      </c>
      <c r="B35" s="199"/>
      <c r="C35" s="25">
        <v>82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238</v>
      </c>
    </row>
    <row r="40" spans="1:3" x14ac:dyDescent="0.25">
      <c r="A40" s="17" t="s">
        <v>1242</v>
      </c>
      <c r="B40" s="14"/>
      <c r="C40" s="18">
        <v>51</v>
      </c>
    </row>
    <row r="41" spans="1:3" x14ac:dyDescent="0.25">
      <c r="A41" s="198" t="s">
        <v>956</v>
      </c>
      <c r="B41" s="199"/>
      <c r="C41" s="25">
        <v>289</v>
      </c>
    </row>
    <row r="42" spans="1:3" x14ac:dyDescent="0.25">
      <c r="A42" s="4"/>
    </row>
  </sheetData>
  <sheetProtection algorithmName="SHA-512" hashValue="EVOWWeNobZfp9x+4ZbQ8MYyQ6YEX8Y2NmVQFyIkpHqlz9bgEFq6xQljOknvOLQ9SLRcs0SPcWgiQUrNABgq5rA==" saltValue="s0PwiBcGPMz1yX7PLQX2i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5"/>
      <c r="B5" s="36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7" t="s">
        <v>1254</v>
      </c>
      <c r="B6" s="28" t="s">
        <v>1255</v>
      </c>
      <c r="C6" s="37">
        <v>0</v>
      </c>
      <c r="D6" s="37">
        <v>0</v>
      </c>
      <c r="E6" s="37">
        <v>1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3">
        <v>0</v>
      </c>
    </row>
    <row r="7" spans="1:12" x14ac:dyDescent="0.25">
      <c r="A7" s="188"/>
      <c r="B7" s="28" t="s">
        <v>1048</v>
      </c>
      <c r="C7" s="37">
        <v>32</v>
      </c>
      <c r="D7" s="37">
        <v>0</v>
      </c>
      <c r="E7" s="37">
        <v>58</v>
      </c>
      <c r="F7" s="37">
        <v>126</v>
      </c>
      <c r="G7" s="37">
        <v>1</v>
      </c>
      <c r="H7" s="37">
        <v>75</v>
      </c>
      <c r="I7" s="37">
        <v>0</v>
      </c>
      <c r="J7" s="37">
        <v>0</v>
      </c>
      <c r="K7" s="37">
        <v>0</v>
      </c>
      <c r="L7" s="33">
        <v>1</v>
      </c>
    </row>
    <row r="8" spans="1:12" x14ac:dyDescent="0.25">
      <c r="A8" s="188"/>
      <c r="B8" s="28" t="s">
        <v>1256</v>
      </c>
      <c r="C8" s="37">
        <v>0</v>
      </c>
      <c r="D8" s="37">
        <v>0</v>
      </c>
      <c r="E8" s="37">
        <v>2</v>
      </c>
      <c r="F8" s="37">
        <v>0</v>
      </c>
      <c r="G8" s="37">
        <v>0</v>
      </c>
      <c r="H8" s="37">
        <v>3</v>
      </c>
      <c r="I8" s="37">
        <v>0</v>
      </c>
      <c r="J8" s="37">
        <v>0</v>
      </c>
      <c r="K8" s="37">
        <v>0</v>
      </c>
      <c r="L8" s="33">
        <v>0</v>
      </c>
    </row>
    <row r="9" spans="1:12" x14ac:dyDescent="0.25">
      <c r="A9" s="189"/>
      <c r="B9" s="28" t="s">
        <v>1257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  <c r="L9" s="33">
        <v>0</v>
      </c>
    </row>
    <row r="10" spans="1:12" x14ac:dyDescent="0.25">
      <c r="A10" s="187" t="s">
        <v>1258</v>
      </c>
      <c r="B10" s="28" t="s">
        <v>1259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3">
        <v>0</v>
      </c>
    </row>
    <row r="11" spans="1:12" x14ac:dyDescent="0.25">
      <c r="A11" s="188"/>
      <c r="B11" s="28" t="s">
        <v>1260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3">
        <v>0</v>
      </c>
    </row>
    <row r="12" spans="1:12" x14ac:dyDescent="0.25">
      <c r="A12" s="188"/>
      <c r="B12" s="28" t="s">
        <v>1261</v>
      </c>
      <c r="C12" s="37">
        <v>11</v>
      </c>
      <c r="D12" s="37">
        <v>0</v>
      </c>
      <c r="E12" s="37">
        <v>5</v>
      </c>
      <c r="F12" s="37">
        <v>1</v>
      </c>
      <c r="G12" s="37">
        <v>0</v>
      </c>
      <c r="H12" s="37">
        <v>22</v>
      </c>
      <c r="I12" s="37">
        <v>0</v>
      </c>
      <c r="J12" s="37">
        <v>0</v>
      </c>
      <c r="K12" s="37">
        <v>0</v>
      </c>
      <c r="L12" s="33">
        <v>1</v>
      </c>
    </row>
    <row r="13" spans="1:12" x14ac:dyDescent="0.25">
      <c r="A13" s="188"/>
      <c r="B13" s="28" t="s">
        <v>1262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3">
        <v>0</v>
      </c>
    </row>
    <row r="14" spans="1:12" x14ac:dyDescent="0.25">
      <c r="A14" s="188"/>
      <c r="B14" s="28" t="s">
        <v>1263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3">
        <v>0</v>
      </c>
    </row>
    <row r="15" spans="1:12" x14ac:dyDescent="0.25">
      <c r="A15" s="188"/>
      <c r="B15" s="28" t="s">
        <v>1264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3">
        <v>0</v>
      </c>
    </row>
    <row r="16" spans="1:12" x14ac:dyDescent="0.25">
      <c r="A16" s="188"/>
      <c r="B16" s="28" t="s">
        <v>1265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3">
        <v>0</v>
      </c>
    </row>
    <row r="17" spans="1:12" x14ac:dyDescent="0.25">
      <c r="A17" s="188"/>
      <c r="B17" s="28" t="s">
        <v>1266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3">
        <v>0</v>
      </c>
    </row>
    <row r="18" spans="1:12" x14ac:dyDescent="0.25">
      <c r="A18" s="188"/>
      <c r="B18" s="28" t="s">
        <v>1267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3">
        <v>0</v>
      </c>
    </row>
    <row r="19" spans="1:12" x14ac:dyDescent="0.25">
      <c r="A19" s="188"/>
      <c r="B19" s="28" t="s">
        <v>1268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3">
        <v>0</v>
      </c>
    </row>
    <row r="20" spans="1:12" x14ac:dyDescent="0.25">
      <c r="A20" s="188"/>
      <c r="B20" s="28" t="s">
        <v>1269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3">
        <v>0</v>
      </c>
    </row>
    <row r="21" spans="1:12" x14ac:dyDescent="0.25">
      <c r="A21" s="188"/>
      <c r="B21" s="28" t="s">
        <v>1270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3">
        <v>0</v>
      </c>
    </row>
    <row r="22" spans="1:12" x14ac:dyDescent="0.25">
      <c r="A22" s="188"/>
      <c r="B22" s="28" t="s">
        <v>1271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3">
        <v>0</v>
      </c>
    </row>
    <row r="23" spans="1:12" x14ac:dyDescent="0.25">
      <c r="A23" s="188"/>
      <c r="B23" s="28" t="s">
        <v>1272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3">
        <v>0</v>
      </c>
    </row>
    <row r="24" spans="1:12" x14ac:dyDescent="0.25">
      <c r="A24" s="188"/>
      <c r="B24" s="28" t="s">
        <v>1273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3">
        <v>0</v>
      </c>
    </row>
    <row r="25" spans="1:12" x14ac:dyDescent="0.25">
      <c r="A25" s="188"/>
      <c r="B25" s="28" t="s">
        <v>1274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3">
        <v>0</v>
      </c>
    </row>
    <row r="26" spans="1:12" x14ac:dyDescent="0.25">
      <c r="A26" s="188"/>
      <c r="B26" s="28" t="s">
        <v>1275</v>
      </c>
      <c r="C26" s="37">
        <v>0</v>
      </c>
      <c r="D26" s="37">
        <v>0</v>
      </c>
      <c r="E26" s="37">
        <v>10</v>
      </c>
      <c r="F26" s="37">
        <v>0</v>
      </c>
      <c r="G26" s="37">
        <v>0</v>
      </c>
      <c r="H26" s="37">
        <v>5</v>
      </c>
      <c r="I26" s="37">
        <v>0</v>
      </c>
      <c r="J26" s="37">
        <v>0</v>
      </c>
      <c r="K26" s="37">
        <v>0</v>
      </c>
      <c r="L26" s="33">
        <v>0</v>
      </c>
    </row>
    <row r="27" spans="1:12" x14ac:dyDescent="0.25">
      <c r="A27" s="188"/>
      <c r="B27" s="28" t="s">
        <v>1276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3">
        <v>0</v>
      </c>
    </row>
    <row r="28" spans="1:12" x14ac:dyDescent="0.25">
      <c r="A28" s="188"/>
      <c r="B28" s="28" t="s">
        <v>1277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3">
        <v>0</v>
      </c>
    </row>
    <row r="29" spans="1:12" x14ac:dyDescent="0.25">
      <c r="A29" s="188"/>
      <c r="B29" s="28" t="s">
        <v>1278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3">
        <v>0</v>
      </c>
    </row>
    <row r="30" spans="1:12" x14ac:dyDescent="0.25">
      <c r="A30" s="188"/>
      <c r="B30" s="28" t="s">
        <v>1279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3">
        <v>0</v>
      </c>
    </row>
    <row r="31" spans="1:12" x14ac:dyDescent="0.25">
      <c r="A31" s="188"/>
      <c r="B31" s="28" t="s">
        <v>1280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3">
        <v>0</v>
      </c>
    </row>
    <row r="32" spans="1:12" x14ac:dyDescent="0.25">
      <c r="A32" s="188"/>
      <c r="B32" s="28" t="s">
        <v>1281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3">
        <v>0</v>
      </c>
    </row>
    <row r="33" spans="1:12" x14ac:dyDescent="0.25">
      <c r="A33" s="188"/>
      <c r="B33" s="28" t="s">
        <v>1282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3">
        <v>0</v>
      </c>
    </row>
    <row r="34" spans="1:12" x14ac:dyDescent="0.25">
      <c r="A34" s="188"/>
      <c r="B34" s="28" t="s">
        <v>1283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3">
        <v>0</v>
      </c>
    </row>
    <row r="35" spans="1:12" x14ac:dyDescent="0.25">
      <c r="A35" s="188"/>
      <c r="B35" s="28" t="s">
        <v>1284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3">
        <v>0</v>
      </c>
    </row>
    <row r="36" spans="1:12" x14ac:dyDescent="0.25">
      <c r="A36" s="188"/>
      <c r="B36" s="28" t="s">
        <v>1285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3">
        <v>0</v>
      </c>
    </row>
    <row r="37" spans="1:12" x14ac:dyDescent="0.25">
      <c r="A37" s="188"/>
      <c r="B37" s="28" t="s">
        <v>1286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3">
        <v>0</v>
      </c>
    </row>
    <row r="38" spans="1:12" x14ac:dyDescent="0.25">
      <c r="A38" s="188"/>
      <c r="B38" s="28" t="s">
        <v>1287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3">
        <v>0</v>
      </c>
    </row>
    <row r="39" spans="1:12" x14ac:dyDescent="0.25">
      <c r="A39" s="188"/>
      <c r="B39" s="28" t="s">
        <v>1288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3">
        <v>0</v>
      </c>
    </row>
    <row r="40" spans="1:12" x14ac:dyDescent="0.25">
      <c r="A40" s="188"/>
      <c r="B40" s="28" t="s">
        <v>1289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3">
        <v>0</v>
      </c>
    </row>
    <row r="41" spans="1:12" x14ac:dyDescent="0.25">
      <c r="A41" s="188"/>
      <c r="B41" s="28" t="s">
        <v>1290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3">
        <v>0</v>
      </c>
    </row>
    <row r="42" spans="1:12" x14ac:dyDescent="0.25">
      <c r="A42" s="188"/>
      <c r="B42" s="28" t="s">
        <v>1291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3">
        <v>0</v>
      </c>
    </row>
    <row r="43" spans="1:12" x14ac:dyDescent="0.25">
      <c r="A43" s="188"/>
      <c r="B43" s="28" t="s">
        <v>1292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3">
        <v>0</v>
      </c>
    </row>
    <row r="44" spans="1:12" x14ac:dyDescent="0.25">
      <c r="A44" s="188"/>
      <c r="B44" s="28" t="s">
        <v>1293</v>
      </c>
      <c r="C44" s="37">
        <v>0</v>
      </c>
      <c r="D44" s="37">
        <v>0</v>
      </c>
      <c r="E44" s="37">
        <v>0</v>
      </c>
      <c r="F44" s="37">
        <v>1</v>
      </c>
      <c r="G44" s="37">
        <v>0</v>
      </c>
      <c r="H44" s="37">
        <v>5</v>
      </c>
      <c r="I44" s="37">
        <v>0</v>
      </c>
      <c r="J44" s="37">
        <v>0</v>
      </c>
      <c r="K44" s="37">
        <v>0</v>
      </c>
      <c r="L44" s="33">
        <v>0</v>
      </c>
    </row>
    <row r="45" spans="1:12" x14ac:dyDescent="0.25">
      <c r="A45" s="188"/>
      <c r="B45" s="28" t="s">
        <v>1294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3">
        <v>0</v>
      </c>
    </row>
    <row r="46" spans="1:12" x14ac:dyDescent="0.25">
      <c r="A46" s="188"/>
      <c r="B46" s="28" t="s">
        <v>1295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3">
        <v>0</v>
      </c>
    </row>
    <row r="47" spans="1:12" x14ac:dyDescent="0.25">
      <c r="A47" s="188"/>
      <c r="B47" s="28" t="s">
        <v>1296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3">
        <v>0</v>
      </c>
    </row>
    <row r="48" spans="1:12" x14ac:dyDescent="0.25">
      <c r="A48" s="188"/>
      <c r="B48" s="28" t="s">
        <v>1297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3">
        <v>0</v>
      </c>
    </row>
    <row r="49" spans="1:12" x14ac:dyDescent="0.25">
      <c r="A49" s="188"/>
      <c r="B49" s="28" t="s">
        <v>1298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3">
        <v>0</v>
      </c>
    </row>
    <row r="50" spans="1:12" x14ac:dyDescent="0.25">
      <c r="A50" s="188"/>
      <c r="B50" s="28" t="s">
        <v>1299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3">
        <v>0</v>
      </c>
    </row>
    <row r="51" spans="1:12" x14ac:dyDescent="0.25">
      <c r="A51" s="188"/>
      <c r="B51" s="28" t="s">
        <v>1300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3">
        <v>0</v>
      </c>
    </row>
    <row r="52" spans="1:12" x14ac:dyDescent="0.25">
      <c r="A52" s="188"/>
      <c r="B52" s="28" t="s">
        <v>1301</v>
      </c>
      <c r="C52" s="37">
        <v>0</v>
      </c>
      <c r="D52" s="37">
        <v>0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3">
        <v>0</v>
      </c>
    </row>
    <row r="53" spans="1:12" x14ac:dyDescent="0.25">
      <c r="A53" s="188"/>
      <c r="B53" s="28" t="s">
        <v>1302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3">
        <v>0</v>
      </c>
    </row>
    <row r="54" spans="1:12" x14ac:dyDescent="0.25">
      <c r="A54" s="188"/>
      <c r="B54" s="28" t="s">
        <v>1303</v>
      </c>
      <c r="C54" s="37">
        <v>1</v>
      </c>
      <c r="D54" s="37">
        <v>0</v>
      </c>
      <c r="E54" s="37">
        <v>0</v>
      </c>
      <c r="F54" s="37">
        <v>2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3">
        <v>0</v>
      </c>
    </row>
    <row r="55" spans="1:12" x14ac:dyDescent="0.25">
      <c r="A55" s="188"/>
      <c r="B55" s="28" t="s">
        <v>1304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3">
        <v>0</v>
      </c>
    </row>
    <row r="56" spans="1:12" x14ac:dyDescent="0.25">
      <c r="A56" s="188"/>
      <c r="B56" s="28" t="s">
        <v>1305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3">
        <v>0</v>
      </c>
    </row>
    <row r="57" spans="1:12" x14ac:dyDescent="0.25">
      <c r="A57" s="188"/>
      <c r="B57" s="28" t="s">
        <v>1306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3">
        <v>0</v>
      </c>
    </row>
    <row r="58" spans="1:12" x14ac:dyDescent="0.25">
      <c r="A58" s="188"/>
      <c r="B58" s="28" t="s">
        <v>1307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3">
        <v>0</v>
      </c>
    </row>
    <row r="59" spans="1:12" x14ac:dyDescent="0.25">
      <c r="A59" s="188"/>
      <c r="B59" s="28" t="s">
        <v>1308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3">
        <v>0</v>
      </c>
    </row>
    <row r="60" spans="1:12" x14ac:dyDescent="0.25">
      <c r="A60" s="188"/>
      <c r="B60" s="28" t="s">
        <v>1309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3">
        <v>0</v>
      </c>
    </row>
    <row r="61" spans="1:12" x14ac:dyDescent="0.25">
      <c r="A61" s="188"/>
      <c r="B61" s="28" t="s">
        <v>1310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3">
        <v>0</v>
      </c>
    </row>
    <row r="62" spans="1:12" x14ac:dyDescent="0.25">
      <c r="A62" s="188"/>
      <c r="B62" s="28" t="s">
        <v>1311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3">
        <v>0</v>
      </c>
    </row>
    <row r="63" spans="1:12" x14ac:dyDescent="0.25">
      <c r="A63" s="188"/>
      <c r="B63" s="28" t="s">
        <v>1312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3">
        <v>0</v>
      </c>
    </row>
    <row r="64" spans="1:12" x14ac:dyDescent="0.25">
      <c r="A64" s="188"/>
      <c r="B64" s="28" t="s">
        <v>1313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3">
        <v>0</v>
      </c>
    </row>
    <row r="65" spans="1:12" x14ac:dyDescent="0.25">
      <c r="A65" s="188"/>
      <c r="B65" s="28" t="s">
        <v>1314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3">
        <v>0</v>
      </c>
    </row>
    <row r="66" spans="1:12" x14ac:dyDescent="0.25">
      <c r="A66" s="188"/>
      <c r="B66" s="28" t="s">
        <v>1315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3">
        <v>0</v>
      </c>
    </row>
    <row r="67" spans="1:12" x14ac:dyDescent="0.25">
      <c r="A67" s="188"/>
      <c r="B67" s="28" t="s">
        <v>1316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3">
        <v>0</v>
      </c>
    </row>
    <row r="68" spans="1:12" x14ac:dyDescent="0.25">
      <c r="A68" s="188"/>
      <c r="B68" s="28" t="s">
        <v>1317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3">
        <v>0</v>
      </c>
    </row>
    <row r="69" spans="1:12" x14ac:dyDescent="0.25">
      <c r="A69" s="188"/>
      <c r="B69" s="28" t="s">
        <v>1318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3">
        <v>0</v>
      </c>
    </row>
    <row r="70" spans="1:12" x14ac:dyDescent="0.25">
      <c r="A70" s="188"/>
      <c r="B70" s="28" t="s">
        <v>1319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3">
        <v>0</v>
      </c>
    </row>
    <row r="71" spans="1:12" x14ac:dyDescent="0.25">
      <c r="A71" s="188"/>
      <c r="B71" s="28" t="s">
        <v>1320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3">
        <v>0</v>
      </c>
    </row>
    <row r="72" spans="1:12" x14ac:dyDescent="0.25">
      <c r="A72" s="188"/>
      <c r="B72" s="28" t="s">
        <v>1321</v>
      </c>
      <c r="C72" s="37">
        <v>0</v>
      </c>
      <c r="D72" s="37">
        <v>0</v>
      </c>
      <c r="E72" s="37">
        <v>0</v>
      </c>
      <c r="F72" s="37">
        <v>1</v>
      </c>
      <c r="G72" s="37">
        <v>0</v>
      </c>
      <c r="H72" s="37">
        <v>1</v>
      </c>
      <c r="I72" s="37">
        <v>0</v>
      </c>
      <c r="J72" s="37">
        <v>0</v>
      </c>
      <c r="K72" s="37">
        <v>0</v>
      </c>
      <c r="L72" s="33">
        <v>0</v>
      </c>
    </row>
    <row r="73" spans="1:12" x14ac:dyDescent="0.25">
      <c r="A73" s="188"/>
      <c r="B73" s="28" t="s">
        <v>1322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3">
        <v>0</v>
      </c>
    </row>
    <row r="74" spans="1:12" x14ac:dyDescent="0.25">
      <c r="A74" s="188"/>
      <c r="B74" s="28" t="s">
        <v>1323</v>
      </c>
      <c r="C74" s="37">
        <v>0</v>
      </c>
      <c r="D74" s="37">
        <v>0</v>
      </c>
      <c r="E74" s="37">
        <v>0</v>
      </c>
      <c r="F74" s="37">
        <v>103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3">
        <v>0</v>
      </c>
    </row>
    <row r="75" spans="1:12" x14ac:dyDescent="0.25">
      <c r="A75" s="188"/>
      <c r="B75" s="28" t="s">
        <v>1324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3">
        <v>0</v>
      </c>
    </row>
    <row r="76" spans="1:12" x14ac:dyDescent="0.25">
      <c r="A76" s="188"/>
      <c r="B76" s="28" t="s">
        <v>1325</v>
      </c>
      <c r="C76" s="37">
        <v>0</v>
      </c>
      <c r="D76" s="37">
        <v>0</v>
      </c>
      <c r="E76" s="37">
        <v>0</v>
      </c>
      <c r="F76" s="37">
        <v>3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3">
        <v>0</v>
      </c>
    </row>
    <row r="77" spans="1:12" x14ac:dyDescent="0.25">
      <c r="A77" s="188"/>
      <c r="B77" s="28" t="s">
        <v>1326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3">
        <v>0</v>
      </c>
    </row>
    <row r="78" spans="1:12" x14ac:dyDescent="0.25">
      <c r="A78" s="188"/>
      <c r="B78" s="28" t="s">
        <v>1327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3">
        <v>0</v>
      </c>
    </row>
    <row r="79" spans="1:12" x14ac:dyDescent="0.25">
      <c r="A79" s="188"/>
      <c r="B79" s="28" t="s">
        <v>1328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3">
        <v>0</v>
      </c>
    </row>
    <row r="80" spans="1:12" x14ac:dyDescent="0.25">
      <c r="A80" s="188"/>
      <c r="B80" s="28" t="s">
        <v>1329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3">
        <v>0</v>
      </c>
    </row>
    <row r="81" spans="1:12" x14ac:dyDescent="0.25">
      <c r="A81" s="188"/>
      <c r="B81" s="28" t="s">
        <v>1330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3">
        <v>0</v>
      </c>
    </row>
    <row r="82" spans="1:12" x14ac:dyDescent="0.25">
      <c r="A82" s="188"/>
      <c r="B82" s="28" t="s">
        <v>1331</v>
      </c>
      <c r="C82" s="37">
        <v>2</v>
      </c>
      <c r="D82" s="37">
        <v>0</v>
      </c>
      <c r="E82" s="37">
        <v>4</v>
      </c>
      <c r="F82" s="37">
        <v>1</v>
      </c>
      <c r="G82" s="37">
        <v>0</v>
      </c>
      <c r="H82" s="37">
        <v>7</v>
      </c>
      <c r="I82" s="37">
        <v>0</v>
      </c>
      <c r="J82" s="37">
        <v>0</v>
      </c>
      <c r="K82" s="37">
        <v>0</v>
      </c>
      <c r="L82" s="33">
        <v>0</v>
      </c>
    </row>
    <row r="83" spans="1:12" x14ac:dyDescent="0.25">
      <c r="A83" s="188"/>
      <c r="B83" s="28" t="s">
        <v>1332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3">
        <v>0</v>
      </c>
    </row>
    <row r="84" spans="1:12" x14ac:dyDescent="0.25">
      <c r="A84" s="188"/>
      <c r="B84" s="28" t="s">
        <v>1333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3">
        <v>0</v>
      </c>
    </row>
    <row r="85" spans="1:12" x14ac:dyDescent="0.25">
      <c r="A85" s="188"/>
      <c r="B85" s="28" t="s">
        <v>1334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3">
        <v>0</v>
      </c>
    </row>
    <row r="86" spans="1:12" x14ac:dyDescent="0.25">
      <c r="A86" s="188"/>
      <c r="B86" s="28" t="s">
        <v>1335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3">
        <v>0</v>
      </c>
    </row>
    <row r="87" spans="1:12" x14ac:dyDescent="0.25">
      <c r="A87" s="188"/>
      <c r="B87" s="28" t="s">
        <v>1336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3">
        <v>0</v>
      </c>
    </row>
    <row r="88" spans="1:12" x14ac:dyDescent="0.25">
      <c r="A88" s="188"/>
      <c r="B88" s="28" t="s">
        <v>1337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3">
        <v>0</v>
      </c>
    </row>
    <row r="89" spans="1:12" x14ac:dyDescent="0.25">
      <c r="A89" s="188"/>
      <c r="B89" s="28" t="s">
        <v>1338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3">
        <v>0</v>
      </c>
    </row>
    <row r="90" spans="1:12" x14ac:dyDescent="0.25">
      <c r="A90" s="188"/>
      <c r="B90" s="28" t="s">
        <v>1339</v>
      </c>
      <c r="C90" s="37">
        <v>0</v>
      </c>
      <c r="D90" s="37">
        <v>0</v>
      </c>
      <c r="E90" s="37">
        <v>3</v>
      </c>
      <c r="F90" s="37">
        <v>0</v>
      </c>
      <c r="G90" s="37">
        <v>0</v>
      </c>
      <c r="H90" s="37">
        <v>1</v>
      </c>
      <c r="I90" s="37">
        <v>0</v>
      </c>
      <c r="J90" s="37">
        <v>0</v>
      </c>
      <c r="K90" s="37">
        <v>0</v>
      </c>
      <c r="L90" s="33">
        <v>0</v>
      </c>
    </row>
    <row r="91" spans="1:12" x14ac:dyDescent="0.25">
      <c r="A91" s="188"/>
      <c r="B91" s="28" t="s">
        <v>1340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3">
        <v>0</v>
      </c>
    </row>
    <row r="92" spans="1:12" x14ac:dyDescent="0.25">
      <c r="A92" s="188"/>
      <c r="B92" s="28" t="s">
        <v>1341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3">
        <v>0</v>
      </c>
    </row>
    <row r="93" spans="1:12" x14ac:dyDescent="0.25">
      <c r="A93" s="188"/>
      <c r="B93" s="28" t="s">
        <v>1342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3">
        <v>0</v>
      </c>
    </row>
    <row r="94" spans="1:12" x14ac:dyDescent="0.25">
      <c r="A94" s="188"/>
      <c r="B94" s="28" t="s">
        <v>1343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3">
        <v>0</v>
      </c>
    </row>
    <row r="95" spans="1:12" x14ac:dyDescent="0.25">
      <c r="A95" s="188"/>
      <c r="B95" s="28" t="s">
        <v>1344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3">
        <v>0</v>
      </c>
    </row>
    <row r="96" spans="1:12" x14ac:dyDescent="0.25">
      <c r="A96" s="188"/>
      <c r="B96" s="28" t="s">
        <v>1345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3">
        <v>0</v>
      </c>
    </row>
    <row r="97" spans="1:12" x14ac:dyDescent="0.25">
      <c r="A97" s="188"/>
      <c r="B97" s="28" t="s">
        <v>1346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3">
        <v>0</v>
      </c>
    </row>
    <row r="98" spans="1:12" x14ac:dyDescent="0.25">
      <c r="A98" s="188"/>
      <c r="B98" s="28" t="s">
        <v>1347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3">
        <v>0</v>
      </c>
    </row>
    <row r="99" spans="1:12" x14ac:dyDescent="0.25">
      <c r="A99" s="188"/>
      <c r="B99" s="28" t="s">
        <v>1348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3">
        <v>0</v>
      </c>
    </row>
    <row r="100" spans="1:12" x14ac:dyDescent="0.25">
      <c r="A100" s="188"/>
      <c r="B100" s="28" t="s">
        <v>1349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3">
        <v>0</v>
      </c>
    </row>
    <row r="101" spans="1:12" x14ac:dyDescent="0.25">
      <c r="A101" s="188"/>
      <c r="B101" s="28" t="s">
        <v>1350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3">
        <v>0</v>
      </c>
    </row>
    <row r="102" spans="1:12" x14ac:dyDescent="0.25">
      <c r="A102" s="188"/>
      <c r="B102" s="28" t="s">
        <v>1351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3">
        <v>0</v>
      </c>
    </row>
    <row r="103" spans="1:12" x14ac:dyDescent="0.25">
      <c r="A103" s="188"/>
      <c r="B103" s="28" t="s">
        <v>1352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3">
        <v>0</v>
      </c>
    </row>
    <row r="104" spans="1:12" x14ac:dyDescent="0.25">
      <c r="A104" s="188"/>
      <c r="B104" s="28" t="s">
        <v>1353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1</v>
      </c>
      <c r="I104" s="37">
        <v>0</v>
      </c>
      <c r="J104" s="37">
        <v>0</v>
      </c>
      <c r="K104" s="37">
        <v>0</v>
      </c>
      <c r="L104" s="33">
        <v>0</v>
      </c>
    </row>
    <row r="105" spans="1:12" x14ac:dyDescent="0.25">
      <c r="A105" s="188"/>
      <c r="B105" s="28" t="s">
        <v>1354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3">
        <v>0</v>
      </c>
    </row>
    <row r="106" spans="1:12" x14ac:dyDescent="0.25">
      <c r="A106" s="188"/>
      <c r="B106" s="28" t="s">
        <v>1355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3">
        <v>0</v>
      </c>
    </row>
    <row r="107" spans="1:12" x14ac:dyDescent="0.25">
      <c r="A107" s="188"/>
      <c r="B107" s="28" t="s">
        <v>1356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3">
        <v>0</v>
      </c>
    </row>
    <row r="108" spans="1:12" x14ac:dyDescent="0.25">
      <c r="A108" s="188"/>
      <c r="B108" s="28" t="s">
        <v>1357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3">
        <v>0</v>
      </c>
    </row>
    <row r="109" spans="1:12" x14ac:dyDescent="0.25">
      <c r="A109" s="188"/>
      <c r="B109" s="28" t="s">
        <v>1358</v>
      </c>
      <c r="C109" s="37">
        <v>0</v>
      </c>
      <c r="D109" s="37">
        <v>0</v>
      </c>
      <c r="E109" s="37">
        <v>1</v>
      </c>
      <c r="F109" s="37">
        <v>1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3">
        <v>0</v>
      </c>
    </row>
    <row r="110" spans="1:12" x14ac:dyDescent="0.25">
      <c r="A110" s="188"/>
      <c r="B110" s="28" t="s">
        <v>1359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3">
        <v>0</v>
      </c>
    </row>
    <row r="111" spans="1:12" x14ac:dyDescent="0.25">
      <c r="A111" s="188"/>
      <c r="B111" s="28" t="s">
        <v>1360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3">
        <v>0</v>
      </c>
    </row>
    <row r="112" spans="1:12" x14ac:dyDescent="0.25">
      <c r="A112" s="188"/>
      <c r="B112" s="28" t="s">
        <v>1361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3">
        <v>0</v>
      </c>
    </row>
    <row r="113" spans="1:12" x14ac:dyDescent="0.25">
      <c r="A113" s="188"/>
      <c r="B113" s="28" t="s">
        <v>1362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3">
        <v>0</v>
      </c>
    </row>
    <row r="114" spans="1:12" x14ac:dyDescent="0.25">
      <c r="A114" s="188"/>
      <c r="B114" s="28" t="s">
        <v>1363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3">
        <v>0</v>
      </c>
    </row>
    <row r="115" spans="1:12" x14ac:dyDescent="0.25">
      <c r="A115" s="188"/>
      <c r="B115" s="28" t="s">
        <v>1364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3">
        <v>0</v>
      </c>
    </row>
    <row r="116" spans="1:12" x14ac:dyDescent="0.25">
      <c r="A116" s="188"/>
      <c r="B116" s="28" t="s">
        <v>1365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3">
        <v>0</v>
      </c>
    </row>
    <row r="117" spans="1:12" x14ac:dyDescent="0.25">
      <c r="A117" s="188"/>
      <c r="B117" s="28" t="s">
        <v>1366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3">
        <v>0</v>
      </c>
    </row>
    <row r="118" spans="1:12" x14ac:dyDescent="0.25">
      <c r="A118" s="188"/>
      <c r="B118" s="28" t="s">
        <v>1367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3">
        <v>0</v>
      </c>
    </row>
    <row r="119" spans="1:12" x14ac:dyDescent="0.25">
      <c r="A119" s="188"/>
      <c r="B119" s="28" t="s">
        <v>1368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3">
        <v>0</v>
      </c>
    </row>
    <row r="120" spans="1:12" x14ac:dyDescent="0.25">
      <c r="A120" s="188"/>
      <c r="B120" s="28" t="s">
        <v>1369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3">
        <v>0</v>
      </c>
    </row>
    <row r="121" spans="1:12" x14ac:dyDescent="0.25">
      <c r="A121" s="188"/>
      <c r="B121" s="28" t="s">
        <v>1370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3">
        <v>0</v>
      </c>
    </row>
    <row r="122" spans="1:12" x14ac:dyDescent="0.25">
      <c r="A122" s="188"/>
      <c r="B122" s="28" t="s">
        <v>1371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3">
        <v>0</v>
      </c>
    </row>
    <row r="123" spans="1:12" x14ac:dyDescent="0.25">
      <c r="A123" s="188"/>
      <c r="B123" s="28" t="s">
        <v>1372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3">
        <v>0</v>
      </c>
    </row>
    <row r="124" spans="1:12" x14ac:dyDescent="0.25">
      <c r="A124" s="188"/>
      <c r="B124" s="28" t="s">
        <v>1373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3">
        <v>0</v>
      </c>
    </row>
    <row r="125" spans="1:12" x14ac:dyDescent="0.25">
      <c r="A125" s="188"/>
      <c r="B125" s="28" t="s">
        <v>1374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3">
        <v>0</v>
      </c>
    </row>
    <row r="126" spans="1:12" x14ac:dyDescent="0.25">
      <c r="A126" s="188"/>
      <c r="B126" s="28" t="s">
        <v>1375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3">
        <v>0</v>
      </c>
    </row>
    <row r="127" spans="1:12" x14ac:dyDescent="0.25">
      <c r="A127" s="188"/>
      <c r="B127" s="28" t="s">
        <v>1376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3">
        <v>0</v>
      </c>
    </row>
    <row r="128" spans="1:12" x14ac:dyDescent="0.25">
      <c r="A128" s="188"/>
      <c r="B128" s="28" t="s">
        <v>1377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3">
        <v>0</v>
      </c>
    </row>
    <row r="129" spans="1:12" x14ac:dyDescent="0.25">
      <c r="A129" s="188"/>
      <c r="B129" s="28" t="s">
        <v>1378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3">
        <v>0</v>
      </c>
    </row>
    <row r="130" spans="1:12" x14ac:dyDescent="0.25">
      <c r="A130" s="188"/>
      <c r="B130" s="28" t="s">
        <v>1379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3">
        <v>0</v>
      </c>
    </row>
    <row r="131" spans="1:12" x14ac:dyDescent="0.25">
      <c r="A131" s="188"/>
      <c r="B131" s="28" t="s">
        <v>1380</v>
      </c>
      <c r="C131" s="37">
        <v>0</v>
      </c>
      <c r="D131" s="37">
        <v>0</v>
      </c>
      <c r="E131" s="37">
        <v>2</v>
      </c>
      <c r="F131" s="37">
        <v>0</v>
      </c>
      <c r="G131" s="37">
        <v>0</v>
      </c>
      <c r="H131" s="37">
        <v>3</v>
      </c>
      <c r="I131" s="37">
        <v>0</v>
      </c>
      <c r="J131" s="37">
        <v>0</v>
      </c>
      <c r="K131" s="37">
        <v>0</v>
      </c>
      <c r="L131" s="33">
        <v>0</v>
      </c>
    </row>
    <row r="132" spans="1:12" x14ac:dyDescent="0.25">
      <c r="A132" s="188"/>
      <c r="B132" s="28" t="s">
        <v>1381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3">
        <v>0</v>
      </c>
    </row>
    <row r="133" spans="1:12" x14ac:dyDescent="0.25">
      <c r="A133" s="188"/>
      <c r="B133" s="28" t="s">
        <v>1382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3">
        <v>0</v>
      </c>
    </row>
    <row r="134" spans="1:12" x14ac:dyDescent="0.25">
      <c r="A134" s="188"/>
      <c r="B134" s="28" t="s">
        <v>1383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3">
        <v>0</v>
      </c>
    </row>
    <row r="135" spans="1:12" x14ac:dyDescent="0.25">
      <c r="A135" s="188"/>
      <c r="B135" s="28" t="s">
        <v>1384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3">
        <v>0</v>
      </c>
    </row>
    <row r="136" spans="1:12" x14ac:dyDescent="0.25">
      <c r="A136" s="188"/>
      <c r="B136" s="28" t="s">
        <v>1385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3">
        <v>0</v>
      </c>
    </row>
    <row r="137" spans="1:12" x14ac:dyDescent="0.25">
      <c r="A137" s="188"/>
      <c r="B137" s="28" t="s">
        <v>1386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3">
        <v>0</v>
      </c>
    </row>
    <row r="138" spans="1:12" x14ac:dyDescent="0.25">
      <c r="A138" s="188"/>
      <c r="B138" s="28" t="s">
        <v>1387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3">
        <v>0</v>
      </c>
    </row>
    <row r="139" spans="1:12" x14ac:dyDescent="0.25">
      <c r="A139" s="188"/>
      <c r="B139" s="28" t="s">
        <v>1388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3">
        <v>0</v>
      </c>
    </row>
    <row r="140" spans="1:12" x14ac:dyDescent="0.25">
      <c r="A140" s="188"/>
      <c r="B140" s="28" t="s">
        <v>1389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3">
        <v>0</v>
      </c>
    </row>
    <row r="141" spans="1:12" x14ac:dyDescent="0.25">
      <c r="A141" s="188"/>
      <c r="B141" s="28" t="s">
        <v>1390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3">
        <v>0</v>
      </c>
    </row>
    <row r="142" spans="1:12" x14ac:dyDescent="0.25">
      <c r="A142" s="188"/>
      <c r="B142" s="28" t="s">
        <v>1391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3">
        <v>0</v>
      </c>
    </row>
    <row r="143" spans="1:12" x14ac:dyDescent="0.25">
      <c r="A143" s="188"/>
      <c r="B143" s="28" t="s">
        <v>1392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3">
        <v>0</v>
      </c>
    </row>
    <row r="144" spans="1:12" x14ac:dyDescent="0.25">
      <c r="A144" s="188"/>
      <c r="B144" s="28" t="s">
        <v>1393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3">
        <v>0</v>
      </c>
    </row>
    <row r="145" spans="1:12" x14ac:dyDescent="0.25">
      <c r="A145" s="188"/>
      <c r="B145" s="28" t="s">
        <v>1394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3">
        <v>0</v>
      </c>
    </row>
    <row r="146" spans="1:12" x14ac:dyDescent="0.25">
      <c r="A146" s="188"/>
      <c r="B146" s="28" t="s">
        <v>1395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3">
        <v>0</v>
      </c>
    </row>
    <row r="147" spans="1:12" x14ac:dyDescent="0.25">
      <c r="A147" s="188"/>
      <c r="B147" s="28" t="s">
        <v>1396</v>
      </c>
      <c r="C147" s="37">
        <v>1</v>
      </c>
      <c r="D147" s="37">
        <v>0</v>
      </c>
      <c r="E147" s="37">
        <v>1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3">
        <v>0</v>
      </c>
    </row>
    <row r="148" spans="1:12" x14ac:dyDescent="0.25">
      <c r="A148" s="188"/>
      <c r="B148" s="28" t="s">
        <v>1397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1</v>
      </c>
      <c r="I148" s="37">
        <v>0</v>
      </c>
      <c r="J148" s="37">
        <v>0</v>
      </c>
      <c r="K148" s="37">
        <v>0</v>
      </c>
      <c r="L148" s="33">
        <v>0</v>
      </c>
    </row>
    <row r="149" spans="1:12" x14ac:dyDescent="0.25">
      <c r="A149" s="188"/>
      <c r="B149" s="28" t="s">
        <v>1398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3">
        <v>0</v>
      </c>
    </row>
    <row r="150" spans="1:12" x14ac:dyDescent="0.25">
      <c r="A150" s="188"/>
      <c r="B150" s="28" t="s">
        <v>1399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3">
        <v>0</v>
      </c>
    </row>
    <row r="151" spans="1:12" x14ac:dyDescent="0.25">
      <c r="A151" s="188"/>
      <c r="B151" s="28" t="s">
        <v>1400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3">
        <v>0</v>
      </c>
    </row>
    <row r="152" spans="1:12" x14ac:dyDescent="0.25">
      <c r="A152" s="188"/>
      <c r="B152" s="28" t="s">
        <v>1401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3">
        <v>0</v>
      </c>
    </row>
    <row r="153" spans="1:12" x14ac:dyDescent="0.25">
      <c r="A153" s="188"/>
      <c r="B153" s="28" t="s">
        <v>1402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3">
        <v>0</v>
      </c>
    </row>
    <row r="154" spans="1:12" x14ac:dyDescent="0.25">
      <c r="A154" s="188"/>
      <c r="B154" s="28" t="s">
        <v>1403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3">
        <v>0</v>
      </c>
    </row>
    <row r="155" spans="1:12" x14ac:dyDescent="0.25">
      <c r="A155" s="188"/>
      <c r="B155" s="28" t="s">
        <v>1404</v>
      </c>
      <c r="C155" s="37">
        <v>0</v>
      </c>
      <c r="D155" s="37">
        <v>0</v>
      </c>
      <c r="E155" s="37">
        <v>0</v>
      </c>
      <c r="F155" s="37">
        <v>1</v>
      </c>
      <c r="G155" s="37">
        <v>0</v>
      </c>
      <c r="H155" s="37">
        <v>1</v>
      </c>
      <c r="I155" s="37">
        <v>0</v>
      </c>
      <c r="J155" s="37">
        <v>0</v>
      </c>
      <c r="K155" s="37">
        <v>0</v>
      </c>
      <c r="L155" s="33">
        <v>0</v>
      </c>
    </row>
    <row r="156" spans="1:12" x14ac:dyDescent="0.25">
      <c r="A156" s="188"/>
      <c r="B156" s="28" t="s">
        <v>1405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3">
        <v>0</v>
      </c>
    </row>
    <row r="157" spans="1:12" x14ac:dyDescent="0.25">
      <c r="A157" s="188"/>
      <c r="B157" s="28" t="s">
        <v>1406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3">
        <v>0</v>
      </c>
    </row>
    <row r="158" spans="1:12" x14ac:dyDescent="0.25">
      <c r="A158" s="188"/>
      <c r="B158" s="28" t="s">
        <v>1407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3">
        <v>0</v>
      </c>
    </row>
    <row r="159" spans="1:12" x14ac:dyDescent="0.25">
      <c r="A159" s="188"/>
      <c r="B159" s="28" t="s">
        <v>1408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3">
        <v>0</v>
      </c>
    </row>
    <row r="160" spans="1:12" x14ac:dyDescent="0.25">
      <c r="A160" s="188"/>
      <c r="B160" s="28" t="s">
        <v>1409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3">
        <v>0</v>
      </c>
    </row>
    <row r="161" spans="1:12" x14ac:dyDescent="0.25">
      <c r="A161" s="188"/>
      <c r="B161" s="28" t="s">
        <v>1410</v>
      </c>
      <c r="C161" s="37">
        <v>0</v>
      </c>
      <c r="D161" s="37">
        <v>0</v>
      </c>
      <c r="E161" s="37">
        <v>2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3">
        <v>0</v>
      </c>
    </row>
    <row r="162" spans="1:12" x14ac:dyDescent="0.25">
      <c r="A162" s="188"/>
      <c r="B162" s="28" t="s">
        <v>1411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3">
        <v>0</v>
      </c>
    </row>
    <row r="163" spans="1:12" x14ac:dyDescent="0.25">
      <c r="A163" s="188"/>
      <c r="B163" s="28" t="s">
        <v>1412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3">
        <v>0</v>
      </c>
    </row>
    <row r="164" spans="1:12" x14ac:dyDescent="0.25">
      <c r="A164" s="188"/>
      <c r="B164" s="28" t="s">
        <v>1413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3">
        <v>0</v>
      </c>
    </row>
    <row r="165" spans="1:12" x14ac:dyDescent="0.25">
      <c r="A165" s="188"/>
      <c r="B165" s="28" t="s">
        <v>1414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3">
        <v>0</v>
      </c>
    </row>
    <row r="166" spans="1:12" x14ac:dyDescent="0.25">
      <c r="A166" s="188"/>
      <c r="B166" s="28" t="s">
        <v>1415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3">
        <v>0</v>
      </c>
    </row>
    <row r="167" spans="1:12" x14ac:dyDescent="0.25">
      <c r="A167" s="188"/>
      <c r="B167" s="28" t="s">
        <v>1416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3">
        <v>0</v>
      </c>
    </row>
    <row r="168" spans="1:12" x14ac:dyDescent="0.25">
      <c r="A168" s="188"/>
      <c r="B168" s="28" t="s">
        <v>1417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3">
        <v>0</v>
      </c>
    </row>
    <row r="169" spans="1:12" x14ac:dyDescent="0.25">
      <c r="A169" s="188"/>
      <c r="B169" s="28" t="s">
        <v>1418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3">
        <v>0</v>
      </c>
    </row>
    <row r="170" spans="1:12" x14ac:dyDescent="0.25">
      <c r="A170" s="188"/>
      <c r="B170" s="28" t="s">
        <v>1419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3">
        <v>0</v>
      </c>
    </row>
    <row r="171" spans="1:12" x14ac:dyDescent="0.25">
      <c r="A171" s="188"/>
      <c r="B171" s="28" t="s">
        <v>1420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3">
        <v>0</v>
      </c>
    </row>
    <row r="172" spans="1:12" x14ac:dyDescent="0.25">
      <c r="A172" s="188"/>
      <c r="B172" s="28" t="s">
        <v>1421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3">
        <v>0</v>
      </c>
    </row>
    <row r="173" spans="1:12" x14ac:dyDescent="0.25">
      <c r="A173" s="188"/>
      <c r="B173" s="28" t="s">
        <v>1422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3">
        <v>0</v>
      </c>
    </row>
    <row r="174" spans="1:12" x14ac:dyDescent="0.25">
      <c r="A174" s="188"/>
      <c r="B174" s="28" t="s">
        <v>1423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3">
        <v>0</v>
      </c>
    </row>
    <row r="175" spans="1:12" x14ac:dyDescent="0.25">
      <c r="A175" s="188"/>
      <c r="B175" s="28" t="s">
        <v>1424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3">
        <v>0</v>
      </c>
    </row>
    <row r="176" spans="1:12" x14ac:dyDescent="0.25">
      <c r="A176" s="188"/>
      <c r="B176" s="28" t="s">
        <v>1425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3">
        <v>0</v>
      </c>
    </row>
    <row r="177" spans="1:12" x14ac:dyDescent="0.25">
      <c r="A177" s="188"/>
      <c r="B177" s="28" t="s">
        <v>1426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3">
        <v>0</v>
      </c>
    </row>
    <row r="178" spans="1:12" x14ac:dyDescent="0.25">
      <c r="A178" s="188"/>
      <c r="B178" s="28" t="s">
        <v>1427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3">
        <v>0</v>
      </c>
    </row>
    <row r="179" spans="1:12" x14ac:dyDescent="0.25">
      <c r="A179" s="188"/>
      <c r="B179" s="28" t="s">
        <v>1428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3">
        <v>0</v>
      </c>
    </row>
    <row r="180" spans="1:12" x14ac:dyDescent="0.25">
      <c r="A180" s="188"/>
      <c r="B180" s="28" t="s">
        <v>1429</v>
      </c>
      <c r="C180" s="37">
        <v>0</v>
      </c>
      <c r="D180" s="37">
        <v>0</v>
      </c>
      <c r="E180" s="37">
        <v>1</v>
      </c>
      <c r="F180" s="37">
        <v>5</v>
      </c>
      <c r="G180" s="37">
        <v>0</v>
      </c>
      <c r="H180" s="37">
        <v>1</v>
      </c>
      <c r="I180" s="37">
        <v>0</v>
      </c>
      <c r="J180" s="37">
        <v>0</v>
      </c>
      <c r="K180" s="37">
        <v>0</v>
      </c>
      <c r="L180" s="33">
        <v>0</v>
      </c>
    </row>
    <row r="181" spans="1:12" x14ac:dyDescent="0.25">
      <c r="A181" s="188"/>
      <c r="B181" s="28" t="s">
        <v>1430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3">
        <v>0</v>
      </c>
    </row>
    <row r="182" spans="1:12" x14ac:dyDescent="0.25">
      <c r="A182" s="188"/>
      <c r="B182" s="28" t="s">
        <v>1431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3">
        <v>0</v>
      </c>
    </row>
    <row r="183" spans="1:12" x14ac:dyDescent="0.25">
      <c r="A183" s="188"/>
      <c r="B183" s="28" t="s">
        <v>1432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3">
        <v>0</v>
      </c>
    </row>
    <row r="184" spans="1:12" x14ac:dyDescent="0.25">
      <c r="A184" s="188"/>
      <c r="B184" s="28" t="s">
        <v>1433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3">
        <v>0</v>
      </c>
    </row>
    <row r="185" spans="1:12" x14ac:dyDescent="0.25">
      <c r="A185" s="188"/>
      <c r="B185" s="28" t="s">
        <v>1434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3">
        <v>0</v>
      </c>
    </row>
    <row r="186" spans="1:12" x14ac:dyDescent="0.25">
      <c r="A186" s="188"/>
      <c r="B186" s="28" t="s">
        <v>1435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3">
        <v>0</v>
      </c>
    </row>
    <row r="187" spans="1:12" x14ac:dyDescent="0.25">
      <c r="A187" s="188"/>
      <c r="B187" s="28" t="s">
        <v>1436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3">
        <v>0</v>
      </c>
    </row>
    <row r="188" spans="1:12" x14ac:dyDescent="0.25">
      <c r="A188" s="188"/>
      <c r="B188" s="28" t="s">
        <v>1437</v>
      </c>
      <c r="C188" s="37">
        <v>9</v>
      </c>
      <c r="D188" s="37">
        <v>0</v>
      </c>
      <c r="E188" s="37">
        <v>1</v>
      </c>
      <c r="F188" s="37">
        <v>0</v>
      </c>
      <c r="G188" s="37">
        <v>1</v>
      </c>
      <c r="H188" s="37">
        <v>6</v>
      </c>
      <c r="I188" s="37">
        <v>0</v>
      </c>
      <c r="J188" s="37">
        <v>0</v>
      </c>
      <c r="K188" s="37">
        <v>0</v>
      </c>
      <c r="L188" s="33">
        <v>0</v>
      </c>
    </row>
    <row r="189" spans="1:12" x14ac:dyDescent="0.25">
      <c r="A189" s="188"/>
      <c r="B189" s="28" t="s">
        <v>1438</v>
      </c>
      <c r="C189" s="37">
        <v>4</v>
      </c>
      <c r="D189" s="37">
        <v>0</v>
      </c>
      <c r="E189" s="37">
        <v>23</v>
      </c>
      <c r="F189" s="37">
        <v>1</v>
      </c>
      <c r="G189" s="37">
        <v>0</v>
      </c>
      <c r="H189" s="37">
        <v>18</v>
      </c>
      <c r="I189" s="37">
        <v>0</v>
      </c>
      <c r="J189" s="37">
        <v>0</v>
      </c>
      <c r="K189" s="37">
        <v>0</v>
      </c>
      <c r="L189" s="33">
        <v>0</v>
      </c>
    </row>
    <row r="190" spans="1:12" x14ac:dyDescent="0.25">
      <c r="A190" s="188"/>
      <c r="B190" s="28" t="s">
        <v>1439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3">
        <v>0</v>
      </c>
    </row>
    <row r="191" spans="1:12" x14ac:dyDescent="0.25">
      <c r="A191" s="188"/>
      <c r="B191" s="28" t="s">
        <v>1440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3">
        <v>0</v>
      </c>
    </row>
    <row r="192" spans="1:12" x14ac:dyDescent="0.25">
      <c r="A192" s="188"/>
      <c r="B192" s="28" t="s">
        <v>1441</v>
      </c>
      <c r="C192" s="37">
        <v>0</v>
      </c>
      <c r="D192" s="37">
        <v>0</v>
      </c>
      <c r="E192" s="37">
        <v>0</v>
      </c>
      <c r="F192" s="37">
        <v>1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3">
        <v>0</v>
      </c>
    </row>
    <row r="193" spans="1:12" x14ac:dyDescent="0.25">
      <c r="A193" s="188"/>
      <c r="B193" s="28" t="s">
        <v>1442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3">
        <v>0</v>
      </c>
    </row>
    <row r="194" spans="1:12" x14ac:dyDescent="0.25">
      <c r="A194" s="188"/>
      <c r="B194" s="28" t="s">
        <v>1443</v>
      </c>
      <c r="C194" s="37">
        <v>0</v>
      </c>
      <c r="D194" s="37">
        <v>0</v>
      </c>
      <c r="E194" s="37">
        <v>1</v>
      </c>
      <c r="F194" s="37">
        <v>0</v>
      </c>
      <c r="G194" s="37">
        <v>0</v>
      </c>
      <c r="H194" s="37">
        <v>1</v>
      </c>
      <c r="I194" s="37">
        <v>0</v>
      </c>
      <c r="J194" s="37">
        <v>0</v>
      </c>
      <c r="K194" s="37">
        <v>0</v>
      </c>
      <c r="L194" s="33">
        <v>0</v>
      </c>
    </row>
    <row r="195" spans="1:12" x14ac:dyDescent="0.25">
      <c r="A195" s="188"/>
      <c r="B195" s="28" t="s">
        <v>1444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3">
        <v>0</v>
      </c>
    </row>
    <row r="196" spans="1:12" x14ac:dyDescent="0.25">
      <c r="A196" s="188"/>
      <c r="B196" s="28" t="s">
        <v>1445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3">
        <v>0</v>
      </c>
    </row>
    <row r="197" spans="1:12" x14ac:dyDescent="0.25">
      <c r="A197" s="188"/>
      <c r="B197" s="28" t="s">
        <v>1446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3">
        <v>0</v>
      </c>
    </row>
    <row r="198" spans="1:12" x14ac:dyDescent="0.25">
      <c r="A198" s="188"/>
      <c r="B198" s="28" t="s">
        <v>1447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3">
        <v>0</v>
      </c>
    </row>
    <row r="199" spans="1:12" x14ac:dyDescent="0.25">
      <c r="A199" s="188"/>
      <c r="B199" s="28" t="s">
        <v>1448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3">
        <v>0</v>
      </c>
    </row>
    <row r="200" spans="1:12" x14ac:dyDescent="0.25">
      <c r="A200" s="188"/>
      <c r="B200" s="28" t="s">
        <v>1449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3">
        <v>0</v>
      </c>
    </row>
    <row r="201" spans="1:12" x14ac:dyDescent="0.25">
      <c r="A201" s="188"/>
      <c r="B201" s="28" t="s">
        <v>1450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3">
        <v>0</v>
      </c>
    </row>
    <row r="202" spans="1:12" x14ac:dyDescent="0.25">
      <c r="A202" s="188"/>
      <c r="B202" s="28" t="s">
        <v>1451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3">
        <v>0</v>
      </c>
    </row>
    <row r="203" spans="1:12" x14ac:dyDescent="0.25">
      <c r="A203" s="188"/>
      <c r="B203" s="28" t="s">
        <v>1452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3">
        <v>0</v>
      </c>
    </row>
    <row r="204" spans="1:12" x14ac:dyDescent="0.25">
      <c r="A204" s="188"/>
      <c r="B204" s="28" t="s">
        <v>1453</v>
      </c>
      <c r="C204" s="37">
        <v>0</v>
      </c>
      <c r="D204" s="37">
        <v>0</v>
      </c>
      <c r="E204" s="37">
        <v>3</v>
      </c>
      <c r="F204" s="37">
        <v>1</v>
      </c>
      <c r="G204" s="37">
        <v>0</v>
      </c>
      <c r="H204" s="37">
        <v>2</v>
      </c>
      <c r="I204" s="37">
        <v>0</v>
      </c>
      <c r="J204" s="37">
        <v>0</v>
      </c>
      <c r="K204" s="37">
        <v>0</v>
      </c>
      <c r="L204" s="33">
        <v>0</v>
      </c>
    </row>
    <row r="205" spans="1:12" x14ac:dyDescent="0.25">
      <c r="A205" s="188"/>
      <c r="B205" s="28" t="s">
        <v>1454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3">
        <v>0</v>
      </c>
    </row>
    <row r="206" spans="1:12" x14ac:dyDescent="0.25">
      <c r="A206" s="188"/>
      <c r="B206" s="28" t="s">
        <v>1455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3">
        <v>0</v>
      </c>
    </row>
    <row r="207" spans="1:12" x14ac:dyDescent="0.25">
      <c r="A207" s="188"/>
      <c r="B207" s="28" t="s">
        <v>1456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3">
        <v>0</v>
      </c>
    </row>
    <row r="208" spans="1:12" x14ac:dyDescent="0.25">
      <c r="A208" s="188"/>
      <c r="B208" s="28" t="s">
        <v>1457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3">
        <v>0</v>
      </c>
    </row>
    <row r="209" spans="1:12" x14ac:dyDescent="0.25">
      <c r="A209" s="188"/>
      <c r="B209" s="28" t="s">
        <v>1458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3">
        <v>0</v>
      </c>
    </row>
    <row r="210" spans="1:12" x14ac:dyDescent="0.25">
      <c r="A210" s="188"/>
      <c r="B210" s="28" t="s">
        <v>1459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3">
        <v>0</v>
      </c>
    </row>
    <row r="211" spans="1:12" x14ac:dyDescent="0.25">
      <c r="A211" s="188"/>
      <c r="B211" s="28" t="s">
        <v>1460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3">
        <v>0</v>
      </c>
    </row>
    <row r="212" spans="1:12" x14ac:dyDescent="0.25">
      <c r="A212" s="188"/>
      <c r="B212" s="28" t="s">
        <v>1461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3">
        <v>0</v>
      </c>
    </row>
    <row r="213" spans="1:12" x14ac:dyDescent="0.25">
      <c r="A213" s="188"/>
      <c r="B213" s="28" t="s">
        <v>1462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3">
        <v>0</v>
      </c>
    </row>
    <row r="214" spans="1:12" x14ac:dyDescent="0.25">
      <c r="A214" s="188"/>
      <c r="B214" s="28" t="s">
        <v>1463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3">
        <v>0</v>
      </c>
    </row>
    <row r="215" spans="1:12" x14ac:dyDescent="0.25">
      <c r="A215" s="188"/>
      <c r="B215" s="28" t="s">
        <v>1464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3">
        <v>0</v>
      </c>
    </row>
    <row r="216" spans="1:12" x14ac:dyDescent="0.25">
      <c r="A216" s="188"/>
      <c r="B216" s="28" t="s">
        <v>1465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3">
        <v>0</v>
      </c>
    </row>
    <row r="217" spans="1:12" x14ac:dyDescent="0.25">
      <c r="A217" s="188"/>
      <c r="B217" s="28" t="s">
        <v>1466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3">
        <v>0</v>
      </c>
    </row>
    <row r="218" spans="1:12" x14ac:dyDescent="0.25">
      <c r="A218" s="188"/>
      <c r="B218" s="28" t="s">
        <v>1467</v>
      </c>
      <c r="C218" s="37">
        <v>0</v>
      </c>
      <c r="D218" s="37">
        <v>0</v>
      </c>
      <c r="E218" s="37">
        <v>0</v>
      </c>
      <c r="F218" s="37">
        <v>1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3">
        <v>0</v>
      </c>
    </row>
    <row r="219" spans="1:12" x14ac:dyDescent="0.25">
      <c r="A219" s="188"/>
      <c r="B219" s="28" t="s">
        <v>1468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3">
        <v>0</v>
      </c>
    </row>
    <row r="220" spans="1:12" x14ac:dyDescent="0.25">
      <c r="A220" s="188"/>
      <c r="B220" s="28" t="s">
        <v>1469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3">
        <v>0</v>
      </c>
    </row>
    <row r="221" spans="1:12" x14ac:dyDescent="0.25">
      <c r="A221" s="188"/>
      <c r="B221" s="28" t="s">
        <v>1470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3">
        <v>0</v>
      </c>
    </row>
    <row r="222" spans="1:12" x14ac:dyDescent="0.25">
      <c r="A222" s="188"/>
      <c r="B222" s="28" t="s">
        <v>1471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3">
        <v>0</v>
      </c>
    </row>
    <row r="223" spans="1:12" x14ac:dyDescent="0.25">
      <c r="A223" s="188"/>
      <c r="B223" s="28" t="s">
        <v>1472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3">
        <v>0</v>
      </c>
    </row>
    <row r="224" spans="1:12" x14ac:dyDescent="0.25">
      <c r="A224" s="188"/>
      <c r="B224" s="28" t="s">
        <v>1473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3">
        <v>0</v>
      </c>
    </row>
    <row r="225" spans="1:12" x14ac:dyDescent="0.25">
      <c r="A225" s="188"/>
      <c r="B225" s="28" t="s">
        <v>1474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3">
        <v>0</v>
      </c>
    </row>
    <row r="226" spans="1:12" x14ac:dyDescent="0.25">
      <c r="A226" s="188"/>
      <c r="B226" s="28" t="s">
        <v>1475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3">
        <v>0</v>
      </c>
    </row>
    <row r="227" spans="1:12" x14ac:dyDescent="0.25">
      <c r="A227" s="188"/>
      <c r="B227" s="28" t="s">
        <v>1476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3">
        <v>0</v>
      </c>
    </row>
    <row r="228" spans="1:12" x14ac:dyDescent="0.25">
      <c r="A228" s="188"/>
      <c r="B228" s="28" t="s">
        <v>1477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3">
        <v>0</v>
      </c>
    </row>
    <row r="229" spans="1:12" x14ac:dyDescent="0.25">
      <c r="A229" s="188"/>
      <c r="B229" s="28" t="s">
        <v>1478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2</v>
      </c>
      <c r="I229" s="37">
        <v>0</v>
      </c>
      <c r="J229" s="37">
        <v>0</v>
      </c>
      <c r="K229" s="37">
        <v>0</v>
      </c>
      <c r="L229" s="33">
        <v>0</v>
      </c>
    </row>
    <row r="230" spans="1:12" x14ac:dyDescent="0.25">
      <c r="A230" s="188"/>
      <c r="B230" s="28" t="s">
        <v>1479</v>
      </c>
      <c r="C230" s="37">
        <v>1</v>
      </c>
      <c r="D230" s="37">
        <v>0</v>
      </c>
      <c r="E230" s="37">
        <v>1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3">
        <v>0</v>
      </c>
    </row>
    <row r="231" spans="1:12" x14ac:dyDescent="0.25">
      <c r="A231" s="188"/>
      <c r="B231" s="28" t="s">
        <v>1480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3">
        <v>0</v>
      </c>
    </row>
    <row r="232" spans="1:12" x14ac:dyDescent="0.25">
      <c r="A232" s="188"/>
      <c r="B232" s="28" t="s">
        <v>1481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3">
        <v>0</v>
      </c>
    </row>
    <row r="233" spans="1:12" x14ac:dyDescent="0.25">
      <c r="A233" s="188"/>
      <c r="B233" s="28" t="s">
        <v>1482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3">
        <v>0</v>
      </c>
    </row>
    <row r="234" spans="1:12" x14ac:dyDescent="0.25">
      <c r="A234" s="188"/>
      <c r="B234" s="28" t="s">
        <v>1483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3">
        <v>0</v>
      </c>
    </row>
    <row r="235" spans="1:12" x14ac:dyDescent="0.25">
      <c r="A235" s="188"/>
      <c r="B235" s="28" t="s">
        <v>1484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3">
        <v>0</v>
      </c>
    </row>
    <row r="236" spans="1:12" x14ac:dyDescent="0.25">
      <c r="A236" s="188"/>
      <c r="B236" s="28" t="s">
        <v>1485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3">
        <v>0</v>
      </c>
    </row>
    <row r="237" spans="1:12" x14ac:dyDescent="0.25">
      <c r="A237" s="188"/>
      <c r="B237" s="28" t="s">
        <v>1486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3">
        <v>0</v>
      </c>
    </row>
    <row r="238" spans="1:12" x14ac:dyDescent="0.25">
      <c r="A238" s="188"/>
      <c r="B238" s="28" t="s">
        <v>1487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3">
        <v>0</v>
      </c>
    </row>
    <row r="239" spans="1:12" x14ac:dyDescent="0.25">
      <c r="A239" s="188"/>
      <c r="B239" s="28" t="s">
        <v>1488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3">
        <v>0</v>
      </c>
    </row>
    <row r="240" spans="1:12" x14ac:dyDescent="0.25">
      <c r="A240" s="188"/>
      <c r="B240" s="28" t="s">
        <v>1489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3">
        <v>0</v>
      </c>
    </row>
    <row r="241" spans="1:12" x14ac:dyDescent="0.25">
      <c r="A241" s="188"/>
      <c r="B241" s="28" t="s">
        <v>1490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3">
        <v>0</v>
      </c>
    </row>
    <row r="242" spans="1:12" x14ac:dyDescent="0.25">
      <c r="A242" s="188"/>
      <c r="B242" s="28" t="s">
        <v>1491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3">
        <v>0</v>
      </c>
    </row>
    <row r="243" spans="1:12" x14ac:dyDescent="0.25">
      <c r="A243" s="188"/>
      <c r="B243" s="28" t="s">
        <v>1492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3">
        <v>0</v>
      </c>
    </row>
    <row r="244" spans="1:12" x14ac:dyDescent="0.25">
      <c r="A244" s="188"/>
      <c r="B244" s="28" t="s">
        <v>1493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3">
        <v>0</v>
      </c>
    </row>
    <row r="245" spans="1:12" x14ac:dyDescent="0.25">
      <c r="A245" s="188"/>
      <c r="B245" s="28" t="s">
        <v>1494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3">
        <v>0</v>
      </c>
    </row>
    <row r="246" spans="1:12" x14ac:dyDescent="0.25">
      <c r="A246" s="188"/>
      <c r="B246" s="28" t="s">
        <v>1495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3">
        <v>0</v>
      </c>
    </row>
    <row r="247" spans="1:12" x14ac:dyDescent="0.25">
      <c r="A247" s="188"/>
      <c r="B247" s="28" t="s">
        <v>1496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3">
        <v>0</v>
      </c>
    </row>
    <row r="248" spans="1:12" x14ac:dyDescent="0.25">
      <c r="A248" s="188"/>
      <c r="B248" s="28" t="s">
        <v>1497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3">
        <v>0</v>
      </c>
    </row>
    <row r="249" spans="1:12" x14ac:dyDescent="0.25">
      <c r="A249" s="188"/>
      <c r="B249" s="28" t="s">
        <v>1498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3">
        <v>0</v>
      </c>
    </row>
    <row r="250" spans="1:12" x14ac:dyDescent="0.25">
      <c r="A250" s="188"/>
      <c r="B250" s="28" t="s">
        <v>1499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3">
        <v>0</v>
      </c>
    </row>
    <row r="251" spans="1:12" x14ac:dyDescent="0.25">
      <c r="A251" s="188"/>
      <c r="B251" s="28" t="s">
        <v>1500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3">
        <v>0</v>
      </c>
    </row>
    <row r="252" spans="1:12" x14ac:dyDescent="0.25">
      <c r="A252" s="188"/>
      <c r="B252" s="28" t="s">
        <v>1501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3">
        <v>0</v>
      </c>
    </row>
    <row r="253" spans="1:12" x14ac:dyDescent="0.25">
      <c r="A253" s="188"/>
      <c r="B253" s="28" t="s">
        <v>1502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3">
        <v>0</v>
      </c>
    </row>
    <row r="254" spans="1:12" x14ac:dyDescent="0.25">
      <c r="A254" s="188"/>
      <c r="B254" s="28" t="s">
        <v>1503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3">
        <v>0</v>
      </c>
    </row>
    <row r="255" spans="1:12" x14ac:dyDescent="0.25">
      <c r="A255" s="188"/>
      <c r="B255" s="28" t="s">
        <v>1504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3">
        <v>0</v>
      </c>
    </row>
    <row r="256" spans="1:12" x14ac:dyDescent="0.25">
      <c r="A256" s="188"/>
      <c r="B256" s="28" t="s">
        <v>1505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3">
        <v>0</v>
      </c>
    </row>
    <row r="257" spans="1:12" x14ac:dyDescent="0.25">
      <c r="A257" s="188"/>
      <c r="B257" s="28" t="s">
        <v>1506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3">
        <v>0</v>
      </c>
    </row>
    <row r="258" spans="1:12" x14ac:dyDescent="0.25">
      <c r="A258" s="188"/>
      <c r="B258" s="28" t="s">
        <v>1507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3">
        <v>0</v>
      </c>
    </row>
    <row r="259" spans="1:12" x14ac:dyDescent="0.25">
      <c r="A259" s="188"/>
      <c r="B259" s="28" t="s">
        <v>1508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3">
        <v>0</v>
      </c>
    </row>
    <row r="260" spans="1:12" x14ac:dyDescent="0.25">
      <c r="A260" s="188"/>
      <c r="B260" s="28" t="s">
        <v>1509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3">
        <v>0</v>
      </c>
    </row>
    <row r="261" spans="1:12" x14ac:dyDescent="0.25">
      <c r="A261" s="189"/>
      <c r="B261" s="28" t="s">
        <v>1510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3">
        <v>0</v>
      </c>
    </row>
    <row r="262" spans="1:12" x14ac:dyDescent="0.25">
      <c r="A262" s="187" t="s">
        <v>1511</v>
      </c>
      <c r="B262" s="28" t="s">
        <v>1512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3">
        <v>0</v>
      </c>
    </row>
    <row r="263" spans="1:12" x14ac:dyDescent="0.25">
      <c r="A263" s="188"/>
      <c r="B263" s="28" t="s">
        <v>1513</v>
      </c>
      <c r="C263" s="37">
        <v>0</v>
      </c>
      <c r="D263" s="37">
        <v>0</v>
      </c>
      <c r="E263" s="37">
        <v>1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3">
        <v>0</v>
      </c>
    </row>
    <row r="264" spans="1:12" x14ac:dyDescent="0.25">
      <c r="A264" s="188"/>
      <c r="B264" s="28" t="s">
        <v>1514</v>
      </c>
      <c r="C264" s="37">
        <v>27</v>
      </c>
      <c r="D264" s="37">
        <v>0</v>
      </c>
      <c r="E264" s="37">
        <v>26</v>
      </c>
      <c r="F264" s="37">
        <v>17</v>
      </c>
      <c r="G264" s="37">
        <v>1</v>
      </c>
      <c r="H264" s="37">
        <v>56</v>
      </c>
      <c r="I264" s="37">
        <v>0</v>
      </c>
      <c r="J264" s="37">
        <v>0</v>
      </c>
      <c r="K264" s="37">
        <v>0</v>
      </c>
      <c r="L264" s="33">
        <v>0</v>
      </c>
    </row>
    <row r="265" spans="1:12" x14ac:dyDescent="0.25">
      <c r="A265" s="188"/>
      <c r="B265" s="28" t="s">
        <v>1515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3">
        <v>0</v>
      </c>
    </row>
    <row r="266" spans="1:12" x14ac:dyDescent="0.25">
      <c r="A266" s="188"/>
      <c r="B266" s="28" t="s">
        <v>1516</v>
      </c>
      <c r="C266" s="37">
        <v>1</v>
      </c>
      <c r="D266" s="37">
        <v>0</v>
      </c>
      <c r="E266" s="37">
        <v>1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3">
        <v>0</v>
      </c>
    </row>
    <row r="267" spans="1:12" x14ac:dyDescent="0.25">
      <c r="A267" s="188"/>
      <c r="B267" s="28" t="s">
        <v>1517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3">
        <v>0</v>
      </c>
    </row>
    <row r="268" spans="1:12" x14ac:dyDescent="0.25">
      <c r="A268" s="188"/>
      <c r="B268" s="28" t="s">
        <v>1518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3">
        <v>0</v>
      </c>
    </row>
    <row r="269" spans="1:12" x14ac:dyDescent="0.25">
      <c r="A269" s="188"/>
      <c r="B269" s="28" t="s">
        <v>1519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2</v>
      </c>
      <c r="I269" s="37">
        <v>0</v>
      </c>
      <c r="J269" s="37">
        <v>0</v>
      </c>
      <c r="K269" s="37">
        <v>0</v>
      </c>
      <c r="L269" s="33">
        <v>0</v>
      </c>
    </row>
    <row r="270" spans="1:12" x14ac:dyDescent="0.25">
      <c r="A270" s="188"/>
      <c r="B270" s="28" t="s">
        <v>1520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3">
        <v>0</v>
      </c>
    </row>
    <row r="271" spans="1:12" x14ac:dyDescent="0.25">
      <c r="A271" s="188"/>
      <c r="B271" s="28" t="s">
        <v>1521</v>
      </c>
      <c r="C271" s="37">
        <v>0</v>
      </c>
      <c r="D271" s="37">
        <v>0</v>
      </c>
      <c r="E271" s="37">
        <v>0</v>
      </c>
      <c r="F271" s="37">
        <v>2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3">
        <v>0</v>
      </c>
    </row>
    <row r="272" spans="1:12" x14ac:dyDescent="0.25">
      <c r="A272" s="188"/>
      <c r="B272" s="28" t="s">
        <v>1522</v>
      </c>
      <c r="C272" s="37">
        <v>0</v>
      </c>
      <c r="D272" s="37">
        <v>0</v>
      </c>
      <c r="E272" s="37">
        <v>0</v>
      </c>
      <c r="F272" s="37">
        <v>3</v>
      </c>
      <c r="G272" s="37">
        <v>0</v>
      </c>
      <c r="H272" s="37">
        <v>3</v>
      </c>
      <c r="I272" s="37">
        <v>0</v>
      </c>
      <c r="J272" s="37">
        <v>0</v>
      </c>
      <c r="K272" s="37">
        <v>0</v>
      </c>
      <c r="L272" s="33">
        <v>0</v>
      </c>
    </row>
    <row r="273" spans="1:12" x14ac:dyDescent="0.25">
      <c r="A273" s="188"/>
      <c r="B273" s="28" t="s">
        <v>967</v>
      </c>
      <c r="C273" s="37">
        <v>0</v>
      </c>
      <c r="D273" s="37">
        <v>0</v>
      </c>
      <c r="E273" s="37">
        <v>3</v>
      </c>
      <c r="F273" s="37">
        <v>1</v>
      </c>
      <c r="G273" s="37">
        <v>0</v>
      </c>
      <c r="H273" s="37">
        <v>4</v>
      </c>
      <c r="I273" s="37">
        <v>0</v>
      </c>
      <c r="J273" s="37">
        <v>0</v>
      </c>
      <c r="K273" s="37">
        <v>0</v>
      </c>
      <c r="L273" s="33">
        <v>0</v>
      </c>
    </row>
    <row r="274" spans="1:12" x14ac:dyDescent="0.25">
      <c r="A274" s="188"/>
      <c r="B274" s="28" t="s">
        <v>1523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3">
        <v>0</v>
      </c>
    </row>
    <row r="275" spans="1:12" x14ac:dyDescent="0.25">
      <c r="A275" s="188"/>
      <c r="B275" s="28" t="s">
        <v>1524</v>
      </c>
      <c r="C275" s="37">
        <v>1</v>
      </c>
      <c r="D275" s="37">
        <v>0</v>
      </c>
      <c r="E275" s="37">
        <v>7</v>
      </c>
      <c r="F275" s="37">
        <v>1</v>
      </c>
      <c r="G275" s="37">
        <v>0</v>
      </c>
      <c r="H275" s="37">
        <v>2</v>
      </c>
      <c r="I275" s="37">
        <v>0</v>
      </c>
      <c r="J275" s="37">
        <v>0</v>
      </c>
      <c r="K275" s="37">
        <v>0</v>
      </c>
      <c r="L275" s="33">
        <v>0</v>
      </c>
    </row>
    <row r="276" spans="1:12" x14ac:dyDescent="0.25">
      <c r="A276" s="188"/>
      <c r="B276" s="28" t="s">
        <v>1525</v>
      </c>
      <c r="C276" s="37">
        <v>0</v>
      </c>
      <c r="D276" s="37">
        <v>0</v>
      </c>
      <c r="E276" s="37">
        <v>4</v>
      </c>
      <c r="F276" s="37">
        <v>2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3">
        <v>0</v>
      </c>
    </row>
    <row r="277" spans="1:12" x14ac:dyDescent="0.25">
      <c r="A277" s="188"/>
      <c r="B277" s="28" t="s">
        <v>1526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3">
        <v>0</v>
      </c>
    </row>
    <row r="278" spans="1:12" x14ac:dyDescent="0.25">
      <c r="A278" s="188"/>
      <c r="B278" s="28" t="s">
        <v>1527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3">
        <v>0</v>
      </c>
    </row>
    <row r="279" spans="1:12" x14ac:dyDescent="0.25">
      <c r="A279" s="188"/>
      <c r="B279" s="28" t="s">
        <v>1528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3">
        <v>0</v>
      </c>
    </row>
    <row r="280" spans="1:12" x14ac:dyDescent="0.25">
      <c r="A280" s="188"/>
      <c r="B280" s="28" t="s">
        <v>1529</v>
      </c>
      <c r="C280" s="37">
        <v>0</v>
      </c>
      <c r="D280" s="37">
        <v>0</v>
      </c>
      <c r="E280" s="37">
        <v>4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3">
        <v>0</v>
      </c>
    </row>
    <row r="281" spans="1:12" x14ac:dyDescent="0.25">
      <c r="A281" s="188"/>
      <c r="B281" s="28" t="s">
        <v>1530</v>
      </c>
      <c r="C281" s="37">
        <v>1</v>
      </c>
      <c r="D281" s="37">
        <v>0</v>
      </c>
      <c r="E281" s="37">
        <v>0</v>
      </c>
      <c r="F281" s="37">
        <v>2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3">
        <v>0</v>
      </c>
    </row>
    <row r="282" spans="1:12" x14ac:dyDescent="0.25">
      <c r="A282" s="188"/>
      <c r="B282" s="28" t="s">
        <v>1531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3">
        <v>0</v>
      </c>
    </row>
    <row r="283" spans="1:12" x14ac:dyDescent="0.25">
      <c r="A283" s="188"/>
      <c r="B283" s="28" t="s">
        <v>1532</v>
      </c>
      <c r="C283" s="37">
        <v>0</v>
      </c>
      <c r="D283" s="37">
        <v>0</v>
      </c>
      <c r="E283" s="37">
        <v>1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3">
        <v>0</v>
      </c>
    </row>
    <row r="284" spans="1:12" x14ac:dyDescent="0.25">
      <c r="A284" s="188"/>
      <c r="B284" s="28" t="s">
        <v>1533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3">
        <v>0</v>
      </c>
    </row>
    <row r="285" spans="1:12" x14ac:dyDescent="0.25">
      <c r="A285" s="188"/>
      <c r="B285" s="28" t="s">
        <v>1534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3">
        <v>0</v>
      </c>
    </row>
    <row r="286" spans="1:12" x14ac:dyDescent="0.25">
      <c r="A286" s="188"/>
      <c r="B286" s="28" t="s">
        <v>1535</v>
      </c>
      <c r="C286" s="37">
        <v>0</v>
      </c>
      <c r="D286" s="37">
        <v>0</v>
      </c>
      <c r="E286" s="37">
        <v>2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3">
        <v>0</v>
      </c>
    </row>
    <row r="287" spans="1:12" x14ac:dyDescent="0.25">
      <c r="A287" s="188"/>
      <c r="B287" s="28" t="s">
        <v>926</v>
      </c>
      <c r="C287" s="37">
        <v>0</v>
      </c>
      <c r="D287" s="37">
        <v>0</v>
      </c>
      <c r="E287" s="37">
        <v>1</v>
      </c>
      <c r="F287" s="37">
        <v>71</v>
      </c>
      <c r="G287" s="37">
        <v>0</v>
      </c>
      <c r="H287" s="37">
        <v>2</v>
      </c>
      <c r="I287" s="37">
        <v>0</v>
      </c>
      <c r="J287" s="37">
        <v>0</v>
      </c>
      <c r="K287" s="37">
        <v>0</v>
      </c>
      <c r="L287" s="33">
        <v>1</v>
      </c>
    </row>
    <row r="288" spans="1:12" x14ac:dyDescent="0.25">
      <c r="A288" s="188"/>
      <c r="B288" s="28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3">
        <v>0</v>
      </c>
    </row>
    <row r="289" spans="1:12" x14ac:dyDescent="0.25">
      <c r="A289" s="188"/>
      <c r="B289" s="28" t="s">
        <v>1536</v>
      </c>
      <c r="C289" s="37">
        <v>0</v>
      </c>
      <c r="D289" s="37">
        <v>0</v>
      </c>
      <c r="E289" s="37">
        <v>11</v>
      </c>
      <c r="F289" s="37">
        <v>25</v>
      </c>
      <c r="G289" s="37">
        <v>0</v>
      </c>
      <c r="H289" s="37">
        <v>2</v>
      </c>
      <c r="I289" s="37">
        <v>0</v>
      </c>
      <c r="J289" s="37">
        <v>0</v>
      </c>
      <c r="K289" s="37">
        <v>0</v>
      </c>
      <c r="L289" s="33">
        <v>0</v>
      </c>
    </row>
    <row r="290" spans="1:12" x14ac:dyDescent="0.25">
      <c r="A290" s="188"/>
      <c r="B290" s="28" t="s">
        <v>1537</v>
      </c>
      <c r="C290" s="37">
        <v>0</v>
      </c>
      <c r="D290" s="37">
        <v>0</v>
      </c>
      <c r="E290" s="37">
        <v>1</v>
      </c>
      <c r="F290" s="37">
        <v>0</v>
      </c>
      <c r="G290" s="37">
        <v>0</v>
      </c>
      <c r="H290" s="37">
        <v>1</v>
      </c>
      <c r="I290" s="37">
        <v>0</v>
      </c>
      <c r="J290" s="37">
        <v>0</v>
      </c>
      <c r="K290" s="37">
        <v>0</v>
      </c>
      <c r="L290" s="33">
        <v>0</v>
      </c>
    </row>
    <row r="291" spans="1:12" x14ac:dyDescent="0.25">
      <c r="A291" s="188"/>
      <c r="B291" s="28" t="s">
        <v>1538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3">
        <v>0</v>
      </c>
    </row>
    <row r="292" spans="1:12" x14ac:dyDescent="0.25">
      <c r="A292" s="188"/>
      <c r="B292" s="28" t="s">
        <v>1539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3">
        <v>0</v>
      </c>
    </row>
    <row r="293" spans="1:12" ht="22.5" x14ac:dyDescent="0.25">
      <c r="A293" s="188"/>
      <c r="B293" s="28" t="s">
        <v>1540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3">
        <v>0</v>
      </c>
    </row>
    <row r="294" spans="1:12" x14ac:dyDescent="0.25">
      <c r="A294" s="189"/>
      <c r="B294" s="28" t="s">
        <v>1541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3">
        <v>0</v>
      </c>
    </row>
    <row r="295" spans="1:12" x14ac:dyDescent="0.25">
      <c r="A295" s="187" t="s">
        <v>1542</v>
      </c>
      <c r="B295" s="28" t="s">
        <v>1543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3">
        <v>0</v>
      </c>
    </row>
    <row r="296" spans="1:12" x14ac:dyDescent="0.25">
      <c r="A296" s="188"/>
      <c r="B296" s="28" t="s">
        <v>1544</v>
      </c>
      <c r="C296" s="37">
        <v>0</v>
      </c>
      <c r="D296" s="37">
        <v>0</v>
      </c>
      <c r="E296" s="37">
        <v>0</v>
      </c>
      <c r="F296" s="37">
        <v>0</v>
      </c>
      <c r="G296" s="37">
        <v>1</v>
      </c>
      <c r="H296" s="37">
        <v>42</v>
      </c>
      <c r="I296" s="37">
        <v>0</v>
      </c>
      <c r="J296" s="37">
        <v>0</v>
      </c>
      <c r="K296" s="37">
        <v>0</v>
      </c>
      <c r="L296" s="33">
        <v>0</v>
      </c>
    </row>
    <row r="297" spans="1:12" ht="22.5" x14ac:dyDescent="0.25">
      <c r="A297" s="188"/>
      <c r="B297" s="28" t="s">
        <v>1545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3">
        <v>0</v>
      </c>
    </row>
    <row r="298" spans="1:12" ht="22.5" x14ac:dyDescent="0.25">
      <c r="A298" s="188"/>
      <c r="B298" s="28" t="s">
        <v>1546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2</v>
      </c>
      <c r="I298" s="37">
        <v>0</v>
      </c>
      <c r="J298" s="37">
        <v>0</v>
      </c>
      <c r="K298" s="37">
        <v>0</v>
      </c>
      <c r="L298" s="33">
        <v>0</v>
      </c>
    </row>
    <row r="299" spans="1:12" ht="22.5" x14ac:dyDescent="0.25">
      <c r="A299" s="188"/>
      <c r="B299" s="28" t="s">
        <v>1547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20</v>
      </c>
      <c r="I299" s="37">
        <v>0</v>
      </c>
      <c r="J299" s="37">
        <v>0</v>
      </c>
      <c r="K299" s="37">
        <v>0</v>
      </c>
      <c r="L299" s="33">
        <v>0</v>
      </c>
    </row>
    <row r="300" spans="1:12" ht="22.5" x14ac:dyDescent="0.25">
      <c r="A300" s="188"/>
      <c r="B300" s="28" t="s">
        <v>1548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10</v>
      </c>
      <c r="I300" s="37">
        <v>0</v>
      </c>
      <c r="J300" s="37">
        <v>0</v>
      </c>
      <c r="K300" s="37">
        <v>0</v>
      </c>
      <c r="L300" s="33">
        <v>0</v>
      </c>
    </row>
    <row r="301" spans="1:12" x14ac:dyDescent="0.25">
      <c r="A301" s="188"/>
      <c r="B301" s="28" t="s">
        <v>1549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3">
        <v>0</v>
      </c>
    </row>
    <row r="302" spans="1:12" x14ac:dyDescent="0.25">
      <c r="A302" s="188"/>
      <c r="B302" s="28" t="s">
        <v>1550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3">
        <v>0</v>
      </c>
    </row>
    <row r="303" spans="1:12" ht="45" x14ac:dyDescent="0.25">
      <c r="A303" s="188"/>
      <c r="B303" s="28" t="s">
        <v>1551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3">
        <v>0</v>
      </c>
    </row>
    <row r="304" spans="1:12" ht="33.75" x14ac:dyDescent="0.25">
      <c r="A304" s="188"/>
      <c r="B304" s="28" t="s">
        <v>1552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1</v>
      </c>
      <c r="I304" s="37">
        <v>0</v>
      </c>
      <c r="J304" s="37">
        <v>0</v>
      </c>
      <c r="K304" s="37">
        <v>0</v>
      </c>
      <c r="L304" s="33">
        <v>0</v>
      </c>
    </row>
    <row r="305" spans="1:12" ht="22.5" x14ac:dyDescent="0.25">
      <c r="A305" s="188"/>
      <c r="B305" s="28" t="s">
        <v>1553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5</v>
      </c>
      <c r="I305" s="37">
        <v>0</v>
      </c>
      <c r="J305" s="37">
        <v>0</v>
      </c>
      <c r="K305" s="37">
        <v>0</v>
      </c>
      <c r="L305" s="33">
        <v>0</v>
      </c>
    </row>
    <row r="306" spans="1:12" ht="22.5" x14ac:dyDescent="0.25">
      <c r="A306" s="188"/>
      <c r="B306" s="28" t="s">
        <v>1554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2</v>
      </c>
      <c r="I306" s="37">
        <v>0</v>
      </c>
      <c r="J306" s="37">
        <v>0</v>
      </c>
      <c r="K306" s="37">
        <v>0</v>
      </c>
      <c r="L306" s="33">
        <v>0</v>
      </c>
    </row>
    <row r="307" spans="1:12" x14ac:dyDescent="0.25">
      <c r="A307" s="188"/>
      <c r="B307" s="28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3">
        <v>0</v>
      </c>
    </row>
    <row r="308" spans="1:12" x14ac:dyDescent="0.25">
      <c r="A308" s="188"/>
      <c r="B308" s="28" t="s">
        <v>1555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1</v>
      </c>
      <c r="I308" s="37">
        <v>0</v>
      </c>
      <c r="J308" s="37">
        <v>0</v>
      </c>
      <c r="K308" s="37">
        <v>0</v>
      </c>
      <c r="L308" s="33">
        <v>0</v>
      </c>
    </row>
    <row r="309" spans="1:12" x14ac:dyDescent="0.25">
      <c r="A309" s="188"/>
      <c r="B309" s="28" t="s">
        <v>1556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3">
        <v>0</v>
      </c>
    </row>
    <row r="310" spans="1:12" x14ac:dyDescent="0.25">
      <c r="A310" s="188"/>
      <c r="B310" s="28" t="s">
        <v>1557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3">
        <v>0</v>
      </c>
    </row>
    <row r="311" spans="1:12" x14ac:dyDescent="0.25">
      <c r="A311" s="189"/>
      <c r="B311" s="28" t="s">
        <v>1558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3">
        <v>0</v>
      </c>
    </row>
    <row r="312" spans="1:12" x14ac:dyDescent="0.25">
      <c r="A312" s="4"/>
    </row>
  </sheetData>
  <sheetProtection algorithmName="SHA-512" hashValue="3IFk5PUh6DQIb15FbklZHjmZKn0Zwn8X946Z1It8V6RMwCM4RbPTG1hB2Ulzpg2SAbwuSvf0kVFnQCpGMPGxQg==" saltValue="Q251PZIePFPfRKk6fir+H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1" spans="1:5" x14ac:dyDescent="0.25">
      <c r="A1" s="243" t="s">
        <v>1839</v>
      </c>
    </row>
    <row r="2" spans="1:5" x14ac:dyDescent="0.25">
      <c r="A2" s="5" t="s">
        <v>1559</v>
      </c>
    </row>
    <row r="3" spans="1:5" x14ac:dyDescent="0.25">
      <c r="A3" s="38" t="s">
        <v>1560</v>
      </c>
    </row>
    <row r="4" spans="1:5" x14ac:dyDescent="0.25">
      <c r="A4" s="30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7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8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8"/>
      <c r="B7" s="11" t="s">
        <v>1564</v>
      </c>
      <c r="C7" s="12">
        <v>0</v>
      </c>
      <c r="D7" s="12">
        <v>0</v>
      </c>
      <c r="E7" s="13">
        <v>0</v>
      </c>
    </row>
    <row r="8" spans="1:5" x14ac:dyDescent="0.25">
      <c r="A8" s="188"/>
      <c r="B8" s="11" t="s">
        <v>1565</v>
      </c>
      <c r="C8" s="12">
        <v>44</v>
      </c>
      <c r="D8" s="12">
        <v>34</v>
      </c>
      <c r="E8" s="13">
        <v>0.29411764705882298</v>
      </c>
    </row>
    <row r="9" spans="1:5" x14ac:dyDescent="0.25">
      <c r="A9" s="188"/>
      <c r="B9" s="11" t="s">
        <v>1566</v>
      </c>
      <c r="C9" s="12">
        <v>1</v>
      </c>
      <c r="D9" s="12">
        <v>0</v>
      </c>
      <c r="E9" s="13">
        <v>1</v>
      </c>
    </row>
    <row r="10" spans="1:5" x14ac:dyDescent="0.25">
      <c r="A10" s="188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8"/>
      <c r="B11" s="11" t="s">
        <v>1568</v>
      </c>
      <c r="C11" s="12">
        <v>1</v>
      </c>
      <c r="D11" s="12">
        <v>2</v>
      </c>
      <c r="E11" s="13">
        <v>-0.5</v>
      </c>
    </row>
    <row r="12" spans="1:5" x14ac:dyDescent="0.25">
      <c r="A12" s="188"/>
      <c r="B12" s="11" t="s">
        <v>1569</v>
      </c>
      <c r="C12" s="12">
        <v>1</v>
      </c>
      <c r="D12" s="12">
        <v>4</v>
      </c>
      <c r="E12" s="13">
        <v>-0.75</v>
      </c>
    </row>
    <row r="13" spans="1:5" x14ac:dyDescent="0.25">
      <c r="A13" s="188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88"/>
      <c r="B14" s="11" t="s">
        <v>1571</v>
      </c>
      <c r="C14" s="12">
        <v>0</v>
      </c>
      <c r="D14" s="12">
        <v>0</v>
      </c>
      <c r="E14" s="13">
        <v>0</v>
      </c>
    </row>
    <row r="15" spans="1:5" x14ac:dyDescent="0.25">
      <c r="A15" s="188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89"/>
      <c r="B16" s="11" t="s">
        <v>111</v>
      </c>
      <c r="C16" s="12">
        <v>84</v>
      </c>
      <c r="D16" s="12">
        <v>74</v>
      </c>
      <c r="E16" s="13">
        <v>0.135135135135135</v>
      </c>
    </row>
    <row r="17" spans="1:1" x14ac:dyDescent="0.25">
      <c r="A17" s="4"/>
    </row>
  </sheetData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113</v>
      </c>
      <c r="D6" s="12">
        <v>81</v>
      </c>
      <c r="E6" s="13">
        <v>0.39506172839506198</v>
      </c>
    </row>
    <row r="7" spans="1:5" ht="22.5" x14ac:dyDescent="0.25">
      <c r="A7" s="10" t="s">
        <v>1579</v>
      </c>
      <c r="B7" s="11" t="s">
        <v>1580</v>
      </c>
      <c r="C7" s="12">
        <v>177</v>
      </c>
      <c r="D7" s="12">
        <v>88</v>
      </c>
      <c r="E7" s="13">
        <v>1.01136363636364</v>
      </c>
    </row>
    <row r="8" spans="1:5" ht="22.5" x14ac:dyDescent="0.25">
      <c r="A8" s="10" t="s">
        <v>1581</v>
      </c>
      <c r="B8" s="11" t="s">
        <v>1582</v>
      </c>
      <c r="C8" s="12">
        <v>3</v>
      </c>
      <c r="D8" s="12">
        <v>11</v>
      </c>
      <c r="E8" s="13">
        <v>-0.72727272727272696</v>
      </c>
    </row>
    <row r="9" spans="1:5" ht="22.5" x14ac:dyDescent="0.25">
      <c r="A9" s="10" t="s">
        <v>1583</v>
      </c>
      <c r="B9" s="11" t="s">
        <v>1584</v>
      </c>
      <c r="C9" s="12">
        <v>14</v>
      </c>
      <c r="D9" s="12">
        <v>26</v>
      </c>
      <c r="E9" s="13">
        <v>-0.46153846153846101</v>
      </c>
    </row>
    <row r="10" spans="1:5" ht="22.5" x14ac:dyDescent="0.25">
      <c r="A10" s="10" t="s">
        <v>1585</v>
      </c>
      <c r="B10" s="11" t="s">
        <v>1586</v>
      </c>
      <c r="C10" s="12">
        <v>1</v>
      </c>
      <c r="D10" s="12">
        <v>2</v>
      </c>
      <c r="E10" s="13">
        <v>-0.5</v>
      </c>
    </row>
    <row r="11" spans="1:5" ht="22.5" x14ac:dyDescent="0.25">
      <c r="A11" s="10" t="s">
        <v>1587</v>
      </c>
      <c r="B11" s="14"/>
      <c r="C11" s="12">
        <v>293</v>
      </c>
      <c r="D11" s="12">
        <v>340</v>
      </c>
      <c r="E11" s="13">
        <v>-0.13823529411764701</v>
      </c>
    </row>
    <row r="12" spans="1:5" x14ac:dyDescent="0.25">
      <c r="A12" s="10" t="s">
        <v>1588</v>
      </c>
      <c r="B12" s="14"/>
      <c r="C12" s="12">
        <v>624</v>
      </c>
      <c r="D12" s="12">
        <v>628</v>
      </c>
      <c r="E12" s="13">
        <v>-6.3694267515923596E-3</v>
      </c>
    </row>
    <row r="13" spans="1:5" x14ac:dyDescent="0.25">
      <c r="A13" s="187" t="s">
        <v>1589</v>
      </c>
      <c r="B13" s="11" t="s">
        <v>1590</v>
      </c>
      <c r="C13" s="12">
        <v>17</v>
      </c>
      <c r="D13" s="12">
        <v>17</v>
      </c>
      <c r="E13" s="13">
        <v>0</v>
      </c>
    </row>
    <row r="14" spans="1:5" x14ac:dyDescent="0.25">
      <c r="A14" s="189"/>
      <c r="B14" s="11" t="s">
        <v>1591</v>
      </c>
      <c r="C14" s="12">
        <v>13</v>
      </c>
      <c r="D14" s="12">
        <v>6</v>
      </c>
      <c r="E14" s="13">
        <v>1.1666666666666701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4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5"/>
      <c r="B18" s="11" t="s">
        <v>1595</v>
      </c>
      <c r="C18" s="12">
        <v>277</v>
      </c>
      <c r="D18" s="12">
        <v>455</v>
      </c>
      <c r="E18" s="18">
        <v>20</v>
      </c>
    </row>
    <row r="19" spans="1:5" x14ac:dyDescent="0.25">
      <c r="A19" s="185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5"/>
      <c r="B20" s="11" t="s">
        <v>1597</v>
      </c>
      <c r="C20" s="12">
        <v>0</v>
      </c>
      <c r="D20" s="12">
        <v>0</v>
      </c>
      <c r="E20" s="18">
        <v>0</v>
      </c>
    </row>
    <row r="21" spans="1:5" x14ac:dyDescent="0.25">
      <c r="A21" s="185"/>
      <c r="B21" s="11" t="s">
        <v>1598</v>
      </c>
      <c r="C21" s="12">
        <v>0</v>
      </c>
      <c r="D21" s="12">
        <v>0</v>
      </c>
      <c r="E21" s="18">
        <v>0</v>
      </c>
    </row>
    <row r="22" spans="1:5" x14ac:dyDescent="0.25">
      <c r="A22" s="185"/>
      <c r="B22" s="11" t="s">
        <v>983</v>
      </c>
      <c r="C22" s="12">
        <v>5481</v>
      </c>
      <c r="D22" s="12">
        <v>6567</v>
      </c>
      <c r="E22" s="18">
        <v>0</v>
      </c>
    </row>
    <row r="23" spans="1:5" x14ac:dyDescent="0.25">
      <c r="A23" s="185"/>
      <c r="B23" s="11" t="s">
        <v>1599</v>
      </c>
      <c r="C23" s="12">
        <v>26</v>
      </c>
      <c r="D23" s="12">
        <v>29</v>
      </c>
      <c r="E23" s="18">
        <v>1</v>
      </c>
    </row>
    <row r="24" spans="1:5" x14ac:dyDescent="0.25">
      <c r="A24" s="185"/>
      <c r="B24" s="11" t="s">
        <v>1600</v>
      </c>
      <c r="C24" s="12">
        <v>32</v>
      </c>
      <c r="D24" s="12">
        <v>40</v>
      </c>
      <c r="E24" s="18">
        <v>2</v>
      </c>
    </row>
    <row r="25" spans="1:5" x14ac:dyDescent="0.25">
      <c r="A25" s="185"/>
      <c r="B25" s="11" t="s">
        <v>1601</v>
      </c>
      <c r="C25" s="12">
        <v>17</v>
      </c>
      <c r="D25" s="12">
        <v>41</v>
      </c>
      <c r="E25" s="18">
        <v>1</v>
      </c>
    </row>
    <row r="26" spans="1:5" x14ac:dyDescent="0.25">
      <c r="A26" s="185"/>
      <c r="B26" s="11" t="s">
        <v>1602</v>
      </c>
      <c r="C26" s="12">
        <v>273</v>
      </c>
      <c r="D26" s="12">
        <v>1078</v>
      </c>
      <c r="E26" s="18">
        <v>2</v>
      </c>
    </row>
    <row r="27" spans="1:5" x14ac:dyDescent="0.25">
      <c r="A27" s="185"/>
      <c r="B27" s="11" t="s">
        <v>1603</v>
      </c>
      <c r="C27" s="12">
        <v>32</v>
      </c>
      <c r="D27" s="12">
        <v>31</v>
      </c>
      <c r="E27" s="18">
        <v>0</v>
      </c>
    </row>
    <row r="28" spans="1:5" x14ac:dyDescent="0.25">
      <c r="A28" s="185"/>
      <c r="B28" s="11" t="s">
        <v>1604</v>
      </c>
      <c r="C28" s="12">
        <v>280</v>
      </c>
      <c r="D28" s="12">
        <v>398</v>
      </c>
      <c r="E28" s="18">
        <v>36</v>
      </c>
    </row>
    <row r="29" spans="1:5" x14ac:dyDescent="0.25">
      <c r="A29" s="185"/>
      <c r="B29" s="11" t="s">
        <v>1605</v>
      </c>
      <c r="C29" s="12">
        <v>452</v>
      </c>
      <c r="D29" s="12">
        <v>473</v>
      </c>
      <c r="E29" s="18">
        <v>66</v>
      </c>
    </row>
    <row r="30" spans="1:5" x14ac:dyDescent="0.25">
      <c r="A30" s="186"/>
      <c r="B30" s="11" t="s">
        <v>1606</v>
      </c>
      <c r="C30" s="12">
        <v>1</v>
      </c>
      <c r="D30" s="12">
        <v>1</v>
      </c>
      <c r="E30" s="18">
        <v>0</v>
      </c>
    </row>
    <row r="31" spans="1:5" x14ac:dyDescent="0.25">
      <c r="A31" s="4"/>
    </row>
  </sheetData>
  <sheetProtection algorithmName="SHA-512" hashValue="FL9WXT2suXE0ikh4VNvKC6s4ve7f+3aPbVmmU2F1EeJF/z7EDiWzFGwc8QUdGo/p8lc3r+v2sSK0CfB2ipnNIA==" saltValue="xs6Qm/fVHXdRSx8R+gGuM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3AC0-B26B-40F5-82CA-F89E9AA1DC1D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4" t="s">
        <v>1735</v>
      </c>
      <c r="D1" s="204"/>
      <c r="E1" s="204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2"/>
      <c r="AA2" s="202"/>
      <c r="AB2" s="202"/>
      <c r="AC2" s="202"/>
      <c r="AH2" s="202"/>
      <c r="AI2" s="202"/>
      <c r="AJ2" s="202"/>
      <c r="AK2" s="202"/>
      <c r="AV2" s="203"/>
      <c r="AW2" s="203"/>
      <c r="AX2" s="203"/>
      <c r="AY2" s="203"/>
      <c r="AZ2" s="203"/>
      <c r="BA2" s="203"/>
      <c r="BK2" s="203" t="s">
        <v>1736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1"/>
    </row>
    <row r="3" spans="1:93" s="100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3" t="s">
        <v>1079</v>
      </c>
      <c r="AW3" s="203"/>
      <c r="AX3" s="203"/>
      <c r="AY3" s="203"/>
      <c r="AZ3" s="203"/>
      <c r="BA3" s="203"/>
      <c r="CL3" s="101"/>
    </row>
    <row r="4" spans="1:93" s="102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6" t="s">
        <v>1741</v>
      </c>
      <c r="BL4" s="205" t="s">
        <v>1742</v>
      </c>
      <c r="BM4" s="205" t="s">
        <v>1743</v>
      </c>
      <c r="BN4" s="205" t="s">
        <v>174</v>
      </c>
      <c r="BO4" s="205" t="s">
        <v>1744</v>
      </c>
      <c r="BP4" s="205" t="s">
        <v>1745</v>
      </c>
      <c r="BQ4" s="205" t="s">
        <v>1746</v>
      </c>
      <c r="BR4" s="205" t="s">
        <v>209</v>
      </c>
      <c r="BS4" s="207" t="s">
        <v>1747</v>
      </c>
      <c r="BT4" s="207" t="s">
        <v>1748</v>
      </c>
      <c r="BU4" s="207" t="s">
        <v>289</v>
      </c>
      <c r="BV4" s="208"/>
      <c r="BY4" s="209" t="s">
        <v>168</v>
      </c>
      <c r="BZ4" s="209"/>
      <c r="CA4" s="209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2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6" t="s">
        <v>1752</v>
      </c>
      <c r="AW5" s="205" t="s">
        <v>1753</v>
      </c>
      <c r="AX5" s="205" t="s">
        <v>1754</v>
      </c>
      <c r="AY5" s="205" t="s">
        <v>109</v>
      </c>
      <c r="AZ5" s="205" t="s">
        <v>110</v>
      </c>
      <c r="BA5" s="207" t="s">
        <v>111</v>
      </c>
      <c r="BK5" s="206"/>
      <c r="BL5" s="205"/>
      <c r="BM5" s="205"/>
      <c r="BN5" s="205"/>
      <c r="BO5" s="205"/>
      <c r="BP5" s="205"/>
      <c r="BQ5" s="205"/>
      <c r="BR5" s="205"/>
      <c r="BS5" s="207"/>
      <c r="BT5" s="207"/>
      <c r="BU5" s="207"/>
      <c r="BV5" s="208"/>
    </row>
    <row r="6" spans="1:93" s="102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6"/>
      <c r="AW6" s="205"/>
      <c r="AX6" s="205"/>
      <c r="AY6" s="205"/>
      <c r="AZ6" s="205"/>
      <c r="BA6" s="207"/>
      <c r="BE6" s="112" t="s">
        <v>113</v>
      </c>
      <c r="BF6" s="111" t="s">
        <v>114</v>
      </c>
      <c r="BG6" s="113" t="s">
        <v>1767</v>
      </c>
      <c r="BK6" s="206"/>
      <c r="BL6" s="205"/>
      <c r="BM6" s="205"/>
      <c r="BN6" s="205"/>
      <c r="BO6" s="205"/>
      <c r="BP6" s="205"/>
      <c r="BQ6" s="205"/>
      <c r="BR6" s="205"/>
      <c r="BS6" s="207"/>
      <c r="BT6" s="207"/>
      <c r="BU6" s="207"/>
      <c r="BV6" s="208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96045</v>
      </c>
      <c r="D7" s="120">
        <f>SUM(DatosGenerales!C15:C19)</f>
        <v>13482</v>
      </c>
      <c r="E7" s="119">
        <f>SUM(DatosGenerales!C12:C14)</f>
        <v>40437</v>
      </c>
      <c r="I7" s="121">
        <f>DatosGenerales!C31</f>
        <v>6738</v>
      </c>
      <c r="J7" s="120">
        <f>DatosGenerales!C32</f>
        <v>820</v>
      </c>
      <c r="K7" s="119">
        <f>SUM(DatosGenerales!C33:C34)</f>
        <v>480</v>
      </c>
      <c r="L7" s="120">
        <f>DatosGenerales!C36</f>
        <v>4351</v>
      </c>
      <c r="M7" s="119">
        <f>DatosGenerales!C95</f>
        <v>3580</v>
      </c>
      <c r="N7" s="122">
        <f>L7-M7</f>
        <v>771</v>
      </c>
      <c r="O7" s="122"/>
      <c r="Q7" s="121">
        <f>DatosGenerales!C36</f>
        <v>4351</v>
      </c>
      <c r="R7" s="120">
        <f>DatosGenerales!C49</f>
        <v>7609</v>
      </c>
      <c r="S7" s="120">
        <f>DatosGenerales!C50</f>
        <v>264</v>
      </c>
      <c r="T7" s="120">
        <f>DatosGenerales!C62</f>
        <v>107</v>
      </c>
      <c r="U7" s="120">
        <f>DatosGenerales!C78</f>
        <v>16</v>
      </c>
      <c r="V7" s="123">
        <f>SUM(Q7:U7)</f>
        <v>12347</v>
      </c>
      <c r="Z7" s="121">
        <f>SUM(DatosGenerales!C106,DatosGenerales!C107,DatosGenerales!C109)</f>
        <v>5189</v>
      </c>
      <c r="AA7" s="120">
        <f>SUM(DatosGenerales!C108,DatosGenerales!C110)</f>
        <v>1062</v>
      </c>
      <c r="AB7" s="120">
        <f>DatosGenerales!C106</f>
        <v>3989</v>
      </c>
      <c r="AC7" s="123">
        <f>DatosGenerales!C107</f>
        <v>631</v>
      </c>
      <c r="AH7" s="121">
        <f>SUM(DatosGenerales!C115,DatosGenerales!C116,DatosGenerales!C118)</f>
        <v>311</v>
      </c>
      <c r="AI7" s="120">
        <f>SUM(DatosGenerales!C117,DatosGenerales!C119)</f>
        <v>33</v>
      </c>
      <c r="AJ7" s="120">
        <f>DatosGenerales!C115</f>
        <v>247</v>
      </c>
      <c r="AK7" s="123">
        <f>DatosGenerales!C116</f>
        <v>37</v>
      </c>
      <c r="AP7" s="121">
        <f>SUM(DatosGenerales!C135:C136)</f>
        <v>426</v>
      </c>
      <c r="AQ7" s="120">
        <f>SUM(DatosGenerales!C137:C138)</f>
        <v>4</v>
      </c>
      <c r="AR7" s="123">
        <f>SUM(DatosGenerales!C139:C140)</f>
        <v>15</v>
      </c>
      <c r="AV7" s="121">
        <f>DatosGenerales!C145</f>
        <v>6</v>
      </c>
      <c r="AW7" s="120">
        <f>DatosGenerales!C146</f>
        <v>418</v>
      </c>
      <c r="AX7" s="120">
        <f>DatosGenerales!C147</f>
        <v>266</v>
      </c>
      <c r="AY7" s="120">
        <f>DatosGenerales!C148</f>
        <v>66</v>
      </c>
      <c r="AZ7" s="120">
        <f>DatosGenerales!C149</f>
        <v>164</v>
      </c>
      <c r="BA7" s="123">
        <f>DatosGenerales!C150</f>
        <v>4</v>
      </c>
      <c r="BE7" s="121">
        <f>DatosGenerales!C151</f>
        <v>381</v>
      </c>
      <c r="BF7" s="120">
        <f>DatosGenerales!C152</f>
        <v>566</v>
      </c>
      <c r="BG7" s="123">
        <f>DatosGenerales!C154</f>
        <v>211</v>
      </c>
      <c r="BK7" s="121">
        <f>SUM(DatosGenerales!C297:C311)</f>
        <v>5563</v>
      </c>
      <c r="BL7" s="120">
        <f>SUM(DatosGenerales!C294:C296)</f>
        <v>86</v>
      </c>
      <c r="BM7" s="120">
        <f>SUM(DatosGenerales!C312:C344)</f>
        <v>934</v>
      </c>
      <c r="BN7" s="120">
        <f>SUM(DatosGenerales!C289)</f>
        <v>124</v>
      </c>
      <c r="BO7" s="120">
        <f>SUM(DatosGenerales!C356:C364)</f>
        <v>30</v>
      </c>
      <c r="BP7" s="120">
        <f>SUM(DatosGenerales!C286:C288)</f>
        <v>1</v>
      </c>
      <c r="BQ7" s="120">
        <f>SUM(DatosGenerales!C345:C355)</f>
        <v>6</v>
      </c>
      <c r="BR7" s="120">
        <f>SUM(DatosGenerales!C290:C292)</f>
        <v>48</v>
      </c>
      <c r="BS7" s="123">
        <f>SUM(DatosGenerales!C283:C285)</f>
        <v>349</v>
      </c>
      <c r="BT7" s="123">
        <f>SUM(DatosGenerales!C293)</f>
        <v>2</v>
      </c>
      <c r="BU7" s="123">
        <f>SUM(DatosGenerales!C365:C377)</f>
        <v>68</v>
      </c>
      <c r="BY7" s="121">
        <f>DatosGenerales!C246</f>
        <v>14</v>
      </c>
      <c r="BZ7" s="120">
        <f>DatosGenerales!C247</f>
        <v>8</v>
      </c>
      <c r="CA7" s="123">
        <f>DatosGenerales!C248</f>
        <v>91</v>
      </c>
      <c r="CF7" s="121">
        <f>DatosDiscapacidad!C5</f>
        <v>0</v>
      </c>
      <c r="CG7" s="123">
        <f>DatosDiscapacidad!C11</f>
        <v>293</v>
      </c>
      <c r="CM7" s="121">
        <f>DatosGenerales!C40</f>
        <v>14315</v>
      </c>
      <c r="CN7" s="123">
        <f>DatosGenerales!C41</f>
        <v>7873</v>
      </c>
    </row>
    <row r="8" spans="1:93" x14ac:dyDescent="0.25">
      <c r="B8" s="124"/>
    </row>
    <row r="11" spans="1:93" x14ac:dyDescent="0.25">
      <c r="R11" s="98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8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2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1">
        <f>SUM(DatosGenerales!C310,DatosGenerales!C299,DatosGenerales!C308)</f>
        <v>1507</v>
      </c>
      <c r="BL53" s="131">
        <f>SUM(DatosGenerales!C311,DatosGenerales!C300,DatosGenerales!C309)</f>
        <v>2444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64</v>
      </c>
      <c r="BL66" s="131">
        <f>SUM(DatosGenerales!C299:C300)</f>
        <v>1978</v>
      </c>
      <c r="BM66" s="131">
        <f>SUM(DatosGenerales!C308:C309)</f>
        <v>1909</v>
      </c>
      <c r="BN66" s="131"/>
      <c r="BO66" s="118"/>
      <c r="BP66" s="118"/>
      <c r="BQ66" s="118"/>
      <c r="BR66" s="118"/>
      <c r="BS66" s="118"/>
    </row>
  </sheetData>
  <sheetProtection algorithmName="SHA-512" hashValue="GyQ6NU86z0+2xwyAa7RDe2m6SN+AWtyNKsGiz8Ft+ti7G91IQD4LvK0Yg6Kk2GlWahjHVUcMGQKXS7QCG7BcSw==" saltValue="Y9E/3yexKnswnuu/eaQKx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AE79-34C1-41C4-AC4C-5603229A8AC6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NfAhTdBxEsZB6DnPLCvPCg68ifVCiTHiQEurJ1ifHvaLjNvh91BGCRsvSMmsSZ0ftkanMJjefF8ak6V1aJ/M+Q==" saltValue="A++xnHamdSU3UJZuZq9iK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8A54-396F-4A2E-871F-8C1CFA6EA79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1796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1797</v>
      </c>
      <c r="D4" s="100"/>
      <c r="E4" s="100"/>
      <c r="F4" s="100"/>
      <c r="G4" s="100"/>
      <c r="I4" s="98"/>
      <c r="L4" s="202" t="s">
        <v>1237</v>
      </c>
      <c r="M4" s="202"/>
      <c r="N4" s="202"/>
      <c r="O4" s="202"/>
      <c r="P4" s="202"/>
      <c r="Q4" s="210"/>
      <c r="R4" s="21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10"/>
      <c r="AK4" s="210"/>
      <c r="AL4" s="210"/>
      <c r="AM4" s="210"/>
      <c r="AN4" s="210"/>
      <c r="AO4" s="210"/>
      <c r="AP4" s="210"/>
      <c r="AQ4" s="210"/>
      <c r="AR4" s="210"/>
      <c r="AT4" s="202" t="s">
        <v>1800</v>
      </c>
      <c r="AU4" s="202"/>
      <c r="AV4" s="210"/>
      <c r="AW4" s="210"/>
      <c r="AX4" s="210"/>
      <c r="AY4" s="210"/>
      <c r="AZ4" s="210"/>
      <c r="BA4" s="210"/>
      <c r="BB4" s="210"/>
      <c r="BC4" s="138"/>
      <c r="BD4" s="138"/>
      <c r="BE4" s="202" t="s">
        <v>1801</v>
      </c>
      <c r="BF4" s="210"/>
      <c r="BG4" s="210"/>
      <c r="BH4" s="210"/>
      <c r="BI4" s="210"/>
      <c r="BJ4" s="138"/>
      <c r="BK4" s="138"/>
      <c r="BL4" s="138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3" t="s">
        <v>245</v>
      </c>
      <c r="D6" s="139" t="s">
        <v>20</v>
      </c>
      <c r="E6" s="226" t="s">
        <v>114</v>
      </c>
      <c r="F6" s="227"/>
      <c r="G6" s="228"/>
      <c r="H6" s="139" t="s">
        <v>1013</v>
      </c>
      <c r="I6" s="98"/>
      <c r="L6" s="229" t="s">
        <v>82</v>
      </c>
      <c r="M6" s="230" t="s">
        <v>1802</v>
      </c>
      <c r="N6" s="230" t="s">
        <v>1803</v>
      </c>
      <c r="O6" s="211" t="s">
        <v>1005</v>
      </c>
      <c r="P6" s="211"/>
      <c r="Q6" s="211" t="s">
        <v>1008</v>
      </c>
      <c r="R6" s="211"/>
      <c r="AF6" s="100"/>
      <c r="AQ6" s="100"/>
    </row>
    <row r="7" spans="1:65" s="102" customFormat="1" ht="35.25" customHeight="1" x14ac:dyDescent="0.25">
      <c r="C7" s="224"/>
      <c r="D7" s="140"/>
      <c r="E7" s="141" t="s">
        <v>1010</v>
      </c>
      <c r="F7" s="141" t="s">
        <v>1011</v>
      </c>
      <c r="G7" s="141" t="s">
        <v>1012</v>
      </c>
      <c r="H7" s="140"/>
      <c r="I7" s="98"/>
      <c r="L7" s="229"/>
      <c r="M7" s="230"/>
      <c r="N7" s="230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04" t="s">
        <v>983</v>
      </c>
      <c r="W7" s="104" t="s">
        <v>1804</v>
      </c>
      <c r="X7" s="104" t="s">
        <v>989</v>
      </c>
      <c r="Y7" s="104" t="s">
        <v>990</v>
      </c>
      <c r="Z7" s="104" t="s">
        <v>991</v>
      </c>
      <c r="AA7" s="104" t="s">
        <v>992</v>
      </c>
      <c r="AB7" s="104" t="s">
        <v>993</v>
      </c>
      <c r="AC7" s="104" t="s">
        <v>1805</v>
      </c>
      <c r="AD7" s="104" t="s">
        <v>995</v>
      </c>
      <c r="AE7" s="142" t="s">
        <v>980</v>
      </c>
      <c r="AI7" s="103" t="s">
        <v>961</v>
      </c>
      <c r="AJ7" s="104" t="s">
        <v>334</v>
      </c>
      <c r="AK7" s="104" t="s">
        <v>962</v>
      </c>
      <c r="AL7" s="104" t="s">
        <v>963</v>
      </c>
      <c r="AM7" s="104" t="s">
        <v>964</v>
      </c>
      <c r="AN7" s="142" t="s">
        <v>965</v>
      </c>
      <c r="AO7" s="104" t="s">
        <v>966</v>
      </c>
      <c r="AP7" s="104" t="s">
        <v>518</v>
      </c>
      <c r="AQ7" s="142" t="s">
        <v>967</v>
      </c>
      <c r="AT7" s="212" t="s">
        <v>1656</v>
      </c>
      <c r="AU7" s="213"/>
      <c r="AV7" s="212" t="s">
        <v>1806</v>
      </c>
      <c r="AW7" s="213" t="s">
        <v>1806</v>
      </c>
      <c r="AX7" s="212" t="s">
        <v>1807</v>
      </c>
      <c r="AY7" s="213" t="s">
        <v>1807</v>
      </c>
      <c r="AZ7" s="212" t="s">
        <v>1808</v>
      </c>
      <c r="BA7" s="213" t="s">
        <v>1808</v>
      </c>
      <c r="BB7" s="212" t="s">
        <v>1809</v>
      </c>
      <c r="BC7" s="213" t="s">
        <v>1809</v>
      </c>
      <c r="BD7" s="106"/>
      <c r="BF7" s="103" t="s">
        <v>1657</v>
      </c>
      <c r="BG7" s="104" t="s">
        <v>1658</v>
      </c>
      <c r="BH7" s="104" t="s">
        <v>1660</v>
      </c>
      <c r="BI7" s="104" t="s">
        <v>1661</v>
      </c>
      <c r="BJ7" s="104" t="s">
        <v>1662</v>
      </c>
      <c r="BK7" s="104" t="s">
        <v>1663</v>
      </c>
      <c r="BL7" s="142" t="s">
        <v>1665</v>
      </c>
    </row>
    <row r="8" spans="1:65" s="118" customFormat="1" ht="21" x14ac:dyDescent="0.25">
      <c r="C8" s="225"/>
      <c r="D8" s="144">
        <f>DatosMenores!C65</f>
        <v>3739</v>
      </c>
      <c r="E8" s="144">
        <f>DatosMenores!C66</f>
        <v>390</v>
      </c>
      <c r="F8" s="144">
        <f>DatosMenores!C67</f>
        <v>98</v>
      </c>
      <c r="G8" s="144">
        <f>DatosMenores!C68</f>
        <v>3629</v>
      </c>
      <c r="H8" s="145">
        <f>DatosMenores!C69</f>
        <v>177</v>
      </c>
      <c r="I8" s="98"/>
      <c r="L8" s="119">
        <f>DatosMenores!C55</f>
        <v>54</v>
      </c>
      <c r="M8" s="120">
        <f>DatosMenores!C56</f>
        <v>157</v>
      </c>
      <c r="N8" s="120">
        <f>DatosMenores!C57</f>
        <v>386</v>
      </c>
      <c r="O8" s="120">
        <f>DatosMenores!C58</f>
        <v>2</v>
      </c>
      <c r="P8" s="119">
        <f>DatosMenores!C59</f>
        <v>0</v>
      </c>
      <c r="Q8" s="120">
        <f>DatosMenores!C60</f>
        <v>0</v>
      </c>
      <c r="R8" s="119">
        <f>DatosMenores!C61</f>
        <v>0</v>
      </c>
      <c r="U8" s="119">
        <f>DatosMenores!C33</f>
        <v>619</v>
      </c>
      <c r="V8" s="120">
        <f>SUM(DatosMenores!C34:C37)</f>
        <v>125</v>
      </c>
      <c r="W8" s="120">
        <f>DatosMenores!C38</f>
        <v>0</v>
      </c>
      <c r="X8" s="120">
        <f>DatosMenores!C39</f>
        <v>365</v>
      </c>
      <c r="Y8" s="120">
        <f>DatosMenores!C40</f>
        <v>3</v>
      </c>
      <c r="Z8" s="120">
        <f>DatosMenores!D41</f>
        <v>0</v>
      </c>
      <c r="AA8" s="120">
        <f>DatosMenores!C42</f>
        <v>1</v>
      </c>
      <c r="AB8" s="120">
        <f>DatosMenores!C43</f>
        <v>29</v>
      </c>
      <c r="AC8" s="120">
        <f>DatosMenores!C44</f>
        <v>7</v>
      </c>
      <c r="AD8" s="120">
        <f>DatosMenores!C45</f>
        <v>0</v>
      </c>
      <c r="AE8" s="119">
        <f>DatosMenores!C46</f>
        <v>245</v>
      </c>
      <c r="AG8" s="100"/>
      <c r="AI8" s="121">
        <f>DatosMenores!C7</f>
        <v>8</v>
      </c>
      <c r="AJ8" s="120">
        <f>DatosMenores!C8</f>
        <v>1019</v>
      </c>
      <c r="AK8" s="120">
        <f>DatosMenores!C9</f>
        <v>183</v>
      </c>
      <c r="AL8" s="120">
        <f>DatosMenores!C10</f>
        <v>0</v>
      </c>
      <c r="AM8" s="120">
        <f>DatosMenores!C11</f>
        <v>72</v>
      </c>
      <c r="AN8" s="119">
        <f>DatosMenores!C12</f>
        <v>111</v>
      </c>
      <c r="AO8" s="120">
        <f>DatosMenores!C13</f>
        <v>359</v>
      </c>
      <c r="AP8" s="120">
        <f>DatosMenores!C14</f>
        <v>134</v>
      </c>
      <c r="AQ8" s="119">
        <f>DatosMenores!C15</f>
        <v>26</v>
      </c>
      <c r="AR8" s="100"/>
      <c r="AT8" s="143" t="s">
        <v>1018</v>
      </c>
      <c r="AU8" s="143" t="s">
        <v>1013</v>
      </c>
      <c r="AV8" s="143" t="s">
        <v>1018</v>
      </c>
      <c r="AW8" s="143" t="s">
        <v>1013</v>
      </c>
      <c r="AX8" s="143" t="s">
        <v>1018</v>
      </c>
      <c r="AY8" s="143" t="s">
        <v>1013</v>
      </c>
      <c r="AZ8" s="143" t="s">
        <v>1018</v>
      </c>
      <c r="BA8" s="143" t="s">
        <v>1013</v>
      </c>
      <c r="BB8" s="143" t="s">
        <v>1018</v>
      </c>
      <c r="BC8" s="143" t="s">
        <v>1013</v>
      </c>
      <c r="BE8" s="102"/>
      <c r="BF8" s="121">
        <f>DatosMenores!C105+DatosMenores!C106</f>
        <v>74</v>
      </c>
      <c r="BG8" s="120">
        <f>DatosMenores!C107</f>
        <v>98</v>
      </c>
      <c r="BH8" s="120">
        <f>DatosMenores!C108</f>
        <v>0</v>
      </c>
      <c r="BI8" s="120">
        <f>DatosMenores!C109</f>
        <v>0</v>
      </c>
      <c r="BJ8" s="119">
        <f>DatosMenores!C110</f>
        <v>1</v>
      </c>
      <c r="BK8" s="120">
        <f>DatosMenores!C111</f>
        <v>0</v>
      </c>
      <c r="BL8" s="120">
        <f>DatosMenores!C112</f>
        <v>0</v>
      </c>
      <c r="BM8" s="102"/>
    </row>
    <row r="9" spans="1:65" ht="21" x14ac:dyDescent="0.25">
      <c r="B9" s="124"/>
      <c r="C9" s="214" t="s">
        <v>1014</v>
      </c>
      <c r="D9" s="105" t="s">
        <v>1015</v>
      </c>
      <c r="E9" s="143" t="s">
        <v>1016</v>
      </c>
      <c r="F9" s="102"/>
      <c r="G9" s="102"/>
      <c r="H9" s="102"/>
      <c r="AF9" s="102"/>
      <c r="AH9" s="146"/>
      <c r="AQ9" s="102"/>
      <c r="AT9" s="145">
        <f>DatosMenores!C86</f>
        <v>892</v>
      </c>
      <c r="AU9" s="145">
        <f>DatosMenores!C87</f>
        <v>0</v>
      </c>
      <c r="AV9" s="145">
        <f>DatosMenores!C88</f>
        <v>1</v>
      </c>
      <c r="AW9" s="145">
        <f>DatosMenores!C89</f>
        <v>0</v>
      </c>
      <c r="AX9" s="145">
        <f>DatosMenores!C90</f>
        <v>167</v>
      </c>
      <c r="AY9" s="145">
        <f>DatosMenores!C91</f>
        <v>0</v>
      </c>
      <c r="AZ9" s="145">
        <f>DatosMenores!C92</f>
        <v>0</v>
      </c>
      <c r="BA9" s="145">
        <f>DatosMenores!C93</f>
        <v>0</v>
      </c>
      <c r="BB9" s="145">
        <f>DatosMenores!C94</f>
        <v>42</v>
      </c>
      <c r="BC9" s="145">
        <f>DatosMenores!C95</f>
        <v>0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5"/>
      <c r="D10" s="147">
        <f>DatosMenores!C70</f>
        <v>0</v>
      </c>
      <c r="E10" s="148">
        <f>DatosMenores!C71</f>
        <v>0</v>
      </c>
      <c r="F10" s="102"/>
      <c r="G10" s="102"/>
      <c r="H10" s="102"/>
      <c r="AI10" s="103" t="s">
        <v>1810</v>
      </c>
      <c r="AJ10" s="104" t="s">
        <v>651</v>
      </c>
      <c r="AK10" s="104" t="s">
        <v>969</v>
      </c>
      <c r="AL10" s="104" t="s">
        <v>1811</v>
      </c>
      <c r="AM10" s="104" t="s">
        <v>971</v>
      </c>
      <c r="AN10" s="104" t="s">
        <v>972</v>
      </c>
      <c r="AO10" s="104" t="s">
        <v>974</v>
      </c>
      <c r="AP10" s="104" t="s">
        <v>111</v>
      </c>
      <c r="AQ10" s="104" t="s">
        <v>975</v>
      </c>
      <c r="AR10" s="142" t="s">
        <v>976</v>
      </c>
    </row>
    <row r="11" spans="1:65" ht="18.75" customHeight="1" x14ac:dyDescent="0.25">
      <c r="C11" s="216" t="s">
        <v>1017</v>
      </c>
      <c r="D11" s="139" t="s">
        <v>1018</v>
      </c>
      <c r="E11" s="219" t="s">
        <v>1812</v>
      </c>
      <c r="F11" s="220"/>
      <c r="G11" s="220"/>
      <c r="H11" s="139" t="s">
        <v>1013</v>
      </c>
      <c r="AI11" s="121">
        <f>DatosMenores!C16</f>
        <v>9</v>
      </c>
      <c r="AJ11" s="120">
        <f>DatosMenores!C17</f>
        <v>9</v>
      </c>
      <c r="AK11" s="120">
        <f>DatosMenores!C18</f>
        <v>194</v>
      </c>
      <c r="AL11" s="120">
        <f>DatosMenores!C19</f>
        <v>418</v>
      </c>
      <c r="AM11" s="120">
        <f>DatosMenores!C20</f>
        <v>0</v>
      </c>
      <c r="AN11" s="120">
        <f>DatosMenores!C21</f>
        <v>1</v>
      </c>
      <c r="AO11" s="120">
        <f>DatosMenores!C23</f>
        <v>0</v>
      </c>
      <c r="AP11" s="120">
        <f>DatosMenores!C24</f>
        <v>1155</v>
      </c>
      <c r="AQ11" s="120">
        <f>DatosMenores!C25</f>
        <v>29</v>
      </c>
      <c r="AR11" s="119">
        <f>DatosMenores!C26</f>
        <v>13</v>
      </c>
      <c r="AT11" s="212" t="s">
        <v>1667</v>
      </c>
      <c r="AU11" s="213" t="s">
        <v>1667</v>
      </c>
      <c r="AV11" s="212" t="s">
        <v>1668</v>
      </c>
      <c r="AW11" s="213" t="s">
        <v>1668</v>
      </c>
      <c r="AX11" s="221" t="s">
        <v>1669</v>
      </c>
      <c r="AY11" s="221" t="s">
        <v>1670</v>
      </c>
    </row>
    <row r="12" spans="1:65" ht="21" x14ac:dyDescent="0.25">
      <c r="C12" s="217"/>
      <c r="D12" s="140"/>
      <c r="E12" s="149" t="s">
        <v>1019</v>
      </c>
      <c r="F12" s="117" t="s">
        <v>1020</v>
      </c>
      <c r="G12" s="117" t="s">
        <v>1021</v>
      </c>
      <c r="H12" s="140"/>
      <c r="AT12" s="143" t="s">
        <v>1018</v>
      </c>
      <c r="AU12" s="143" t="s">
        <v>1013</v>
      </c>
      <c r="AV12" s="143" t="s">
        <v>1018</v>
      </c>
      <c r="AW12" s="143" t="s">
        <v>1013</v>
      </c>
      <c r="AX12" s="222"/>
      <c r="AY12" s="222"/>
    </row>
    <row r="13" spans="1:65" ht="12.75" customHeight="1" x14ac:dyDescent="0.25">
      <c r="C13" s="218"/>
      <c r="D13" s="150">
        <f>DatosMenores!C72</f>
        <v>893</v>
      </c>
      <c r="E13" s="151">
        <f>DatosMenores!C73</f>
        <v>168</v>
      </c>
      <c r="F13" s="123">
        <f>DatosMenores!C74</f>
        <v>0</v>
      </c>
      <c r="G13" s="123">
        <f>DatosMenores!C75</f>
        <v>667</v>
      </c>
      <c r="H13" s="152">
        <f>DatosMenores!C76</f>
        <v>358</v>
      </c>
      <c r="AT13" s="145">
        <f>DatosMenores!C96</f>
        <v>0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4</v>
      </c>
      <c r="AY13" s="145">
        <f>DatosMenores!C101</f>
        <v>0</v>
      </c>
    </row>
  </sheetData>
  <sheetProtection algorithmName="SHA-512" hashValue="oqqDE/ACc2Hxq7ECAck9XdqxyF3VTmY8EhojqkdGyQ2pGVvGeXfexGRldYjrZ0ZyqFbhQ6VxUQE5CE1TDLQTYQ==" saltValue="w9hbs/qdp5o92n7Jx0SaV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A20E-23B3-45EC-BE93-C187ED107448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customWidth="1"/>
    <col min="20" max="20" width="7.85546875" style="157" customWidth="1"/>
    <col min="21" max="22" width="11.42578125" style="157"/>
    <col min="23" max="23" width="51.42578125" style="157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1813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1819</v>
      </c>
      <c r="D4" s="163">
        <f>DatosViolenciaDoméstica!C5</f>
        <v>191</v>
      </c>
      <c r="F4" s="162" t="s">
        <v>1820</v>
      </c>
      <c r="G4" s="164">
        <f>DatosViolenciaDoméstica!E67</f>
        <v>122</v>
      </c>
      <c r="H4" s="165"/>
    </row>
    <row r="5" spans="1:30" x14ac:dyDescent="0.2">
      <c r="C5" s="162" t="s">
        <v>13</v>
      </c>
      <c r="D5" s="163">
        <f>DatosViolenciaDoméstica!C6</f>
        <v>891</v>
      </c>
      <c r="F5" s="162" t="s">
        <v>1821</v>
      </c>
      <c r="G5" s="166">
        <f>DatosViolenciaDoméstica!F67</f>
        <v>88</v>
      </c>
      <c r="H5" s="165"/>
    </row>
    <row r="6" spans="1:30" x14ac:dyDescent="0.2">
      <c r="C6" s="162" t="s">
        <v>1822</v>
      </c>
      <c r="D6" s="163">
        <f>DatosViolenciaDoméstica!C7</f>
        <v>181</v>
      </c>
    </row>
    <row r="7" spans="1:30" x14ac:dyDescent="0.2">
      <c r="C7" s="162" t="s">
        <v>60</v>
      </c>
      <c r="D7" s="163">
        <f>DatosViolenciaDoméstica!C8</f>
        <v>3</v>
      </c>
    </row>
    <row r="8" spans="1:30" x14ac:dyDescent="0.2">
      <c r="C8" s="162" t="s">
        <v>1823</v>
      </c>
      <c r="D8" s="163">
        <f>DatosViolenciaDoméstica!C9</f>
        <v>3</v>
      </c>
    </row>
    <row r="9" spans="1:30" x14ac:dyDescent="0.2">
      <c r="C9" s="162" t="s">
        <v>1824</v>
      </c>
      <c r="D9" s="163">
        <f>SUM(DatosViolenciaDoméstica!C10:C11)</f>
        <v>1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8U9dBzzPxhjtGlsVxpKPUkI4s2DSbMdX0CxcqodLAB1JVv4AwHFPHN1oSOlodU/Qw1GBe7ieqKNELVqZHMJ+aw==" saltValue="HR1+PA+QYVXJblty15xf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047E-824E-4DE6-8F1A-B2D093EC0818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hidden="1" customWidth="1"/>
    <col min="20" max="20" width="7.85546875" style="157" hidden="1" customWidth="1"/>
    <col min="21" max="22" width="0" style="157" hidden="1" customWidth="1"/>
    <col min="23" max="23" width="51.42578125" style="157" hidden="1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1825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13</v>
      </c>
      <c r="D4" s="163">
        <f>DatosViolenciaGénero!C7</f>
        <v>3443</v>
      </c>
      <c r="F4" s="162" t="s">
        <v>1820</v>
      </c>
      <c r="G4" s="164">
        <f>DatosViolenciaGénero!E82</f>
        <v>653</v>
      </c>
      <c r="H4" s="165"/>
    </row>
    <row r="5" spans="1:30" x14ac:dyDescent="0.2">
      <c r="C5" s="162" t="s">
        <v>40</v>
      </c>
      <c r="D5" s="163">
        <f>DatosViolenciaGénero!C5</f>
        <v>1780</v>
      </c>
      <c r="F5" s="162" t="s">
        <v>1821</v>
      </c>
      <c r="G5" s="164">
        <f>DatosViolenciaGénero!F82</f>
        <v>483</v>
      </c>
      <c r="H5" s="165"/>
    </row>
    <row r="6" spans="1:30" x14ac:dyDescent="0.2">
      <c r="C6" s="162" t="s">
        <v>1822</v>
      </c>
      <c r="D6" s="172">
        <f>DatosViolenciaGénero!C8</f>
        <v>773</v>
      </c>
    </row>
    <row r="7" spans="1:30" x14ac:dyDescent="0.2">
      <c r="C7" s="162" t="s">
        <v>60</v>
      </c>
      <c r="D7" s="172">
        <f>DatosViolenciaGénero!C9</f>
        <v>7</v>
      </c>
    </row>
    <row r="8" spans="1:30" x14ac:dyDescent="0.2">
      <c r="C8" s="162" t="s">
        <v>1826</v>
      </c>
      <c r="D8" s="163">
        <f>DatosViolenciaGénero!C11</f>
        <v>2</v>
      </c>
    </row>
    <row r="9" spans="1:30" x14ac:dyDescent="0.2">
      <c r="C9" s="162" t="s">
        <v>1827</v>
      </c>
      <c r="D9" s="163">
        <f>DatosViolenciaGénero!C12</f>
        <v>4</v>
      </c>
    </row>
    <row r="10" spans="1:30" x14ac:dyDescent="0.2">
      <c r="C10" s="162" t="s">
        <v>1819</v>
      </c>
      <c r="D10" s="172">
        <f>DatosViolenciaGénero!C6</f>
        <v>398</v>
      </c>
    </row>
    <row r="11" spans="1:30" x14ac:dyDescent="0.2">
      <c r="C11" s="162" t="s">
        <v>1823</v>
      </c>
      <c r="D11" s="172">
        <f>DatosViolenciaGénero!C10</f>
        <v>12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w463tVsAq/YzvV01qoSebOvqXTFnTgBZK3SDUVegLTrYziIUNA4LoR/bEsjcl/pD1oSWTXFnHjaKL92MdytRiQ==" saltValue="n4GCmy6krY8kqOK3mKoB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7" t="s">
        <v>18</v>
      </c>
      <c r="B7" s="11" t="s">
        <v>19</v>
      </c>
      <c r="C7" s="12">
        <v>45462</v>
      </c>
      <c r="D7" s="12">
        <v>21037</v>
      </c>
      <c r="E7" s="13">
        <v>1.1610495793126401</v>
      </c>
    </row>
    <row r="8" spans="1:5" x14ac:dyDescent="0.25">
      <c r="A8" s="188"/>
      <c r="B8" s="11" t="s">
        <v>20</v>
      </c>
      <c r="C8" s="12">
        <v>96045</v>
      </c>
      <c r="D8" s="12">
        <v>89943</v>
      </c>
      <c r="E8" s="13">
        <v>6.7842967212567995E-2</v>
      </c>
    </row>
    <row r="9" spans="1:5" x14ac:dyDescent="0.25">
      <c r="A9" s="188"/>
      <c r="B9" s="11" t="s">
        <v>21</v>
      </c>
      <c r="C9" s="12">
        <v>43373</v>
      </c>
      <c r="D9" s="12">
        <v>41874</v>
      </c>
      <c r="E9" s="13">
        <v>3.5797869799875801E-2</v>
      </c>
    </row>
    <row r="10" spans="1:5" x14ac:dyDescent="0.25">
      <c r="A10" s="188"/>
      <c r="B10" s="11" t="s">
        <v>22</v>
      </c>
      <c r="C10" s="12">
        <v>76</v>
      </c>
      <c r="D10" s="12">
        <v>90</v>
      </c>
      <c r="E10" s="13">
        <v>-0.155555555555556</v>
      </c>
    </row>
    <row r="11" spans="1:5" x14ac:dyDescent="0.25">
      <c r="A11" s="189"/>
      <c r="B11" s="11" t="s">
        <v>23</v>
      </c>
      <c r="C11" s="12">
        <v>20383</v>
      </c>
      <c r="D11" s="12">
        <v>23628</v>
      </c>
      <c r="E11" s="13">
        <v>-0.13733705772811899</v>
      </c>
    </row>
    <row r="12" spans="1:5" x14ac:dyDescent="0.25">
      <c r="A12" s="187" t="s">
        <v>24</v>
      </c>
      <c r="B12" s="11" t="s">
        <v>25</v>
      </c>
      <c r="C12" s="12">
        <v>18640</v>
      </c>
      <c r="D12" s="12">
        <v>15240</v>
      </c>
      <c r="E12" s="13">
        <v>0.22309711286089201</v>
      </c>
    </row>
    <row r="13" spans="1:5" x14ac:dyDescent="0.25">
      <c r="A13" s="188"/>
      <c r="B13" s="11" t="s">
        <v>26</v>
      </c>
      <c r="C13" s="12">
        <v>1736</v>
      </c>
      <c r="D13" s="12">
        <v>4088</v>
      </c>
      <c r="E13" s="13">
        <v>-0.57534246575342496</v>
      </c>
    </row>
    <row r="14" spans="1:5" x14ac:dyDescent="0.25">
      <c r="A14" s="189"/>
      <c r="B14" s="11" t="s">
        <v>27</v>
      </c>
      <c r="C14" s="12">
        <v>20061</v>
      </c>
      <c r="D14" s="12">
        <v>20121</v>
      </c>
      <c r="E14" s="13">
        <v>-2.98195914715968E-3</v>
      </c>
    </row>
    <row r="15" spans="1:5" x14ac:dyDescent="0.25">
      <c r="A15" s="187" t="s">
        <v>28</v>
      </c>
      <c r="B15" s="11" t="s">
        <v>29</v>
      </c>
      <c r="C15" s="12">
        <v>2664</v>
      </c>
      <c r="D15" s="12">
        <v>2145</v>
      </c>
      <c r="E15" s="13">
        <v>0.24195804195804199</v>
      </c>
    </row>
    <row r="16" spans="1:5" x14ac:dyDescent="0.25">
      <c r="A16" s="188"/>
      <c r="B16" s="11" t="s">
        <v>30</v>
      </c>
      <c r="C16" s="12">
        <v>9686</v>
      </c>
      <c r="D16" s="12">
        <v>8991</v>
      </c>
      <c r="E16" s="13">
        <v>7.7299521743966204E-2</v>
      </c>
    </row>
    <row r="17" spans="1:5" x14ac:dyDescent="0.25">
      <c r="A17" s="188"/>
      <c r="B17" s="11" t="s">
        <v>31</v>
      </c>
      <c r="C17" s="12">
        <v>97</v>
      </c>
      <c r="D17" s="12">
        <v>81</v>
      </c>
      <c r="E17" s="13">
        <v>0.19753086419753099</v>
      </c>
    </row>
    <row r="18" spans="1:5" x14ac:dyDescent="0.25">
      <c r="A18" s="188"/>
      <c r="B18" s="11" t="s">
        <v>32</v>
      </c>
      <c r="C18" s="12">
        <v>17</v>
      </c>
      <c r="D18" s="12">
        <v>17</v>
      </c>
      <c r="E18" s="13">
        <v>0</v>
      </c>
    </row>
    <row r="19" spans="1:5" x14ac:dyDescent="0.25">
      <c r="A19" s="189"/>
      <c r="B19" s="11" t="s">
        <v>33</v>
      </c>
      <c r="C19" s="12">
        <v>1018</v>
      </c>
      <c r="D19" s="12">
        <v>953</v>
      </c>
      <c r="E19" s="13">
        <v>6.8205666316893995E-2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687</v>
      </c>
      <c r="D25" s="12">
        <v>598</v>
      </c>
      <c r="E25" s="13">
        <v>0.14882943143812699</v>
      </c>
    </row>
    <row r="26" spans="1:5" x14ac:dyDescent="0.25">
      <c r="A26" s="10" t="s">
        <v>38</v>
      </c>
      <c r="B26" s="14"/>
      <c r="C26" s="12">
        <v>724</v>
      </c>
      <c r="D26" s="12">
        <v>630</v>
      </c>
      <c r="E26" s="13">
        <v>0.14920634920634901</v>
      </c>
    </row>
    <row r="27" spans="1:5" x14ac:dyDescent="0.25">
      <c r="A27" s="10" t="s">
        <v>39</v>
      </c>
      <c r="B27" s="14"/>
      <c r="C27" s="12">
        <v>47</v>
      </c>
      <c r="D27" s="12">
        <v>42</v>
      </c>
      <c r="E27" s="13">
        <v>0.119047619047619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6738</v>
      </c>
      <c r="D31" s="12">
        <v>6825</v>
      </c>
      <c r="E31" s="13">
        <v>-1.27472527472527E-2</v>
      </c>
    </row>
    <row r="32" spans="1:5" x14ac:dyDescent="0.25">
      <c r="A32" s="187" t="s">
        <v>42</v>
      </c>
      <c r="B32" s="11" t="s">
        <v>43</v>
      </c>
      <c r="C32" s="12">
        <v>820</v>
      </c>
      <c r="D32" s="12">
        <v>833</v>
      </c>
      <c r="E32" s="13">
        <v>-1.5606242496998801E-2</v>
      </c>
    </row>
    <row r="33" spans="1:5" x14ac:dyDescent="0.25">
      <c r="A33" s="188"/>
      <c r="B33" s="11" t="s">
        <v>44</v>
      </c>
      <c r="C33" s="12">
        <v>480</v>
      </c>
      <c r="D33" s="12">
        <v>515</v>
      </c>
      <c r="E33" s="13">
        <v>-6.7961165048543701E-2</v>
      </c>
    </row>
    <row r="34" spans="1:5" x14ac:dyDescent="0.25">
      <c r="A34" s="188"/>
      <c r="B34" s="11" t="s">
        <v>45</v>
      </c>
      <c r="C34" s="12">
        <v>0</v>
      </c>
      <c r="D34" s="12">
        <v>0</v>
      </c>
      <c r="E34" s="13">
        <v>0</v>
      </c>
    </row>
    <row r="35" spans="1:5" x14ac:dyDescent="0.25">
      <c r="A35" s="188"/>
      <c r="B35" s="11" t="s">
        <v>46</v>
      </c>
      <c r="C35" s="12">
        <v>5253</v>
      </c>
      <c r="D35" s="12">
        <v>5261</v>
      </c>
      <c r="E35" s="13">
        <v>-1.5206234556168E-3</v>
      </c>
    </row>
    <row r="36" spans="1:5" x14ac:dyDescent="0.25">
      <c r="A36" s="189"/>
      <c r="B36" s="11" t="s">
        <v>47</v>
      </c>
      <c r="C36" s="12">
        <v>4351</v>
      </c>
      <c r="D36" s="12">
        <v>4371</v>
      </c>
      <c r="E36" s="13">
        <v>-4.5756119881034101E-3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14315</v>
      </c>
      <c r="D40" s="12">
        <v>14889</v>
      </c>
      <c r="E40" s="13">
        <v>-3.8551951104842497E-2</v>
      </c>
    </row>
    <row r="41" spans="1:5" x14ac:dyDescent="0.25">
      <c r="A41" s="10" t="s">
        <v>50</v>
      </c>
      <c r="B41" s="14"/>
      <c r="C41" s="12">
        <v>7873</v>
      </c>
      <c r="D41" s="12">
        <v>9176</v>
      </c>
      <c r="E41" s="13">
        <v>-0.14200087183958199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7" t="s">
        <v>52</v>
      </c>
      <c r="B45" s="11" t="s">
        <v>19</v>
      </c>
      <c r="C45" s="12">
        <v>12394</v>
      </c>
      <c r="D45" s="12">
        <v>10126</v>
      </c>
      <c r="E45" s="13">
        <v>0.22397787872802699</v>
      </c>
    </row>
    <row r="46" spans="1:5" x14ac:dyDescent="0.25">
      <c r="A46" s="188"/>
      <c r="B46" s="11" t="s">
        <v>53</v>
      </c>
      <c r="C46" s="12">
        <v>21</v>
      </c>
      <c r="D46" s="12">
        <v>34</v>
      </c>
      <c r="E46" s="13">
        <v>-0.38235294117647001</v>
      </c>
    </row>
    <row r="47" spans="1:5" x14ac:dyDescent="0.25">
      <c r="A47" s="188"/>
      <c r="B47" s="11" t="s">
        <v>54</v>
      </c>
      <c r="C47" s="12">
        <v>9686</v>
      </c>
      <c r="D47" s="12">
        <v>8993</v>
      </c>
      <c r="E47" s="13">
        <v>7.7059935505393098E-2</v>
      </c>
    </row>
    <row r="48" spans="1:5" x14ac:dyDescent="0.25">
      <c r="A48" s="189"/>
      <c r="B48" s="11" t="s">
        <v>23</v>
      </c>
      <c r="C48" s="12">
        <v>5564</v>
      </c>
      <c r="D48" s="12">
        <v>5421</v>
      </c>
      <c r="E48" s="13">
        <v>2.6378896882494E-2</v>
      </c>
    </row>
    <row r="49" spans="1:5" x14ac:dyDescent="0.25">
      <c r="A49" s="187" t="s">
        <v>55</v>
      </c>
      <c r="B49" s="11" t="s">
        <v>56</v>
      </c>
      <c r="C49" s="12">
        <v>7609</v>
      </c>
      <c r="D49" s="12">
        <v>7045</v>
      </c>
      <c r="E49" s="13">
        <v>8.0056777856635897E-2</v>
      </c>
    </row>
    <row r="50" spans="1:5" x14ac:dyDescent="0.25">
      <c r="A50" s="188"/>
      <c r="B50" s="11" t="s">
        <v>57</v>
      </c>
      <c r="C50" s="12">
        <v>264</v>
      </c>
      <c r="D50" s="12">
        <v>256</v>
      </c>
      <c r="E50" s="13">
        <v>3.125E-2</v>
      </c>
    </row>
    <row r="51" spans="1:5" x14ac:dyDescent="0.25">
      <c r="A51" s="188"/>
      <c r="B51" s="11" t="s">
        <v>58</v>
      </c>
      <c r="C51" s="12">
        <v>1025</v>
      </c>
      <c r="D51" s="12">
        <v>1202</v>
      </c>
      <c r="E51" s="13">
        <v>-0.147254575707155</v>
      </c>
    </row>
    <row r="52" spans="1:5" x14ac:dyDescent="0.25">
      <c r="A52" s="189"/>
      <c r="B52" s="11" t="s">
        <v>59</v>
      </c>
      <c r="C52" s="12">
        <v>196</v>
      </c>
      <c r="D52" s="12">
        <v>163</v>
      </c>
      <c r="E52" s="13">
        <v>0.20245398773006101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7" t="s">
        <v>61</v>
      </c>
      <c r="B56" s="11" t="s">
        <v>54</v>
      </c>
      <c r="C56" s="12">
        <v>105</v>
      </c>
      <c r="D56" s="12">
        <v>99</v>
      </c>
      <c r="E56" s="13">
        <v>6.0606060606060601E-2</v>
      </c>
    </row>
    <row r="57" spans="1:5" x14ac:dyDescent="0.25">
      <c r="A57" s="188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8"/>
      <c r="B58" s="11" t="s">
        <v>19</v>
      </c>
      <c r="C58" s="12">
        <v>161</v>
      </c>
      <c r="D58" s="12">
        <v>98</v>
      </c>
      <c r="E58" s="13">
        <v>0.64285714285714302</v>
      </c>
    </row>
    <row r="59" spans="1:5" x14ac:dyDescent="0.25">
      <c r="A59" s="188"/>
      <c r="B59" s="11" t="s">
        <v>23</v>
      </c>
      <c r="C59" s="12">
        <v>139</v>
      </c>
      <c r="D59" s="12">
        <v>119</v>
      </c>
      <c r="E59" s="13">
        <v>0.16806722689075601</v>
      </c>
    </row>
    <row r="60" spans="1:5" x14ac:dyDescent="0.25">
      <c r="A60" s="188"/>
      <c r="B60" s="11" t="s">
        <v>62</v>
      </c>
      <c r="C60" s="12">
        <v>46</v>
      </c>
      <c r="D60" s="12">
        <v>51</v>
      </c>
      <c r="E60" s="13">
        <v>-9.8039215686274495E-2</v>
      </c>
    </row>
    <row r="61" spans="1:5" x14ac:dyDescent="0.25">
      <c r="A61" s="189"/>
      <c r="B61" s="11" t="s">
        <v>63</v>
      </c>
      <c r="C61" s="12">
        <v>1</v>
      </c>
      <c r="D61" s="12">
        <v>2</v>
      </c>
      <c r="E61" s="13">
        <v>-0.5</v>
      </c>
    </row>
    <row r="62" spans="1:5" x14ac:dyDescent="0.25">
      <c r="A62" s="187" t="s">
        <v>64</v>
      </c>
      <c r="B62" s="11" t="s">
        <v>65</v>
      </c>
      <c r="C62" s="12">
        <v>107</v>
      </c>
      <c r="D62" s="12">
        <v>70</v>
      </c>
      <c r="E62" s="13">
        <v>0.52857142857142803</v>
      </c>
    </row>
    <row r="63" spans="1:5" x14ac:dyDescent="0.25">
      <c r="A63" s="188"/>
      <c r="B63" s="11" t="s">
        <v>58</v>
      </c>
      <c r="C63" s="12">
        <v>0</v>
      </c>
      <c r="D63" s="12">
        <v>1</v>
      </c>
      <c r="E63" s="13">
        <v>-1</v>
      </c>
    </row>
    <row r="64" spans="1:5" x14ac:dyDescent="0.25">
      <c r="A64" s="189"/>
      <c r="B64" s="11" t="s">
        <v>66</v>
      </c>
      <c r="C64" s="12">
        <v>1</v>
      </c>
      <c r="D64" s="12">
        <v>3</v>
      </c>
      <c r="E64" s="13">
        <v>-0.66666666666666696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8</v>
      </c>
      <c r="D70" s="12">
        <v>4</v>
      </c>
      <c r="E70" s="13">
        <v>1</v>
      </c>
    </row>
    <row r="71" spans="1:5" x14ac:dyDescent="0.25">
      <c r="A71" s="10" t="s">
        <v>38</v>
      </c>
      <c r="B71" s="14"/>
      <c r="C71" s="12">
        <v>8</v>
      </c>
      <c r="D71" s="12">
        <v>4</v>
      </c>
      <c r="E71" s="13">
        <v>1</v>
      </c>
    </row>
    <row r="72" spans="1:5" x14ac:dyDescent="0.25">
      <c r="A72" s="10" t="s">
        <v>39</v>
      </c>
      <c r="B72" s="14"/>
      <c r="C72" s="12">
        <v>0</v>
      </c>
      <c r="D72" s="12">
        <v>1</v>
      </c>
      <c r="E72" s="13">
        <v>-1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23</v>
      </c>
      <c r="D76" s="12">
        <v>24</v>
      </c>
      <c r="E76" s="13">
        <v>-4.1666666666666699E-2</v>
      </c>
    </row>
    <row r="77" spans="1:5" x14ac:dyDescent="0.25">
      <c r="A77" s="192"/>
      <c r="B77" s="11" t="s">
        <v>58</v>
      </c>
      <c r="C77" s="12">
        <v>2</v>
      </c>
      <c r="D77" s="12">
        <v>3</v>
      </c>
      <c r="E77" s="13">
        <v>-0.33333333333333298</v>
      </c>
    </row>
    <row r="78" spans="1:5" x14ac:dyDescent="0.25">
      <c r="A78" s="192"/>
      <c r="B78" s="11" t="s">
        <v>65</v>
      </c>
      <c r="C78" s="12">
        <v>16</v>
      </c>
      <c r="D78" s="12">
        <v>19</v>
      </c>
      <c r="E78" s="13">
        <v>-0.157894736842105</v>
      </c>
    </row>
    <row r="79" spans="1:5" x14ac:dyDescent="0.25">
      <c r="A79" s="192"/>
      <c r="B79" s="11" t="s">
        <v>69</v>
      </c>
      <c r="C79" s="12">
        <v>14</v>
      </c>
      <c r="D79" s="12">
        <v>11</v>
      </c>
      <c r="E79" s="13">
        <v>0.27272727272727298</v>
      </c>
    </row>
    <row r="80" spans="1:5" x14ac:dyDescent="0.25">
      <c r="A80" s="193"/>
      <c r="B80" s="11" t="s">
        <v>70</v>
      </c>
      <c r="C80" s="12">
        <v>2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7" t="s">
        <v>72</v>
      </c>
      <c r="B84" s="11" t="s">
        <v>73</v>
      </c>
      <c r="C84" s="12">
        <v>6404</v>
      </c>
      <c r="D84" s="12">
        <v>8926</v>
      </c>
      <c r="E84" s="13">
        <v>-0.28254537306744298</v>
      </c>
    </row>
    <row r="85" spans="1:5" x14ac:dyDescent="0.25">
      <c r="A85" s="189"/>
      <c r="B85" s="11" t="s">
        <v>74</v>
      </c>
      <c r="C85" s="12">
        <v>1487</v>
      </c>
      <c r="D85" s="12">
        <v>2663</v>
      </c>
      <c r="E85" s="13">
        <v>-0.441607209913631</v>
      </c>
    </row>
    <row r="86" spans="1:5" x14ac:dyDescent="0.25">
      <c r="A86" s="187" t="s">
        <v>75</v>
      </c>
      <c r="B86" s="11" t="s">
        <v>73</v>
      </c>
      <c r="C86" s="12">
        <v>6866</v>
      </c>
      <c r="D86" s="12">
        <v>7101</v>
      </c>
      <c r="E86" s="13">
        <v>-3.3093930432333503E-2</v>
      </c>
    </row>
    <row r="87" spans="1:5" x14ac:dyDescent="0.25">
      <c r="A87" s="189"/>
      <c r="B87" s="11" t="s">
        <v>74</v>
      </c>
      <c r="C87" s="12">
        <v>5331</v>
      </c>
      <c r="D87" s="12">
        <v>5800</v>
      </c>
      <c r="E87" s="13">
        <v>-8.0862068965517203E-2</v>
      </c>
    </row>
    <row r="88" spans="1:5" x14ac:dyDescent="0.25">
      <c r="A88" s="187" t="s">
        <v>76</v>
      </c>
      <c r="B88" s="11" t="s">
        <v>73</v>
      </c>
      <c r="C88" s="12">
        <v>341</v>
      </c>
      <c r="D88" s="12">
        <v>370</v>
      </c>
      <c r="E88" s="13">
        <v>-7.8378378378378397E-2</v>
      </c>
    </row>
    <row r="89" spans="1:5" x14ac:dyDescent="0.25">
      <c r="A89" s="189"/>
      <c r="B89" s="11" t="s">
        <v>74</v>
      </c>
      <c r="C89" s="12">
        <v>404</v>
      </c>
      <c r="D89" s="12">
        <v>296</v>
      </c>
      <c r="E89" s="13">
        <v>0.36486486486486502</v>
      </c>
    </row>
    <row r="90" spans="1:5" x14ac:dyDescent="0.25">
      <c r="A90" s="18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3580</v>
      </c>
      <c r="D95" s="12">
        <v>3623</v>
      </c>
      <c r="E95" s="13">
        <v>-1.1868617168092699E-2</v>
      </c>
    </row>
    <row r="96" spans="1:5" x14ac:dyDescent="0.25">
      <c r="A96" s="10" t="s">
        <v>80</v>
      </c>
      <c r="B96" s="14"/>
      <c r="C96" s="12">
        <v>0</v>
      </c>
      <c r="D96" s="12">
        <v>1</v>
      </c>
      <c r="E96" s="13">
        <v>-1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1359</v>
      </c>
      <c r="D100" s="12">
        <v>3627</v>
      </c>
      <c r="E100" s="13">
        <v>-0.62531017369727004</v>
      </c>
    </row>
    <row r="101" spans="1:5" x14ac:dyDescent="0.25">
      <c r="A101" s="10" t="s">
        <v>82</v>
      </c>
      <c r="B101" s="14"/>
      <c r="C101" s="12">
        <v>1412</v>
      </c>
      <c r="D101" s="12">
        <v>5210</v>
      </c>
      <c r="E101" s="13">
        <v>-0.72898272552783105</v>
      </c>
    </row>
    <row r="102" spans="1:5" x14ac:dyDescent="0.25">
      <c r="A102" s="10" t="s">
        <v>80</v>
      </c>
      <c r="B102" s="14"/>
      <c r="C102" s="12">
        <v>28</v>
      </c>
      <c r="D102" s="12">
        <v>13</v>
      </c>
      <c r="E102" s="13">
        <v>1.15384615384615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7" t="s">
        <v>79</v>
      </c>
      <c r="B106" s="11" t="s">
        <v>84</v>
      </c>
      <c r="C106" s="12">
        <v>3989</v>
      </c>
      <c r="D106" s="12">
        <v>4099</v>
      </c>
      <c r="E106" s="13">
        <v>-2.6835813613076399E-2</v>
      </c>
    </row>
    <row r="107" spans="1:5" x14ac:dyDescent="0.25">
      <c r="A107" s="188"/>
      <c r="B107" s="11" t="s">
        <v>85</v>
      </c>
      <c r="C107" s="12">
        <v>631</v>
      </c>
      <c r="D107" s="12">
        <v>647</v>
      </c>
      <c r="E107" s="13">
        <v>-2.4729520865533199E-2</v>
      </c>
    </row>
    <row r="108" spans="1:5" x14ac:dyDescent="0.25">
      <c r="A108" s="189"/>
      <c r="B108" s="11" t="s">
        <v>86</v>
      </c>
      <c r="C108" s="12">
        <v>417</v>
      </c>
      <c r="D108" s="12">
        <v>393</v>
      </c>
      <c r="E108" s="13">
        <v>6.1068702290076299E-2</v>
      </c>
    </row>
    <row r="109" spans="1:5" x14ac:dyDescent="0.25">
      <c r="A109" s="187" t="s">
        <v>82</v>
      </c>
      <c r="B109" s="11" t="s">
        <v>87</v>
      </c>
      <c r="C109" s="12">
        <v>569</v>
      </c>
      <c r="D109" s="12">
        <v>544</v>
      </c>
      <c r="E109" s="13">
        <v>4.5955882352941201E-2</v>
      </c>
    </row>
    <row r="110" spans="1:5" x14ac:dyDescent="0.25">
      <c r="A110" s="189"/>
      <c r="B110" s="11" t="s">
        <v>86</v>
      </c>
      <c r="C110" s="12">
        <v>645</v>
      </c>
      <c r="D110" s="12">
        <v>804</v>
      </c>
      <c r="E110" s="13">
        <v>-0.19776119402985101</v>
      </c>
    </row>
    <row r="111" spans="1:5" x14ac:dyDescent="0.25">
      <c r="A111" s="10" t="s">
        <v>80</v>
      </c>
      <c r="B111" s="14"/>
      <c r="C111" s="12">
        <v>89</v>
      </c>
      <c r="D111" s="12">
        <v>60</v>
      </c>
      <c r="E111" s="13">
        <v>0.483333333333333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7" t="s">
        <v>79</v>
      </c>
      <c r="B115" s="11" t="s">
        <v>84</v>
      </c>
      <c r="C115" s="12">
        <v>247</v>
      </c>
      <c r="D115" s="12">
        <v>222</v>
      </c>
      <c r="E115" s="13">
        <v>0.112612612612613</v>
      </c>
    </row>
    <row r="116" spans="1:5" x14ac:dyDescent="0.25">
      <c r="A116" s="188"/>
      <c r="B116" s="11" t="s">
        <v>85</v>
      </c>
      <c r="C116" s="12">
        <v>37</v>
      </c>
      <c r="D116" s="12">
        <v>65</v>
      </c>
      <c r="E116" s="13">
        <v>-0.43076923076923102</v>
      </c>
    </row>
    <row r="117" spans="1:5" x14ac:dyDescent="0.25">
      <c r="A117" s="189"/>
      <c r="B117" s="11" t="s">
        <v>86</v>
      </c>
      <c r="C117" s="12">
        <v>14</v>
      </c>
      <c r="D117" s="12">
        <v>23</v>
      </c>
      <c r="E117" s="13">
        <v>-0.39130434782608697</v>
      </c>
    </row>
    <row r="118" spans="1:5" x14ac:dyDescent="0.25">
      <c r="A118" s="187" t="s">
        <v>82</v>
      </c>
      <c r="B118" s="11" t="s">
        <v>87</v>
      </c>
      <c r="C118" s="12">
        <v>27</v>
      </c>
      <c r="D118" s="12">
        <v>16</v>
      </c>
      <c r="E118" s="13">
        <v>0.6875</v>
      </c>
    </row>
    <row r="119" spans="1:5" x14ac:dyDescent="0.25">
      <c r="A119" s="189"/>
      <c r="B119" s="11" t="s">
        <v>86</v>
      </c>
      <c r="C119" s="12">
        <v>19</v>
      </c>
      <c r="D119" s="12">
        <v>33</v>
      </c>
      <c r="E119" s="13">
        <v>-0.42424242424242398</v>
      </c>
    </row>
    <row r="120" spans="1:5" x14ac:dyDescent="0.25">
      <c r="A120" s="10" t="s">
        <v>80</v>
      </c>
      <c r="B120" s="14"/>
      <c r="C120" s="12">
        <v>4</v>
      </c>
      <c r="D120" s="12">
        <v>11</v>
      </c>
      <c r="E120" s="13">
        <v>-0.63636363636363602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7" t="s">
        <v>93</v>
      </c>
      <c r="B126" s="11" t="s">
        <v>91</v>
      </c>
      <c r="C126" s="12">
        <v>469</v>
      </c>
      <c r="D126" s="12">
        <v>304</v>
      </c>
      <c r="E126" s="13">
        <v>0.54276315789473695</v>
      </c>
    </row>
    <row r="127" spans="1:5" x14ac:dyDescent="0.25">
      <c r="A127" s="189"/>
      <c r="B127" s="11" t="s">
        <v>92</v>
      </c>
      <c r="C127" s="12">
        <v>2977</v>
      </c>
      <c r="D127" s="12">
        <v>2824</v>
      </c>
      <c r="E127" s="13">
        <v>5.4178470254957499E-2</v>
      </c>
    </row>
    <row r="128" spans="1:5" x14ac:dyDescent="0.25">
      <c r="A128" s="187" t="s">
        <v>94</v>
      </c>
      <c r="B128" s="11" t="s">
        <v>91</v>
      </c>
      <c r="C128" s="12">
        <v>15087</v>
      </c>
      <c r="D128" s="12">
        <v>9578</v>
      </c>
      <c r="E128" s="13">
        <v>0.57517226978492397</v>
      </c>
    </row>
    <row r="129" spans="1:5" x14ac:dyDescent="0.25">
      <c r="A129" s="189"/>
      <c r="B129" s="11" t="s">
        <v>92</v>
      </c>
      <c r="C129" s="12">
        <v>33516</v>
      </c>
      <c r="D129" s="12">
        <v>37274</v>
      </c>
      <c r="E129" s="13">
        <v>-0.1008209475774</v>
      </c>
    </row>
    <row r="130" spans="1:5" x14ac:dyDescent="0.25">
      <c r="A130" s="187" t="s">
        <v>95</v>
      </c>
      <c r="B130" s="11" t="s">
        <v>91</v>
      </c>
      <c r="C130" s="12">
        <v>3278</v>
      </c>
      <c r="D130" s="12">
        <v>3556</v>
      </c>
      <c r="E130" s="13">
        <v>-7.8177727784026999E-2</v>
      </c>
    </row>
    <row r="131" spans="1:5" x14ac:dyDescent="0.25">
      <c r="A131" s="189"/>
      <c r="B131" s="11" t="s">
        <v>92</v>
      </c>
      <c r="C131" s="12">
        <v>2445</v>
      </c>
      <c r="D131" s="12">
        <v>387</v>
      </c>
      <c r="E131" s="13">
        <v>5.3178294573643399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7" t="s">
        <v>97</v>
      </c>
      <c r="B135" s="11" t="s">
        <v>98</v>
      </c>
      <c r="C135" s="12">
        <v>416</v>
      </c>
      <c r="D135" s="12">
        <v>404</v>
      </c>
      <c r="E135" s="13">
        <v>2.9702970297029702E-2</v>
      </c>
    </row>
    <row r="136" spans="1:5" x14ac:dyDescent="0.25">
      <c r="A136" s="189"/>
      <c r="B136" s="11" t="s">
        <v>99</v>
      </c>
      <c r="C136" s="12">
        <v>10</v>
      </c>
      <c r="D136" s="12">
        <v>8</v>
      </c>
      <c r="E136" s="13">
        <v>0.25</v>
      </c>
    </row>
    <row r="137" spans="1:5" x14ac:dyDescent="0.25">
      <c r="A137" s="187" t="s">
        <v>100</v>
      </c>
      <c r="B137" s="11" t="s">
        <v>98</v>
      </c>
      <c r="C137" s="12">
        <v>1</v>
      </c>
      <c r="D137" s="12">
        <v>1</v>
      </c>
      <c r="E137" s="13">
        <v>0</v>
      </c>
    </row>
    <row r="138" spans="1:5" x14ac:dyDescent="0.25">
      <c r="A138" s="189"/>
      <c r="B138" s="11" t="s">
        <v>99</v>
      </c>
      <c r="C138" s="12">
        <v>3</v>
      </c>
      <c r="D138" s="12">
        <v>3</v>
      </c>
      <c r="E138" s="13">
        <v>0</v>
      </c>
    </row>
    <row r="139" spans="1:5" x14ac:dyDescent="0.25">
      <c r="A139" s="187" t="s">
        <v>101</v>
      </c>
      <c r="B139" s="11" t="s">
        <v>98</v>
      </c>
      <c r="C139" s="12">
        <v>12</v>
      </c>
      <c r="D139" s="12">
        <v>9</v>
      </c>
      <c r="E139" s="13">
        <v>0.33333333333333298</v>
      </c>
    </row>
    <row r="140" spans="1:5" x14ac:dyDescent="0.25">
      <c r="A140" s="189"/>
      <c r="B140" s="11" t="s">
        <v>102</v>
      </c>
      <c r="C140" s="12">
        <v>3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924</v>
      </c>
      <c r="D144" s="12">
        <v>802</v>
      </c>
      <c r="E144" s="13">
        <v>0.15211970074813</v>
      </c>
    </row>
    <row r="145" spans="1:5" x14ac:dyDescent="0.25">
      <c r="A145" s="187" t="s">
        <v>105</v>
      </c>
      <c r="B145" s="11" t="s">
        <v>106</v>
      </c>
      <c r="C145" s="12">
        <v>6</v>
      </c>
      <c r="D145" s="12">
        <v>12</v>
      </c>
      <c r="E145" s="13">
        <v>-0.5</v>
      </c>
    </row>
    <row r="146" spans="1:5" x14ac:dyDescent="0.25">
      <c r="A146" s="188"/>
      <c r="B146" s="11" t="s">
        <v>107</v>
      </c>
      <c r="C146" s="12">
        <v>418</v>
      </c>
      <c r="D146" s="12">
        <v>464</v>
      </c>
      <c r="E146" s="13">
        <v>-9.9137931034482804E-2</v>
      </c>
    </row>
    <row r="147" spans="1:5" x14ac:dyDescent="0.25">
      <c r="A147" s="188"/>
      <c r="B147" s="11" t="s">
        <v>108</v>
      </c>
      <c r="C147" s="12">
        <v>266</v>
      </c>
      <c r="D147" s="12">
        <v>149</v>
      </c>
      <c r="E147" s="13">
        <v>0.78523489932885904</v>
      </c>
    </row>
    <row r="148" spans="1:5" x14ac:dyDescent="0.25">
      <c r="A148" s="188"/>
      <c r="B148" s="11" t="s">
        <v>109</v>
      </c>
      <c r="C148" s="12">
        <v>66</v>
      </c>
      <c r="D148" s="12">
        <v>74</v>
      </c>
      <c r="E148" s="13">
        <v>-0.108108108108108</v>
      </c>
    </row>
    <row r="149" spans="1:5" x14ac:dyDescent="0.25">
      <c r="A149" s="188"/>
      <c r="B149" s="11" t="s">
        <v>110</v>
      </c>
      <c r="C149" s="12">
        <v>164</v>
      </c>
      <c r="D149" s="12">
        <v>95</v>
      </c>
      <c r="E149" s="13">
        <v>0.72631578947368403</v>
      </c>
    </row>
    <row r="150" spans="1:5" x14ac:dyDescent="0.25">
      <c r="A150" s="189"/>
      <c r="B150" s="11" t="s">
        <v>111</v>
      </c>
      <c r="C150" s="12">
        <v>4</v>
      </c>
      <c r="D150" s="12">
        <v>8</v>
      </c>
      <c r="E150" s="13">
        <v>-0.5</v>
      </c>
    </row>
    <row r="151" spans="1:5" x14ac:dyDescent="0.25">
      <c r="A151" s="187" t="s">
        <v>112</v>
      </c>
      <c r="B151" s="11" t="s">
        <v>113</v>
      </c>
      <c r="C151" s="12">
        <v>381</v>
      </c>
      <c r="D151" s="12">
        <v>242</v>
      </c>
      <c r="E151" s="13">
        <v>0.57438016528925595</v>
      </c>
    </row>
    <row r="152" spans="1:5" x14ac:dyDescent="0.25">
      <c r="A152" s="189"/>
      <c r="B152" s="11" t="s">
        <v>114</v>
      </c>
      <c r="C152" s="12">
        <v>566</v>
      </c>
      <c r="D152" s="12">
        <v>601</v>
      </c>
      <c r="E152" s="13">
        <v>-5.8236272878535798E-2</v>
      </c>
    </row>
    <row r="153" spans="1:5" x14ac:dyDescent="0.25">
      <c r="A153" s="187" t="s">
        <v>115</v>
      </c>
      <c r="B153" s="11" t="s">
        <v>19</v>
      </c>
      <c r="C153" s="12">
        <v>228</v>
      </c>
      <c r="D153" s="12">
        <v>261</v>
      </c>
      <c r="E153" s="13">
        <v>-0.126436781609195</v>
      </c>
    </row>
    <row r="154" spans="1:5" x14ac:dyDescent="0.25">
      <c r="A154" s="189"/>
      <c r="B154" s="11" t="s">
        <v>23</v>
      </c>
      <c r="C154" s="12">
        <v>211</v>
      </c>
      <c r="D154" s="12">
        <v>232</v>
      </c>
      <c r="E154" s="13">
        <v>-9.0517241379310304E-2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7" t="s">
        <v>118</v>
      </c>
      <c r="B159" s="11" t="s">
        <v>119</v>
      </c>
      <c r="C159" s="12">
        <v>3121</v>
      </c>
      <c r="D159" s="12">
        <v>3410</v>
      </c>
      <c r="E159" s="13">
        <v>-8.4750733137829895E-2</v>
      </c>
    </row>
    <row r="160" spans="1:5" x14ac:dyDescent="0.25">
      <c r="A160" s="188"/>
      <c r="B160" s="11" t="s">
        <v>120</v>
      </c>
      <c r="C160" s="12">
        <v>438</v>
      </c>
      <c r="D160" s="12">
        <v>625</v>
      </c>
      <c r="E160" s="13">
        <v>-0.29920000000000002</v>
      </c>
    </row>
    <row r="161" spans="1:5" x14ac:dyDescent="0.25">
      <c r="A161" s="188"/>
      <c r="B161" s="11" t="s">
        <v>121</v>
      </c>
      <c r="C161" s="12">
        <v>298</v>
      </c>
      <c r="D161" s="12">
        <v>390</v>
      </c>
      <c r="E161" s="13">
        <v>-0.235897435897436</v>
      </c>
    </row>
    <row r="162" spans="1:5" x14ac:dyDescent="0.25">
      <c r="A162" s="188"/>
      <c r="B162" s="11" t="s">
        <v>122</v>
      </c>
      <c r="C162" s="12">
        <v>274</v>
      </c>
      <c r="D162" s="12">
        <v>372</v>
      </c>
      <c r="E162" s="13">
        <v>-0.26344086021505397</v>
      </c>
    </row>
    <row r="163" spans="1:5" x14ac:dyDescent="0.25">
      <c r="A163" s="18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8"/>
      <c r="B164" s="11" t="s">
        <v>124</v>
      </c>
      <c r="C164" s="12">
        <v>291</v>
      </c>
      <c r="D164" s="12">
        <v>289</v>
      </c>
      <c r="E164" s="13">
        <v>6.9204152249134898E-3</v>
      </c>
    </row>
    <row r="165" spans="1:5" x14ac:dyDescent="0.25">
      <c r="A165" s="188"/>
      <c r="B165" s="11" t="s">
        <v>125</v>
      </c>
      <c r="C165" s="12">
        <v>2466</v>
      </c>
      <c r="D165" s="12">
        <v>2115</v>
      </c>
      <c r="E165" s="13">
        <v>0.16595744680851099</v>
      </c>
    </row>
    <row r="166" spans="1:5" x14ac:dyDescent="0.25">
      <c r="A166" s="188"/>
      <c r="B166" s="11" t="s">
        <v>126</v>
      </c>
      <c r="C166" s="12">
        <v>1</v>
      </c>
      <c r="D166" s="12">
        <v>0</v>
      </c>
      <c r="E166" s="13">
        <v>0</v>
      </c>
    </row>
    <row r="167" spans="1:5" x14ac:dyDescent="0.25">
      <c r="A167" s="188"/>
      <c r="B167" s="11" t="s">
        <v>127</v>
      </c>
      <c r="C167" s="12">
        <v>399</v>
      </c>
      <c r="D167" s="12">
        <v>386</v>
      </c>
      <c r="E167" s="13">
        <v>3.3678756476683898E-2</v>
      </c>
    </row>
    <row r="168" spans="1:5" x14ac:dyDescent="0.25">
      <c r="A168" s="188"/>
      <c r="B168" s="11" t="s">
        <v>128</v>
      </c>
      <c r="C168" s="12">
        <v>765</v>
      </c>
      <c r="D168" s="12">
        <v>1124</v>
      </c>
      <c r="E168" s="13">
        <v>-0.31939501779359403</v>
      </c>
    </row>
    <row r="169" spans="1:5" x14ac:dyDescent="0.25">
      <c r="A169" s="188"/>
      <c r="B169" s="11" t="s">
        <v>129</v>
      </c>
      <c r="C169" s="12">
        <v>34</v>
      </c>
      <c r="D169" s="12">
        <v>73</v>
      </c>
      <c r="E169" s="13">
        <v>-0.534246575342466</v>
      </c>
    </row>
    <row r="170" spans="1:5" x14ac:dyDescent="0.25">
      <c r="A170" s="188"/>
      <c r="B170" s="11" t="s">
        <v>130</v>
      </c>
      <c r="C170" s="12">
        <v>999</v>
      </c>
      <c r="D170" s="12">
        <v>1133</v>
      </c>
      <c r="E170" s="13">
        <v>-0.118270079435128</v>
      </c>
    </row>
    <row r="171" spans="1:5" x14ac:dyDescent="0.25">
      <c r="A171" s="188"/>
      <c r="B171" s="11" t="s">
        <v>131</v>
      </c>
      <c r="C171" s="12">
        <v>16</v>
      </c>
      <c r="D171" s="12">
        <v>23</v>
      </c>
      <c r="E171" s="13">
        <v>-0.30434782608695599</v>
      </c>
    </row>
    <row r="172" spans="1:5" x14ac:dyDescent="0.25">
      <c r="A172" s="188"/>
      <c r="B172" s="11" t="s">
        <v>132</v>
      </c>
      <c r="C172" s="12">
        <v>9</v>
      </c>
      <c r="D172" s="12">
        <v>5</v>
      </c>
      <c r="E172" s="13">
        <v>0.8</v>
      </c>
    </row>
    <row r="173" spans="1:5" x14ac:dyDescent="0.25">
      <c r="A173" s="188"/>
      <c r="B173" s="11" t="s">
        <v>133</v>
      </c>
      <c r="C173" s="12">
        <v>27</v>
      </c>
      <c r="D173" s="12">
        <v>48</v>
      </c>
      <c r="E173" s="13">
        <v>-0.4375</v>
      </c>
    </row>
    <row r="174" spans="1:5" x14ac:dyDescent="0.25">
      <c r="A174" s="188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8"/>
      <c r="B175" s="11" t="s">
        <v>135</v>
      </c>
      <c r="C175" s="12">
        <v>48</v>
      </c>
      <c r="D175" s="12">
        <v>41</v>
      </c>
      <c r="E175" s="13">
        <v>0.17073170731707299</v>
      </c>
    </row>
    <row r="176" spans="1:5" x14ac:dyDescent="0.25">
      <c r="A176" s="188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8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8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8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88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8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8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8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8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88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8"/>
      <c r="B186" s="11" t="s">
        <v>146</v>
      </c>
      <c r="C186" s="12">
        <v>87</v>
      </c>
      <c r="D186" s="12">
        <v>0</v>
      </c>
      <c r="E186" s="13">
        <v>0</v>
      </c>
    </row>
    <row r="187" spans="1:5" x14ac:dyDescent="0.25">
      <c r="A187" s="188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8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8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8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88"/>
      <c r="B191" s="11" t="s">
        <v>151</v>
      </c>
      <c r="C191" s="12">
        <v>0</v>
      </c>
      <c r="D191" s="12">
        <v>269</v>
      </c>
      <c r="E191" s="13">
        <v>-1</v>
      </c>
    </row>
    <row r="192" spans="1:5" x14ac:dyDescent="0.25">
      <c r="A192" s="18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8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8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8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8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88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8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9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7" t="s">
        <v>161</v>
      </c>
      <c r="B201" s="11" t="s">
        <v>162</v>
      </c>
      <c r="C201" s="12">
        <v>9874</v>
      </c>
      <c r="D201" s="12">
        <v>10243</v>
      </c>
      <c r="E201" s="13">
        <v>-3.6024602167333802E-2</v>
      </c>
    </row>
    <row r="202" spans="1:5" x14ac:dyDescent="0.25">
      <c r="A202" s="188"/>
      <c r="B202" s="11" t="s">
        <v>120</v>
      </c>
      <c r="C202" s="12">
        <v>852</v>
      </c>
      <c r="D202" s="12">
        <v>926</v>
      </c>
      <c r="E202" s="13">
        <v>-7.9913606911447096E-2</v>
      </c>
    </row>
    <row r="203" spans="1:5" x14ac:dyDescent="0.25">
      <c r="A203" s="188"/>
      <c r="B203" s="11" t="s">
        <v>163</v>
      </c>
      <c r="C203" s="12">
        <v>502</v>
      </c>
      <c r="D203" s="12">
        <v>647</v>
      </c>
      <c r="E203" s="13">
        <v>-0.224111282843895</v>
      </c>
    </row>
    <row r="204" spans="1:5" x14ac:dyDescent="0.25">
      <c r="A204" s="188"/>
      <c r="B204" s="11" t="s">
        <v>122</v>
      </c>
      <c r="C204" s="12">
        <v>436</v>
      </c>
      <c r="D204" s="12">
        <v>510</v>
      </c>
      <c r="E204" s="13">
        <v>-0.14509803921568601</v>
      </c>
    </row>
    <row r="205" spans="1:5" x14ac:dyDescent="0.25">
      <c r="A205" s="18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8"/>
      <c r="B206" s="11" t="s">
        <v>124</v>
      </c>
      <c r="C206" s="12">
        <v>582</v>
      </c>
      <c r="D206" s="12">
        <v>472</v>
      </c>
      <c r="E206" s="13">
        <v>0.233050847457627</v>
      </c>
    </row>
    <row r="207" spans="1:5" x14ac:dyDescent="0.25">
      <c r="A207" s="188"/>
      <c r="B207" s="11" t="s">
        <v>125</v>
      </c>
      <c r="C207" s="12">
        <v>3103</v>
      </c>
      <c r="D207" s="12">
        <v>2659</v>
      </c>
      <c r="E207" s="13">
        <v>0.16698006769462201</v>
      </c>
    </row>
    <row r="208" spans="1:5" x14ac:dyDescent="0.25">
      <c r="A208" s="188"/>
      <c r="B208" s="11" t="s">
        <v>164</v>
      </c>
      <c r="C208" s="12">
        <v>1</v>
      </c>
      <c r="D208" s="12">
        <v>0</v>
      </c>
      <c r="E208" s="13">
        <v>0</v>
      </c>
    </row>
    <row r="209" spans="1:5" x14ac:dyDescent="0.25">
      <c r="A209" s="188"/>
      <c r="B209" s="11" t="s">
        <v>127</v>
      </c>
      <c r="C209" s="12">
        <v>465</v>
      </c>
      <c r="D209" s="12">
        <v>814</v>
      </c>
      <c r="E209" s="13">
        <v>-0.42874692874692899</v>
      </c>
    </row>
    <row r="210" spans="1:5" x14ac:dyDescent="0.25">
      <c r="A210" s="188"/>
      <c r="B210" s="11" t="s">
        <v>165</v>
      </c>
      <c r="C210" s="12">
        <v>928</v>
      </c>
      <c r="D210" s="12">
        <v>2011</v>
      </c>
      <c r="E210" s="13">
        <v>-0.53853804077573297</v>
      </c>
    </row>
    <row r="211" spans="1:5" x14ac:dyDescent="0.25">
      <c r="A211" s="188"/>
      <c r="B211" s="11" t="s">
        <v>129</v>
      </c>
      <c r="C211" s="12">
        <v>62</v>
      </c>
      <c r="D211" s="12">
        <v>56</v>
      </c>
      <c r="E211" s="13">
        <v>0.107142857142857</v>
      </c>
    </row>
    <row r="212" spans="1:5" x14ac:dyDescent="0.25">
      <c r="A212" s="188"/>
      <c r="B212" s="11" t="s">
        <v>130</v>
      </c>
      <c r="C212" s="12">
        <v>1231</v>
      </c>
      <c r="D212" s="12">
        <v>1189</v>
      </c>
      <c r="E212" s="13">
        <v>3.53238015138772E-2</v>
      </c>
    </row>
    <row r="213" spans="1:5" x14ac:dyDescent="0.25">
      <c r="A213" s="188"/>
      <c r="B213" s="11" t="s">
        <v>131</v>
      </c>
      <c r="C213" s="12">
        <v>41</v>
      </c>
      <c r="D213" s="12">
        <v>64</v>
      </c>
      <c r="E213" s="13">
        <v>-0.359375</v>
      </c>
    </row>
    <row r="214" spans="1:5" x14ac:dyDescent="0.25">
      <c r="A214" s="188"/>
      <c r="B214" s="11" t="s">
        <v>132</v>
      </c>
      <c r="C214" s="12">
        <v>9</v>
      </c>
      <c r="D214" s="12">
        <v>15</v>
      </c>
      <c r="E214" s="13">
        <v>-0.4</v>
      </c>
    </row>
    <row r="215" spans="1:5" x14ac:dyDescent="0.25">
      <c r="A215" s="188"/>
      <c r="B215" s="11" t="s">
        <v>133</v>
      </c>
      <c r="C215" s="12">
        <v>43</v>
      </c>
      <c r="D215" s="12">
        <v>87</v>
      </c>
      <c r="E215" s="13">
        <v>-0.50574712643678199</v>
      </c>
    </row>
    <row r="216" spans="1:5" x14ac:dyDescent="0.25">
      <c r="A216" s="188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8"/>
      <c r="B217" s="11" t="s">
        <v>135</v>
      </c>
      <c r="C217" s="12">
        <v>48</v>
      </c>
      <c r="D217" s="12">
        <v>41</v>
      </c>
      <c r="E217" s="13">
        <v>0.17073170731707299</v>
      </c>
    </row>
    <row r="218" spans="1:5" x14ac:dyDescent="0.25">
      <c r="A218" s="188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8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8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8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88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8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8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8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8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88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8"/>
      <c r="B228" s="11" t="s">
        <v>146</v>
      </c>
      <c r="C228" s="12">
        <v>127</v>
      </c>
      <c r="D228" s="12">
        <v>0</v>
      </c>
      <c r="E228" s="13">
        <v>0</v>
      </c>
    </row>
    <row r="229" spans="1:5" x14ac:dyDescent="0.25">
      <c r="A229" s="188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8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8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8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88"/>
      <c r="B233" s="11" t="s">
        <v>151</v>
      </c>
      <c r="C233" s="12">
        <v>0</v>
      </c>
      <c r="D233" s="12">
        <v>152</v>
      </c>
      <c r="E233" s="13">
        <v>-1</v>
      </c>
    </row>
    <row r="234" spans="1:5" x14ac:dyDescent="0.25">
      <c r="A234" s="18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8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8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8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8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88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8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14</v>
      </c>
      <c r="D246" s="12">
        <v>54</v>
      </c>
      <c r="E246" s="13">
        <v>-0.74074074074074103</v>
      </c>
    </row>
    <row r="247" spans="1:5" x14ac:dyDescent="0.25">
      <c r="A247" s="10" t="s">
        <v>170</v>
      </c>
      <c r="B247" s="14"/>
      <c r="C247" s="12">
        <v>8</v>
      </c>
      <c r="D247" s="12">
        <v>28</v>
      </c>
      <c r="E247" s="13">
        <v>-0.71428571428571397</v>
      </c>
    </row>
    <row r="248" spans="1:5" x14ac:dyDescent="0.25">
      <c r="A248" s="10" t="s">
        <v>171</v>
      </c>
      <c r="B248" s="14"/>
      <c r="C248" s="12">
        <v>91</v>
      </c>
      <c r="D248" s="12">
        <v>107</v>
      </c>
      <c r="E248" s="13">
        <v>-0.14953271028037399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483</v>
      </c>
      <c r="D252" s="12">
        <v>505</v>
      </c>
      <c r="E252" s="13">
        <v>-4.3564356435643603E-2</v>
      </c>
    </row>
    <row r="253" spans="1:5" x14ac:dyDescent="0.25">
      <c r="A253" s="187" t="s">
        <v>174</v>
      </c>
      <c r="B253" s="11" t="s">
        <v>175</v>
      </c>
      <c r="C253" s="12">
        <v>6</v>
      </c>
      <c r="D253" s="12">
        <v>6</v>
      </c>
      <c r="E253" s="13">
        <v>0</v>
      </c>
    </row>
    <row r="254" spans="1:5" x14ac:dyDescent="0.25">
      <c r="A254" s="188"/>
      <c r="B254" s="11" t="s">
        <v>176</v>
      </c>
      <c r="C254" s="12">
        <v>53</v>
      </c>
      <c r="D254" s="12">
        <v>43</v>
      </c>
      <c r="E254" s="13">
        <v>0.232558139534884</v>
      </c>
    </row>
    <row r="255" spans="1:5" x14ac:dyDescent="0.25">
      <c r="A255" s="189"/>
      <c r="B255" s="11" t="s">
        <v>177</v>
      </c>
      <c r="C255" s="12">
        <v>6</v>
      </c>
      <c r="D255" s="12">
        <v>2</v>
      </c>
      <c r="E255" s="13">
        <v>2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117</v>
      </c>
      <c r="D257" s="12">
        <v>51</v>
      </c>
      <c r="E257" s="13">
        <v>1.29411764705882</v>
      </c>
    </row>
    <row r="258" spans="1:5" x14ac:dyDescent="0.25">
      <c r="A258" s="10" t="s">
        <v>111</v>
      </c>
      <c r="B258" s="14"/>
      <c r="C258" s="12">
        <v>1217</v>
      </c>
      <c r="D258" s="12">
        <v>1324</v>
      </c>
      <c r="E258" s="13">
        <v>-8.0815709969788499E-2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483</v>
      </c>
      <c r="D262" s="12">
        <v>195</v>
      </c>
      <c r="E262" s="13">
        <v>1.4769230769230799</v>
      </c>
    </row>
    <row r="263" spans="1:5" x14ac:dyDescent="0.25">
      <c r="A263" s="187" t="s">
        <v>69</v>
      </c>
      <c r="B263" s="11" t="s">
        <v>182</v>
      </c>
      <c r="C263" s="12">
        <v>3375</v>
      </c>
      <c r="D263" s="12">
        <v>3364</v>
      </c>
      <c r="E263" s="13">
        <v>3.26991676575505E-3</v>
      </c>
    </row>
    <row r="264" spans="1:5" x14ac:dyDescent="0.25">
      <c r="A264" s="189"/>
      <c r="B264" s="11" t="s">
        <v>111</v>
      </c>
      <c r="C264" s="12">
        <v>309</v>
      </c>
      <c r="D264" s="12">
        <v>342</v>
      </c>
      <c r="E264" s="13">
        <v>-9.6491228070175405E-2</v>
      </c>
    </row>
    <row r="265" spans="1:5" x14ac:dyDescent="0.25">
      <c r="A265" s="10" t="s">
        <v>183</v>
      </c>
      <c r="B265" s="14"/>
      <c r="C265" s="12">
        <v>0</v>
      </c>
      <c r="D265" s="12">
        <v>33</v>
      </c>
      <c r="E265" s="13">
        <v>-1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7" t="s">
        <v>187</v>
      </c>
      <c r="B271" s="11" t="s">
        <v>188</v>
      </c>
      <c r="C271" s="12">
        <v>3</v>
      </c>
      <c r="D271" s="12">
        <v>0</v>
      </c>
      <c r="E271" s="13">
        <v>0</v>
      </c>
    </row>
    <row r="272" spans="1:5" x14ac:dyDescent="0.25">
      <c r="A272" s="189"/>
      <c r="B272" s="11" t="s">
        <v>189</v>
      </c>
      <c r="C272" s="12">
        <v>127</v>
      </c>
      <c r="D272" s="12">
        <v>138</v>
      </c>
      <c r="E272" s="13">
        <v>-7.9710144927536197E-2</v>
      </c>
    </row>
    <row r="273" spans="1:5" x14ac:dyDescent="0.25">
      <c r="A273" s="10" t="s">
        <v>190</v>
      </c>
      <c r="B273" s="14"/>
      <c r="C273" s="12">
        <v>7</v>
      </c>
      <c r="D273" s="12">
        <v>12</v>
      </c>
      <c r="E273" s="13">
        <v>-0.41666666666666702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4" t="s">
        <v>198</v>
      </c>
      <c r="B283" s="11" t="s">
        <v>199</v>
      </c>
      <c r="C283" s="12">
        <v>8</v>
      </c>
      <c r="D283" s="12">
        <v>8</v>
      </c>
      <c r="E283" s="18">
        <v>0</v>
      </c>
    </row>
    <row r="284" spans="1:5" x14ac:dyDescent="0.25">
      <c r="A284" s="185"/>
      <c r="B284" s="11" t="s">
        <v>200</v>
      </c>
      <c r="C284" s="12">
        <v>339</v>
      </c>
      <c r="D284" s="12">
        <v>340</v>
      </c>
      <c r="E284" s="18">
        <v>0</v>
      </c>
    </row>
    <row r="285" spans="1:5" x14ac:dyDescent="0.25">
      <c r="A285" s="186"/>
      <c r="B285" s="11" t="s">
        <v>201</v>
      </c>
      <c r="C285" s="12">
        <v>2</v>
      </c>
      <c r="D285" s="12">
        <v>1</v>
      </c>
      <c r="E285" s="18">
        <v>0</v>
      </c>
    </row>
    <row r="286" spans="1:5" x14ac:dyDescent="0.25">
      <c r="A286" s="184" t="s">
        <v>202</v>
      </c>
      <c r="B286" s="11" t="s">
        <v>203</v>
      </c>
      <c r="C286" s="12">
        <v>0</v>
      </c>
      <c r="D286" s="12">
        <v>0</v>
      </c>
      <c r="E286" s="18">
        <v>0</v>
      </c>
    </row>
    <row r="287" spans="1:5" x14ac:dyDescent="0.25">
      <c r="A287" s="185"/>
      <c r="B287" s="11" t="s">
        <v>204</v>
      </c>
      <c r="C287" s="12">
        <v>1</v>
      </c>
      <c r="D287" s="12">
        <v>0</v>
      </c>
      <c r="E287" s="18">
        <v>0</v>
      </c>
    </row>
    <row r="288" spans="1:5" x14ac:dyDescent="0.25">
      <c r="A288" s="186"/>
      <c r="B288" s="11" t="s">
        <v>205</v>
      </c>
      <c r="C288" s="12">
        <v>0</v>
      </c>
      <c r="D288" s="12">
        <v>0</v>
      </c>
      <c r="E288" s="18">
        <v>0</v>
      </c>
    </row>
    <row r="289" spans="1:5" x14ac:dyDescent="0.25">
      <c r="A289" s="17" t="s">
        <v>206</v>
      </c>
      <c r="B289" s="11" t="s">
        <v>207</v>
      </c>
      <c r="C289" s="12">
        <v>124</v>
      </c>
      <c r="D289" s="12">
        <v>232</v>
      </c>
      <c r="E289" s="18">
        <v>64</v>
      </c>
    </row>
    <row r="290" spans="1:5" x14ac:dyDescent="0.25">
      <c r="A290" s="184" t="s">
        <v>208</v>
      </c>
      <c r="B290" s="11" t="s">
        <v>209</v>
      </c>
      <c r="C290" s="12">
        <v>14</v>
      </c>
      <c r="D290" s="12">
        <v>22</v>
      </c>
      <c r="E290" s="18">
        <v>4</v>
      </c>
    </row>
    <row r="291" spans="1:5" x14ac:dyDescent="0.25">
      <c r="A291" s="185"/>
      <c r="B291" s="11" t="s">
        <v>210</v>
      </c>
      <c r="C291" s="12">
        <v>0</v>
      </c>
      <c r="D291" s="12">
        <v>0</v>
      </c>
      <c r="E291" s="18">
        <v>0</v>
      </c>
    </row>
    <row r="292" spans="1:5" x14ac:dyDescent="0.25">
      <c r="A292" s="186"/>
      <c r="B292" s="11" t="s">
        <v>211</v>
      </c>
      <c r="C292" s="12">
        <v>34</v>
      </c>
      <c r="D292" s="12">
        <v>45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2</v>
      </c>
      <c r="D293" s="12">
        <v>1</v>
      </c>
      <c r="E293" s="18">
        <v>0</v>
      </c>
    </row>
    <row r="294" spans="1:5" x14ac:dyDescent="0.25">
      <c r="A294" s="184" t="s">
        <v>214</v>
      </c>
      <c r="B294" s="11" t="s">
        <v>205</v>
      </c>
      <c r="C294" s="12">
        <v>1</v>
      </c>
      <c r="D294" s="12">
        <v>0</v>
      </c>
      <c r="E294" s="18">
        <v>0</v>
      </c>
    </row>
    <row r="295" spans="1:5" x14ac:dyDescent="0.25">
      <c r="A295" s="185"/>
      <c r="B295" s="11" t="s">
        <v>215</v>
      </c>
      <c r="C295" s="12">
        <v>74</v>
      </c>
      <c r="D295" s="12">
        <v>110</v>
      </c>
      <c r="E295" s="18">
        <v>25</v>
      </c>
    </row>
    <row r="296" spans="1:5" x14ac:dyDescent="0.25">
      <c r="A296" s="186"/>
      <c r="B296" s="11" t="s">
        <v>216</v>
      </c>
      <c r="C296" s="12">
        <v>11</v>
      </c>
      <c r="D296" s="12">
        <v>14</v>
      </c>
      <c r="E296" s="18">
        <v>2</v>
      </c>
    </row>
    <row r="297" spans="1:5" x14ac:dyDescent="0.25">
      <c r="A297" s="184" t="s">
        <v>217</v>
      </c>
      <c r="B297" s="11" t="s">
        <v>218</v>
      </c>
      <c r="C297" s="12">
        <v>44</v>
      </c>
      <c r="D297" s="12">
        <v>77</v>
      </c>
      <c r="E297" s="18">
        <v>18</v>
      </c>
    </row>
    <row r="298" spans="1:5" x14ac:dyDescent="0.25">
      <c r="A298" s="185"/>
      <c r="B298" s="11" t="s">
        <v>219</v>
      </c>
      <c r="C298" s="12">
        <v>2</v>
      </c>
      <c r="D298" s="12">
        <v>2</v>
      </c>
      <c r="E298" s="18">
        <v>0</v>
      </c>
    </row>
    <row r="299" spans="1:5" x14ac:dyDescent="0.25">
      <c r="A299" s="185"/>
      <c r="B299" s="11" t="s">
        <v>220</v>
      </c>
      <c r="C299" s="12">
        <v>673</v>
      </c>
      <c r="D299" s="12">
        <v>1322</v>
      </c>
      <c r="E299" s="18">
        <v>187</v>
      </c>
    </row>
    <row r="300" spans="1:5" x14ac:dyDescent="0.25">
      <c r="A300" s="185"/>
      <c r="B300" s="11" t="s">
        <v>221</v>
      </c>
      <c r="C300" s="12">
        <v>1305</v>
      </c>
      <c r="D300" s="12">
        <v>1823</v>
      </c>
      <c r="E300" s="18">
        <v>0</v>
      </c>
    </row>
    <row r="301" spans="1:5" x14ac:dyDescent="0.25">
      <c r="A301" s="185"/>
      <c r="B301" s="11" t="s">
        <v>222</v>
      </c>
      <c r="C301" s="12">
        <v>189</v>
      </c>
      <c r="D301" s="12">
        <v>183</v>
      </c>
      <c r="E301" s="18">
        <v>7</v>
      </c>
    </row>
    <row r="302" spans="1:5" x14ac:dyDescent="0.25">
      <c r="A302" s="185"/>
      <c r="B302" s="11" t="s">
        <v>223</v>
      </c>
      <c r="C302" s="12">
        <v>758</v>
      </c>
      <c r="D302" s="12">
        <v>1379</v>
      </c>
      <c r="E302" s="18">
        <v>169</v>
      </c>
    </row>
    <row r="303" spans="1:5" x14ac:dyDescent="0.25">
      <c r="A303" s="185"/>
      <c r="B303" s="11" t="s">
        <v>224</v>
      </c>
      <c r="C303" s="12">
        <v>313</v>
      </c>
      <c r="D303" s="12">
        <v>453</v>
      </c>
      <c r="E303" s="18">
        <v>0</v>
      </c>
    </row>
    <row r="304" spans="1:5" x14ac:dyDescent="0.25">
      <c r="A304" s="185"/>
      <c r="B304" s="11" t="s">
        <v>225</v>
      </c>
      <c r="C304" s="12">
        <v>3</v>
      </c>
      <c r="D304" s="12">
        <v>3</v>
      </c>
      <c r="E304" s="18">
        <v>0</v>
      </c>
    </row>
    <row r="305" spans="1:5" x14ac:dyDescent="0.25">
      <c r="A305" s="185"/>
      <c r="B305" s="11" t="s">
        <v>226</v>
      </c>
      <c r="C305" s="12">
        <v>299</v>
      </c>
      <c r="D305" s="12">
        <v>60</v>
      </c>
      <c r="E305" s="18">
        <v>93</v>
      </c>
    </row>
    <row r="306" spans="1:5" x14ac:dyDescent="0.25">
      <c r="A306" s="185"/>
      <c r="B306" s="11" t="s">
        <v>227</v>
      </c>
      <c r="C306" s="12">
        <v>0</v>
      </c>
      <c r="D306" s="12">
        <v>1</v>
      </c>
      <c r="E306" s="18">
        <v>0</v>
      </c>
    </row>
    <row r="307" spans="1:5" x14ac:dyDescent="0.25">
      <c r="A307" s="185"/>
      <c r="B307" s="11" t="s">
        <v>228</v>
      </c>
      <c r="C307" s="12">
        <v>4</v>
      </c>
      <c r="D307" s="12">
        <v>5</v>
      </c>
      <c r="E307" s="18">
        <v>0</v>
      </c>
    </row>
    <row r="308" spans="1:5" x14ac:dyDescent="0.25">
      <c r="A308" s="185"/>
      <c r="B308" s="11" t="s">
        <v>229</v>
      </c>
      <c r="C308" s="12">
        <v>819</v>
      </c>
      <c r="D308" s="12">
        <v>1366</v>
      </c>
      <c r="E308" s="18">
        <v>236</v>
      </c>
    </row>
    <row r="309" spans="1:5" x14ac:dyDescent="0.25">
      <c r="A309" s="185"/>
      <c r="B309" s="11" t="s">
        <v>230</v>
      </c>
      <c r="C309" s="12">
        <v>1090</v>
      </c>
      <c r="D309" s="12">
        <v>1515</v>
      </c>
      <c r="E309" s="18">
        <v>0</v>
      </c>
    </row>
    <row r="310" spans="1:5" x14ac:dyDescent="0.25">
      <c r="A310" s="185"/>
      <c r="B310" s="11" t="s">
        <v>231</v>
      </c>
      <c r="C310" s="12">
        <v>15</v>
      </c>
      <c r="D310" s="12">
        <v>19</v>
      </c>
      <c r="E310" s="18">
        <v>1</v>
      </c>
    </row>
    <row r="311" spans="1:5" x14ac:dyDescent="0.25">
      <c r="A311" s="186"/>
      <c r="B311" s="11" t="s">
        <v>232</v>
      </c>
      <c r="C311" s="12">
        <v>49</v>
      </c>
      <c r="D311" s="12">
        <v>73</v>
      </c>
      <c r="E311" s="18">
        <v>0</v>
      </c>
    </row>
    <row r="312" spans="1:5" x14ac:dyDescent="0.25">
      <c r="A312" s="184" t="s">
        <v>233</v>
      </c>
      <c r="B312" s="11" t="s">
        <v>234</v>
      </c>
      <c r="C312" s="12">
        <v>0</v>
      </c>
      <c r="D312" s="12">
        <v>2</v>
      </c>
      <c r="E312" s="18">
        <v>0</v>
      </c>
    </row>
    <row r="313" spans="1:5" x14ac:dyDescent="0.25">
      <c r="A313" s="185"/>
      <c r="B313" s="11" t="s">
        <v>235</v>
      </c>
      <c r="C313" s="12">
        <v>1</v>
      </c>
      <c r="D313" s="12">
        <v>4</v>
      </c>
      <c r="E313" s="18">
        <v>0</v>
      </c>
    </row>
    <row r="314" spans="1:5" x14ac:dyDescent="0.25">
      <c r="A314" s="185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5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5"/>
      <c r="B316" s="11" t="s">
        <v>238</v>
      </c>
      <c r="C316" s="12">
        <v>120</v>
      </c>
      <c r="D316" s="12">
        <v>194</v>
      </c>
      <c r="E316" s="18">
        <v>7</v>
      </c>
    </row>
    <row r="317" spans="1:5" x14ac:dyDescent="0.25">
      <c r="A317" s="185"/>
      <c r="B317" s="11" t="s">
        <v>239</v>
      </c>
      <c r="C317" s="12">
        <v>0</v>
      </c>
      <c r="D317" s="12">
        <v>0</v>
      </c>
      <c r="E317" s="18">
        <v>0</v>
      </c>
    </row>
    <row r="318" spans="1:5" x14ac:dyDescent="0.25">
      <c r="A318" s="185"/>
      <c r="B318" s="11" t="s">
        <v>240</v>
      </c>
      <c r="C318" s="12">
        <v>0</v>
      </c>
      <c r="D318" s="12">
        <v>0</v>
      </c>
      <c r="E318" s="18">
        <v>0</v>
      </c>
    </row>
    <row r="319" spans="1:5" x14ac:dyDescent="0.25">
      <c r="A319" s="185"/>
      <c r="B319" s="11" t="s">
        <v>241</v>
      </c>
      <c r="C319" s="12">
        <v>142</v>
      </c>
      <c r="D319" s="12">
        <v>205</v>
      </c>
      <c r="E319" s="18">
        <v>12</v>
      </c>
    </row>
    <row r="320" spans="1:5" x14ac:dyDescent="0.25">
      <c r="A320" s="185"/>
      <c r="B320" s="11" t="s">
        <v>242</v>
      </c>
      <c r="C320" s="12">
        <v>2</v>
      </c>
      <c r="D320" s="12">
        <v>2</v>
      </c>
      <c r="E320" s="18">
        <v>0</v>
      </c>
    </row>
    <row r="321" spans="1:5" x14ac:dyDescent="0.25">
      <c r="A321" s="185"/>
      <c r="B321" s="11" t="s">
        <v>243</v>
      </c>
      <c r="C321" s="12">
        <v>11</v>
      </c>
      <c r="D321" s="12">
        <v>11</v>
      </c>
      <c r="E321" s="18">
        <v>0</v>
      </c>
    </row>
    <row r="322" spans="1:5" x14ac:dyDescent="0.25">
      <c r="A322" s="185"/>
      <c r="B322" s="11" t="s">
        <v>244</v>
      </c>
      <c r="C322" s="12">
        <v>42</v>
      </c>
      <c r="D322" s="12">
        <v>65</v>
      </c>
      <c r="E322" s="18">
        <v>10</v>
      </c>
    </row>
    <row r="323" spans="1:5" x14ac:dyDescent="0.25">
      <c r="A323" s="185"/>
      <c r="B323" s="11" t="s">
        <v>245</v>
      </c>
      <c r="C323" s="12">
        <v>0</v>
      </c>
      <c r="D323" s="12">
        <v>0</v>
      </c>
      <c r="E323" s="18">
        <v>0</v>
      </c>
    </row>
    <row r="324" spans="1:5" x14ac:dyDescent="0.25">
      <c r="A324" s="185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5"/>
      <c r="B325" s="11" t="s">
        <v>247</v>
      </c>
      <c r="C325" s="12">
        <v>3</v>
      </c>
      <c r="D325" s="12">
        <v>2</v>
      </c>
      <c r="E325" s="18">
        <v>0</v>
      </c>
    </row>
    <row r="326" spans="1:5" x14ac:dyDescent="0.25">
      <c r="A326" s="185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5"/>
      <c r="B327" s="11" t="s">
        <v>249</v>
      </c>
      <c r="C327" s="12">
        <v>0</v>
      </c>
      <c r="D327" s="12">
        <v>0</v>
      </c>
      <c r="E327" s="18">
        <v>0</v>
      </c>
    </row>
    <row r="328" spans="1:5" x14ac:dyDescent="0.25">
      <c r="A328" s="185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5"/>
      <c r="B329" s="11" t="s">
        <v>251</v>
      </c>
      <c r="C329" s="12">
        <v>0</v>
      </c>
      <c r="D329" s="12">
        <v>0</v>
      </c>
      <c r="E329" s="18">
        <v>0</v>
      </c>
    </row>
    <row r="330" spans="1:5" x14ac:dyDescent="0.25">
      <c r="A330" s="185"/>
      <c r="B330" s="11" t="s">
        <v>252</v>
      </c>
      <c r="C330" s="12">
        <v>102</v>
      </c>
      <c r="D330" s="12">
        <v>130</v>
      </c>
      <c r="E330" s="18">
        <v>7</v>
      </c>
    </row>
    <row r="331" spans="1:5" x14ac:dyDescent="0.25">
      <c r="A331" s="185"/>
      <c r="B331" s="11" t="s">
        <v>253</v>
      </c>
      <c r="C331" s="12">
        <v>8</v>
      </c>
      <c r="D331" s="12">
        <v>11</v>
      </c>
      <c r="E331" s="18">
        <v>1</v>
      </c>
    </row>
    <row r="332" spans="1:5" x14ac:dyDescent="0.25">
      <c r="A332" s="185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5"/>
      <c r="B333" s="11" t="s">
        <v>255</v>
      </c>
      <c r="C333" s="12">
        <v>0</v>
      </c>
      <c r="D333" s="12">
        <v>6</v>
      </c>
      <c r="E333" s="18">
        <v>0</v>
      </c>
    </row>
    <row r="334" spans="1:5" x14ac:dyDescent="0.25">
      <c r="A334" s="185"/>
      <c r="B334" s="11" t="s">
        <v>256</v>
      </c>
      <c r="C334" s="12">
        <v>0</v>
      </c>
      <c r="D334" s="12">
        <v>0</v>
      </c>
      <c r="E334" s="18">
        <v>0</v>
      </c>
    </row>
    <row r="335" spans="1:5" x14ac:dyDescent="0.25">
      <c r="A335" s="185"/>
      <c r="B335" s="11" t="s">
        <v>257</v>
      </c>
      <c r="C335" s="12">
        <v>74</v>
      </c>
      <c r="D335" s="12">
        <v>154</v>
      </c>
      <c r="E335" s="18">
        <v>1</v>
      </c>
    </row>
    <row r="336" spans="1:5" x14ac:dyDescent="0.25">
      <c r="A336" s="185"/>
      <c r="B336" s="11" t="s">
        <v>258</v>
      </c>
      <c r="C336" s="12">
        <v>257</v>
      </c>
      <c r="D336" s="12">
        <v>330</v>
      </c>
      <c r="E336" s="18">
        <v>29</v>
      </c>
    </row>
    <row r="337" spans="1:5" x14ac:dyDescent="0.25">
      <c r="A337" s="185"/>
      <c r="B337" s="11" t="s">
        <v>259</v>
      </c>
      <c r="C337" s="12">
        <v>0</v>
      </c>
      <c r="D337" s="12">
        <v>0</v>
      </c>
      <c r="E337" s="18">
        <v>0</v>
      </c>
    </row>
    <row r="338" spans="1:5" x14ac:dyDescent="0.25">
      <c r="A338" s="185"/>
      <c r="B338" s="11" t="s">
        <v>260</v>
      </c>
      <c r="C338" s="12">
        <v>0</v>
      </c>
      <c r="D338" s="12">
        <v>0</v>
      </c>
      <c r="E338" s="18">
        <v>0</v>
      </c>
    </row>
    <row r="339" spans="1:5" x14ac:dyDescent="0.25">
      <c r="A339" s="185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5"/>
      <c r="B340" s="11" t="s">
        <v>262</v>
      </c>
      <c r="C340" s="12">
        <v>1</v>
      </c>
      <c r="D340" s="12">
        <v>2</v>
      </c>
      <c r="E340" s="18">
        <v>0</v>
      </c>
    </row>
    <row r="341" spans="1:5" x14ac:dyDescent="0.25">
      <c r="A341" s="185"/>
      <c r="B341" s="11" t="s">
        <v>263</v>
      </c>
      <c r="C341" s="12">
        <v>152</v>
      </c>
      <c r="D341" s="12">
        <v>420</v>
      </c>
      <c r="E341" s="18">
        <v>0</v>
      </c>
    </row>
    <row r="342" spans="1:5" x14ac:dyDescent="0.25">
      <c r="A342" s="185"/>
      <c r="B342" s="11" t="s">
        <v>264</v>
      </c>
      <c r="C342" s="12">
        <v>1</v>
      </c>
      <c r="D342" s="12">
        <v>2</v>
      </c>
      <c r="E342" s="18">
        <v>0</v>
      </c>
    </row>
    <row r="343" spans="1:5" x14ac:dyDescent="0.25">
      <c r="A343" s="185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6"/>
      <c r="B344" s="11" t="s">
        <v>266</v>
      </c>
      <c r="C344" s="12">
        <v>18</v>
      </c>
      <c r="D344" s="12">
        <v>37</v>
      </c>
      <c r="E344" s="18">
        <v>2</v>
      </c>
    </row>
    <row r="345" spans="1:5" x14ac:dyDescent="0.25">
      <c r="A345" s="184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5"/>
      <c r="B346" s="11" t="s">
        <v>269</v>
      </c>
      <c r="C346" s="12">
        <v>3</v>
      </c>
      <c r="D346" s="12">
        <v>1</v>
      </c>
      <c r="E346" s="18">
        <v>0</v>
      </c>
    </row>
    <row r="347" spans="1:5" x14ac:dyDescent="0.25">
      <c r="A347" s="185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5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5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5"/>
      <c r="B350" s="11" t="s">
        <v>273</v>
      </c>
      <c r="C350" s="12">
        <v>2</v>
      </c>
      <c r="D350" s="12">
        <v>2</v>
      </c>
      <c r="E350" s="18">
        <v>0</v>
      </c>
    </row>
    <row r="351" spans="1:5" x14ac:dyDescent="0.25">
      <c r="A351" s="185"/>
      <c r="B351" s="11" t="s">
        <v>274</v>
      </c>
      <c r="C351" s="12">
        <v>0</v>
      </c>
      <c r="D351" s="12">
        <v>0</v>
      </c>
      <c r="E351" s="18">
        <v>0</v>
      </c>
    </row>
    <row r="352" spans="1:5" x14ac:dyDescent="0.25">
      <c r="A352" s="185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5"/>
      <c r="B353" s="11" t="s">
        <v>276</v>
      </c>
      <c r="C353" s="12">
        <v>1</v>
      </c>
      <c r="D353" s="12">
        <v>1</v>
      </c>
      <c r="E353" s="18">
        <v>0</v>
      </c>
    </row>
    <row r="354" spans="1:5" x14ac:dyDescent="0.25">
      <c r="A354" s="185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6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4" t="s">
        <v>279</v>
      </c>
      <c r="B356" s="11" t="s">
        <v>280</v>
      </c>
      <c r="C356" s="12">
        <v>22</v>
      </c>
      <c r="D356" s="12">
        <v>23</v>
      </c>
      <c r="E356" s="18">
        <v>3</v>
      </c>
    </row>
    <row r="357" spans="1:5" x14ac:dyDescent="0.25">
      <c r="A357" s="185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5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5"/>
      <c r="B359" s="11" t="s">
        <v>283</v>
      </c>
      <c r="C359" s="12">
        <v>8</v>
      </c>
      <c r="D359" s="12">
        <v>10</v>
      </c>
      <c r="E359" s="18">
        <v>1</v>
      </c>
    </row>
    <row r="360" spans="1:5" x14ac:dyDescent="0.25">
      <c r="A360" s="185"/>
      <c r="B360" s="11" t="s">
        <v>284</v>
      </c>
      <c r="C360" s="12">
        <v>0</v>
      </c>
      <c r="D360" s="12">
        <v>1</v>
      </c>
      <c r="E360" s="18">
        <v>1</v>
      </c>
    </row>
    <row r="361" spans="1:5" x14ac:dyDescent="0.25">
      <c r="A361" s="185"/>
      <c r="B361" s="11" t="s">
        <v>285</v>
      </c>
      <c r="C361" s="12">
        <v>0</v>
      </c>
      <c r="D361" s="12">
        <v>0</v>
      </c>
      <c r="E361" s="18">
        <v>0</v>
      </c>
    </row>
    <row r="362" spans="1:5" x14ac:dyDescent="0.25">
      <c r="A362" s="185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5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6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4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5"/>
      <c r="B366" s="11" t="s">
        <v>291</v>
      </c>
      <c r="C366" s="12">
        <v>2</v>
      </c>
      <c r="D366" s="12">
        <v>3</v>
      </c>
      <c r="E366" s="18">
        <v>0</v>
      </c>
    </row>
    <row r="367" spans="1:5" x14ac:dyDescent="0.25">
      <c r="A367" s="185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5"/>
      <c r="B368" s="11" t="s">
        <v>293</v>
      </c>
      <c r="C368" s="12">
        <v>4</v>
      </c>
      <c r="D368" s="12">
        <v>3</v>
      </c>
      <c r="E368" s="18">
        <v>0</v>
      </c>
    </row>
    <row r="369" spans="1:5" x14ac:dyDescent="0.25">
      <c r="A369" s="185"/>
      <c r="B369" s="11" t="s">
        <v>209</v>
      </c>
      <c r="C369" s="12">
        <v>1</v>
      </c>
      <c r="D369" s="12">
        <v>1</v>
      </c>
      <c r="E369" s="18">
        <v>0</v>
      </c>
    </row>
    <row r="370" spans="1:5" x14ac:dyDescent="0.25">
      <c r="A370" s="185"/>
      <c r="B370" s="11" t="s">
        <v>294</v>
      </c>
      <c r="C370" s="12">
        <v>2</v>
      </c>
      <c r="D370" s="12">
        <v>2</v>
      </c>
      <c r="E370" s="18">
        <v>0</v>
      </c>
    </row>
    <row r="371" spans="1:5" x14ac:dyDescent="0.25">
      <c r="A371" s="185"/>
      <c r="B371" s="11" t="s">
        <v>295</v>
      </c>
      <c r="C371" s="12">
        <v>0</v>
      </c>
      <c r="D371" s="12">
        <v>0</v>
      </c>
      <c r="E371" s="18">
        <v>0</v>
      </c>
    </row>
    <row r="372" spans="1:5" x14ac:dyDescent="0.25">
      <c r="A372" s="185"/>
      <c r="B372" s="11" t="s">
        <v>296</v>
      </c>
      <c r="C372" s="12">
        <v>2</v>
      </c>
      <c r="D372" s="12">
        <v>4</v>
      </c>
      <c r="E372" s="18">
        <v>0</v>
      </c>
    </row>
    <row r="373" spans="1:5" x14ac:dyDescent="0.25">
      <c r="A373" s="185"/>
      <c r="B373" s="11" t="s">
        <v>297</v>
      </c>
      <c r="C373" s="12">
        <v>21</v>
      </c>
      <c r="D373" s="12">
        <v>19</v>
      </c>
      <c r="E373" s="18">
        <v>0</v>
      </c>
    </row>
    <row r="374" spans="1:5" x14ac:dyDescent="0.25">
      <c r="A374" s="185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5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5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6"/>
      <c r="B377" s="11" t="s">
        <v>301</v>
      </c>
      <c r="C377" s="12">
        <v>36</v>
      </c>
      <c r="D377" s="12">
        <v>35</v>
      </c>
      <c r="E377" s="18">
        <v>0</v>
      </c>
    </row>
    <row r="378" spans="1:5" x14ac:dyDescent="0.25">
      <c r="A378" s="4"/>
    </row>
  </sheetData>
  <sheetProtection algorithmName="SHA-512" hashValue="88yzUGBZLxvq2R+uNnLVACdRzl6tsAQ8IiqphfSyYK9YkK76StlUE9d0loHGX/S0wWEye8xa/M1q9TARLcM58w==" saltValue="KDwlgZxZauBTJCcnGPhxc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1970-397C-4D5B-91C9-916E482BC3AC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98"/>
  </cols>
  <sheetData>
    <row r="1" spans="1:26" x14ac:dyDescent="0.2">
      <c r="A1" s="134"/>
      <c r="C1" s="179" t="s">
        <v>1828</v>
      </c>
      <c r="D1" s="179"/>
      <c r="E1" s="179"/>
      <c r="F1" s="134"/>
      <c r="H1" s="173"/>
      <c r="I1" s="173"/>
      <c r="J1" s="173"/>
      <c r="K1" s="134"/>
      <c r="P1" s="134"/>
      <c r="U1" s="134"/>
      <c r="Z1" s="134"/>
    </row>
    <row r="2" spans="1:26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/PyJ7NJyPcXSrHWuyQi+rlCq09LnyZ3qfp3MFRdbzEp7C7LhfPLMGwjXiaC116hW5sX9IiRE69y2ggxuJp7NoA==" saltValue="jyAnMONSzm4e5xkcit5U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453F-185E-4CB0-922A-39B46A09810E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98"/>
  </cols>
  <sheetData>
    <row r="1" spans="1:61" x14ac:dyDescent="0.2">
      <c r="A1" s="134"/>
      <c r="C1" s="179" t="s">
        <v>1833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34"/>
      <c r="R1" s="173"/>
      <c r="S1" s="173"/>
      <c r="T1" s="173"/>
      <c r="U1" s="134"/>
      <c r="W1" s="173"/>
      <c r="X1" s="173"/>
      <c r="Y1" s="173"/>
      <c r="Z1" s="134"/>
      <c r="AB1" s="173"/>
      <c r="AC1" s="173"/>
      <c r="AD1" s="173"/>
      <c r="AE1" s="134"/>
      <c r="AG1" s="173"/>
      <c r="AH1" s="173"/>
      <c r="AI1" s="173"/>
      <c r="AJ1" s="134"/>
      <c r="AL1" s="173"/>
      <c r="AM1" s="173"/>
      <c r="AN1" s="173"/>
      <c r="AO1" s="134"/>
      <c r="AQ1" s="173"/>
      <c r="AR1" s="173"/>
      <c r="AS1" s="173"/>
      <c r="AT1" s="134"/>
      <c r="AV1" s="173"/>
      <c r="AW1" s="173"/>
      <c r="AX1" s="173"/>
      <c r="AY1" s="134"/>
      <c r="BA1" s="173"/>
      <c r="BB1" s="173"/>
      <c r="BC1" s="173"/>
      <c r="BD1" s="134"/>
      <c r="BF1" s="173"/>
      <c r="BG1" s="173"/>
      <c r="BH1" s="173"/>
      <c r="BI1" s="134"/>
    </row>
    <row r="2" spans="1:61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Rl6cDmOAMFfYpBEhfSyPfkOsjyegVOAR59CSfSSMlge97tPjDtpleOObCXK/vpAT5P8vYvgw1umXbTZy0e6oLg==" saltValue="9nvo3X18ESo0Nonf63MJ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FB91-C859-4AEA-B4F0-D193DDB49896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3"/>
    <col min="19" max="19" width="2.5703125" style="135" customWidth="1"/>
    <col min="20" max="20" width="7.85546875" style="135" customWidth="1"/>
    <col min="21" max="25" width="11.42578125" style="135"/>
    <col min="26" max="16384" width="11.42578125" style="73"/>
  </cols>
  <sheetData>
    <row r="1" spans="1:26" x14ac:dyDescent="0.2">
      <c r="A1" s="134"/>
      <c r="C1" s="179" t="s">
        <v>1837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73"/>
      <c r="Q1" s="173"/>
      <c r="S1" s="134"/>
      <c r="U1" s="173"/>
      <c r="V1" s="173"/>
      <c r="W1" s="173"/>
      <c r="X1" s="173"/>
      <c r="Y1" s="173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4" t="s">
        <v>1194</v>
      </c>
      <c r="N5" s="174" t="s">
        <v>1195</v>
      </c>
      <c r="O5" s="174" t="s">
        <v>1196</v>
      </c>
      <c r="P5" s="174" t="s">
        <v>1197</v>
      </c>
      <c r="Q5" s="174" t="s">
        <v>615</v>
      </c>
      <c r="R5" s="174" t="s">
        <v>1198</v>
      </c>
      <c r="S5" s="175"/>
      <c r="U5" s="176" t="s">
        <v>1194</v>
      </c>
      <c r="V5" s="176" t="s">
        <v>1195</v>
      </c>
      <c r="W5" s="176" t="s">
        <v>1196</v>
      </c>
      <c r="X5" s="176" t="s">
        <v>1197</v>
      </c>
      <c r="Y5" s="176" t="s">
        <v>615</v>
      </c>
      <c r="Z5" s="176" t="s">
        <v>1198</v>
      </c>
    </row>
    <row r="6" spans="1:26" x14ac:dyDescent="0.2">
      <c r="M6" s="177">
        <f>DatosMedioAmbiente!C53</f>
        <v>1</v>
      </c>
      <c r="N6" s="177">
        <f>DatosMedioAmbiente!C55</f>
        <v>33</v>
      </c>
      <c r="O6" s="177">
        <f>DatosMedioAmbiente!C57</f>
        <v>2</v>
      </c>
      <c r="P6" s="177">
        <f>DatosMedioAmbiente!C59</f>
        <v>10</v>
      </c>
      <c r="Q6" s="177">
        <f>DatosMedioAmbiente!C61</f>
        <v>1</v>
      </c>
      <c r="R6" s="177">
        <f>DatosMedioAmbiente!C63</f>
        <v>7</v>
      </c>
      <c r="S6" s="175"/>
      <c r="U6" s="178">
        <f>DatosMedioAmbiente!C54</f>
        <v>0</v>
      </c>
      <c r="V6" s="178">
        <f>DatosMedioAmbiente!C56</f>
        <v>4</v>
      </c>
      <c r="W6" s="178">
        <f>DatosMedioAmbiente!C58</f>
        <v>0</v>
      </c>
      <c r="X6" s="178">
        <f>DatosMedioAmbiente!C60</f>
        <v>1</v>
      </c>
      <c r="Y6" s="178">
        <f>DatosMedioAmbiente!C62</f>
        <v>2</v>
      </c>
      <c r="Z6" s="178">
        <f>DatosMedioAmbiente!C64</f>
        <v>0</v>
      </c>
    </row>
    <row r="25" spans="1:20" s="73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0Di1wDsctLZDtzTWjhZP+TxLeyTr/d+S6DG5NnkJlzYCS+r2Kd4gsW0h6ZeyFP0E+QtCo6B0vdnVrgoupLXW7Q==" saltValue="592KA9NRYVeJEBQeXXqYw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9E6F-BBDF-49EB-B92D-B0B049BFD3F1}">
  <dimension ref="A1:BI19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1681</v>
      </c>
      <c r="B1" s="95" t="s">
        <v>1682</v>
      </c>
      <c r="C1" s="95" t="s">
        <v>1683</v>
      </c>
      <c r="D1" s="95" t="s">
        <v>1684</v>
      </c>
      <c r="E1" s="95" t="s">
        <v>1685</v>
      </c>
      <c r="F1" s="95" t="s">
        <v>1686</v>
      </c>
      <c r="G1" s="95" t="s">
        <v>1687</v>
      </c>
      <c r="H1" s="95" t="s">
        <v>1688</v>
      </c>
      <c r="I1" s="95" t="s">
        <v>1689</v>
      </c>
      <c r="J1" s="95" t="s">
        <v>1690</v>
      </c>
      <c r="K1" s="95" t="s">
        <v>1691</v>
      </c>
      <c r="L1" s="95" t="s">
        <v>1692</v>
      </c>
      <c r="M1" s="95" t="s">
        <v>1693</v>
      </c>
      <c r="N1" s="95" t="s">
        <v>1694</v>
      </c>
      <c r="O1" s="95" t="s">
        <v>1695</v>
      </c>
      <c r="P1" s="95" t="s">
        <v>1696</v>
      </c>
      <c r="Q1" s="95" t="s">
        <v>1697</v>
      </c>
      <c r="R1" s="95" t="s">
        <v>1698</v>
      </c>
      <c r="S1" s="95" t="s">
        <v>1699</v>
      </c>
      <c r="T1" s="95" t="s">
        <v>1700</v>
      </c>
      <c r="U1" s="95" t="s">
        <v>1701</v>
      </c>
      <c r="V1" s="95" t="s">
        <v>1702</v>
      </c>
      <c r="W1" s="95" t="s">
        <v>1703</v>
      </c>
      <c r="AA1" s="95" t="s">
        <v>1704</v>
      </c>
      <c r="AB1" s="95" t="s">
        <v>1705</v>
      </c>
      <c r="AC1" s="95" t="s">
        <v>1706</v>
      </c>
      <c r="AD1" s="95" t="s">
        <v>1707</v>
      </c>
      <c r="AE1" s="95" t="s">
        <v>1708</v>
      </c>
      <c r="AF1" s="95" t="s">
        <v>1709</v>
      </c>
      <c r="AI1" s="95" t="s">
        <v>1710</v>
      </c>
      <c r="AL1" s="95" t="s">
        <v>1711</v>
      </c>
      <c r="AM1" s="95" t="s">
        <v>1712</v>
      </c>
      <c r="AN1" s="95" t="s">
        <v>1713</v>
      </c>
      <c r="AO1" s="95" t="s">
        <v>1714</v>
      </c>
      <c r="AP1" s="95" t="s">
        <v>1715</v>
      </c>
      <c r="AQ1" s="95" t="s">
        <v>1716</v>
      </c>
      <c r="AR1" s="95" t="s">
        <v>1717</v>
      </c>
      <c r="AS1" s="95" t="s">
        <v>1718</v>
      </c>
      <c r="AT1" s="95" t="s">
        <v>1719</v>
      </c>
      <c r="AU1" s="95" t="s">
        <v>1720</v>
      </c>
      <c r="AV1" s="95" t="s">
        <v>1721</v>
      </c>
      <c r="AW1" s="95" t="s">
        <v>1722</v>
      </c>
      <c r="AX1" s="95" t="s">
        <v>1723</v>
      </c>
      <c r="AY1" s="95" t="s">
        <v>1724</v>
      </c>
      <c r="AZ1" s="95" t="s">
        <v>1725</v>
      </c>
      <c r="BA1" s="95" t="s">
        <v>1726</v>
      </c>
      <c r="BB1" s="95" t="s">
        <v>1727</v>
      </c>
      <c r="BC1" s="95" t="s">
        <v>1728</v>
      </c>
      <c r="BD1" s="95" t="s">
        <v>1729</v>
      </c>
      <c r="BE1" s="95" t="s">
        <v>1730</v>
      </c>
      <c r="BF1" s="95" t="s">
        <v>1731</v>
      </c>
      <c r="BG1" s="95" t="s">
        <v>1732</v>
      </c>
      <c r="BH1" s="95" t="s">
        <v>1733</v>
      </c>
      <c r="BI1" s="95" t="s">
        <v>1734</v>
      </c>
    </row>
    <row r="2" spans="1:61" x14ac:dyDescent="0.2">
      <c r="A2" s="73" t="s">
        <v>1257</v>
      </c>
      <c r="B2" s="73" t="s">
        <v>1752</v>
      </c>
      <c r="C2" s="73" t="s">
        <v>1741</v>
      </c>
      <c r="D2" s="73" t="s">
        <v>1618</v>
      </c>
      <c r="E2" s="73" t="s">
        <v>1618</v>
      </c>
      <c r="F2" s="73" t="s">
        <v>1618</v>
      </c>
      <c r="G2" s="73" t="s">
        <v>1647</v>
      </c>
      <c r="H2" s="73" t="s">
        <v>1647</v>
      </c>
      <c r="I2" s="73" t="s">
        <v>1618</v>
      </c>
      <c r="J2" s="73" t="s">
        <v>1618</v>
      </c>
      <c r="K2" s="73" t="s">
        <v>1618</v>
      </c>
      <c r="L2" s="73" t="s">
        <v>1618</v>
      </c>
      <c r="M2" s="73" t="s">
        <v>1618</v>
      </c>
      <c r="N2" s="73" t="s">
        <v>1618</v>
      </c>
      <c r="O2" s="73" t="s">
        <v>1618</v>
      </c>
      <c r="P2" s="73" t="s">
        <v>1671</v>
      </c>
      <c r="Q2" s="73" t="s">
        <v>1671</v>
      </c>
      <c r="R2" s="73" t="s">
        <v>1060</v>
      </c>
      <c r="S2" s="73" t="s">
        <v>1671</v>
      </c>
      <c r="T2" s="73" t="s">
        <v>1671</v>
      </c>
      <c r="V2" s="73" t="s">
        <v>29</v>
      </c>
      <c r="W2" s="73" t="s">
        <v>113</v>
      </c>
      <c r="AA2" s="73" t="s">
        <v>1151</v>
      </c>
      <c r="AB2" s="73" t="s">
        <v>1151</v>
      </c>
      <c r="AC2" s="73" t="s">
        <v>1158</v>
      </c>
      <c r="AD2" s="73" t="s">
        <v>647</v>
      </c>
      <c r="AE2" s="73" t="s">
        <v>1194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647</v>
      </c>
      <c r="AS2" s="73" t="s">
        <v>651</v>
      </c>
      <c r="AV2" s="73" t="s">
        <v>647</v>
      </c>
      <c r="AW2" s="73" t="s">
        <v>1194</v>
      </c>
      <c r="AX2" s="73" t="s">
        <v>1195</v>
      </c>
      <c r="BA2" s="73" t="s">
        <v>82</v>
      </c>
      <c r="BC2" s="73" t="s">
        <v>983</v>
      </c>
      <c r="BD2" s="73" t="s">
        <v>961</v>
      </c>
      <c r="BF2" s="73" t="s">
        <v>104</v>
      </c>
      <c r="BG2" s="73" t="s">
        <v>104</v>
      </c>
      <c r="BH2" s="73" t="s">
        <v>1163</v>
      </c>
      <c r="BI2" s="73" t="s">
        <v>1168</v>
      </c>
    </row>
    <row r="3" spans="1:61" x14ac:dyDescent="0.2">
      <c r="A3" s="73" t="s">
        <v>1759</v>
      </c>
      <c r="B3" s="73" t="s">
        <v>1753</v>
      </c>
      <c r="C3" s="73" t="s">
        <v>1742</v>
      </c>
      <c r="D3" s="73" t="s">
        <v>1619</v>
      </c>
      <c r="E3" s="73" t="s">
        <v>1619</v>
      </c>
      <c r="F3" s="73" t="s">
        <v>1652</v>
      </c>
      <c r="G3" s="73" t="s">
        <v>1619</v>
      </c>
      <c r="H3" s="73" t="s">
        <v>1619</v>
      </c>
      <c r="I3" s="73" t="s">
        <v>1619</v>
      </c>
      <c r="J3" s="73" t="s">
        <v>1619</v>
      </c>
      <c r="K3" s="73" t="s">
        <v>1619</v>
      </c>
      <c r="L3" s="73" t="s">
        <v>1619</v>
      </c>
      <c r="M3" s="73" t="s">
        <v>1619</v>
      </c>
      <c r="N3" s="73" t="s">
        <v>1619</v>
      </c>
      <c r="O3" s="73" t="s">
        <v>1619</v>
      </c>
      <c r="P3" s="73" t="s">
        <v>1620</v>
      </c>
      <c r="Q3" s="73" t="s">
        <v>1620</v>
      </c>
      <c r="R3" s="73" t="s">
        <v>1061</v>
      </c>
      <c r="S3" s="73" t="s">
        <v>1620</v>
      </c>
      <c r="T3" s="73" t="s">
        <v>1620</v>
      </c>
      <c r="V3" s="73" t="s">
        <v>30</v>
      </c>
      <c r="W3" s="73" t="s">
        <v>114</v>
      </c>
      <c r="AA3" s="73" t="s">
        <v>1152</v>
      </c>
      <c r="AB3" s="73" t="s">
        <v>1152</v>
      </c>
      <c r="AC3" s="73" t="s">
        <v>1159</v>
      </c>
      <c r="AD3" s="73" t="s">
        <v>649</v>
      </c>
      <c r="AE3" s="73" t="s">
        <v>1195</v>
      </c>
      <c r="AF3" s="73" t="s">
        <v>1049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649</v>
      </c>
      <c r="AV3" s="73" t="s">
        <v>649</v>
      </c>
      <c r="AW3" s="73" t="s">
        <v>1195</v>
      </c>
      <c r="AX3" s="73" t="s">
        <v>1197</v>
      </c>
      <c r="BA3" s="73" t="s">
        <v>1802</v>
      </c>
      <c r="BC3" s="73" t="s">
        <v>989</v>
      </c>
      <c r="BD3" s="73" t="s">
        <v>334</v>
      </c>
      <c r="BF3" s="73" t="s">
        <v>114</v>
      </c>
      <c r="BG3" s="73" t="s">
        <v>114</v>
      </c>
      <c r="BH3" s="73" t="s">
        <v>1164</v>
      </c>
    </row>
    <row r="4" spans="1:61" x14ac:dyDescent="0.2">
      <c r="A4" s="73" t="s">
        <v>1760</v>
      </c>
      <c r="B4" s="73" t="s">
        <v>1754</v>
      </c>
      <c r="C4" s="73" t="s">
        <v>1743</v>
      </c>
      <c r="D4" s="73" t="s">
        <v>1620</v>
      </c>
      <c r="E4" s="73" t="s">
        <v>1620</v>
      </c>
      <c r="F4" s="73" t="s">
        <v>1620</v>
      </c>
      <c r="G4" s="73" t="s">
        <v>1620</v>
      </c>
      <c r="H4" s="73" t="s">
        <v>1620</v>
      </c>
      <c r="I4" s="73" t="s">
        <v>1620</v>
      </c>
      <c r="J4" s="73" t="s">
        <v>1620</v>
      </c>
      <c r="K4" s="73" t="s">
        <v>1620</v>
      </c>
      <c r="L4" s="73" t="s">
        <v>1620</v>
      </c>
      <c r="M4" s="73" t="s">
        <v>1620</v>
      </c>
      <c r="N4" s="73" t="s">
        <v>1620</v>
      </c>
      <c r="O4" s="73" t="s">
        <v>1620</v>
      </c>
      <c r="P4" s="73" t="s">
        <v>1673</v>
      </c>
      <c r="Q4" s="73" t="s">
        <v>1676</v>
      </c>
      <c r="R4" s="73" t="s">
        <v>1062</v>
      </c>
      <c r="S4" s="73" t="s">
        <v>1673</v>
      </c>
      <c r="T4" s="73" t="s">
        <v>1673</v>
      </c>
      <c r="V4" s="73" t="s">
        <v>31</v>
      </c>
      <c r="W4" s="73" t="s">
        <v>1767</v>
      </c>
      <c r="AA4" s="73" t="s">
        <v>1153</v>
      </c>
      <c r="AB4" s="73" t="s">
        <v>1157</v>
      </c>
      <c r="AC4" s="73" t="s">
        <v>1160</v>
      </c>
      <c r="AD4" s="73" t="s">
        <v>653</v>
      </c>
      <c r="AE4" s="73" t="s">
        <v>1196</v>
      </c>
      <c r="AF4" s="73" t="s">
        <v>1204</v>
      </c>
      <c r="AI4" s="73" t="s">
        <v>231</v>
      </c>
      <c r="AL4" s="73" t="s">
        <v>655</v>
      </c>
      <c r="AM4" s="73" t="s">
        <v>651</v>
      </c>
      <c r="AN4" s="73" t="s">
        <v>651</v>
      </c>
      <c r="AO4" s="73" t="s">
        <v>651</v>
      </c>
      <c r="AV4" s="73" t="s">
        <v>651</v>
      </c>
      <c r="AW4" s="73" t="s">
        <v>1196</v>
      </c>
      <c r="AX4" s="73" t="s">
        <v>615</v>
      </c>
      <c r="BA4" s="73" t="s">
        <v>1803</v>
      </c>
      <c r="BC4" s="73" t="s">
        <v>990</v>
      </c>
      <c r="BD4" s="73" t="s">
        <v>962</v>
      </c>
      <c r="BF4" s="73" t="s">
        <v>1080</v>
      </c>
    </row>
    <row r="5" spans="1:61" x14ac:dyDescent="0.2">
      <c r="A5" s="73" t="s">
        <v>1051</v>
      </c>
      <c r="B5" s="73" t="s">
        <v>109</v>
      </c>
      <c r="C5" s="73" t="s">
        <v>174</v>
      </c>
      <c r="D5" s="73" t="s">
        <v>1622</v>
      </c>
      <c r="E5" s="73" t="s">
        <v>1622</v>
      </c>
      <c r="F5" s="73" t="s">
        <v>1626</v>
      </c>
      <c r="G5" s="73" t="s">
        <v>978</v>
      </c>
      <c r="H5" s="73" t="s">
        <v>1648</v>
      </c>
      <c r="I5" s="73" t="s">
        <v>1622</v>
      </c>
      <c r="J5" s="73" t="s">
        <v>1622</v>
      </c>
      <c r="K5" s="73" t="s">
        <v>1622</v>
      </c>
      <c r="L5" s="73" t="s">
        <v>1622</v>
      </c>
      <c r="M5" s="73" t="s">
        <v>1624</v>
      </c>
      <c r="N5" s="73" t="s">
        <v>1622</v>
      </c>
      <c r="O5" s="73" t="s">
        <v>1622</v>
      </c>
      <c r="P5" s="73" t="s">
        <v>1675</v>
      </c>
      <c r="R5" s="73" t="s">
        <v>1063</v>
      </c>
      <c r="S5" s="73" t="s">
        <v>1676</v>
      </c>
      <c r="T5" s="73" t="s">
        <v>1675</v>
      </c>
      <c r="V5" s="73" t="s">
        <v>32</v>
      </c>
      <c r="AC5" s="73" t="s">
        <v>1161</v>
      </c>
      <c r="AD5" s="73" t="s">
        <v>655</v>
      </c>
      <c r="AE5" s="73" t="s">
        <v>1197</v>
      </c>
      <c r="AF5" s="73" t="s">
        <v>1147</v>
      </c>
      <c r="AI5" s="73" t="s">
        <v>232</v>
      </c>
      <c r="AL5" s="73" t="s">
        <v>657</v>
      </c>
      <c r="AM5" s="73" t="s">
        <v>655</v>
      </c>
      <c r="AN5" s="73" t="s">
        <v>653</v>
      </c>
      <c r="AO5" s="73" t="s">
        <v>653</v>
      </c>
      <c r="AV5" s="73" t="s">
        <v>653</v>
      </c>
      <c r="AW5" s="73" t="s">
        <v>1197</v>
      </c>
      <c r="BC5" s="73" t="s">
        <v>992</v>
      </c>
      <c r="BD5" s="73" t="s">
        <v>964</v>
      </c>
    </row>
    <row r="6" spans="1:61" x14ac:dyDescent="0.2">
      <c r="A6" s="73" t="s">
        <v>1761</v>
      </c>
      <c r="B6" s="73" t="s">
        <v>110</v>
      </c>
      <c r="C6" s="73" t="s">
        <v>1744</v>
      </c>
      <c r="D6" s="73" t="s">
        <v>1624</v>
      </c>
      <c r="E6" s="73" t="s">
        <v>1624</v>
      </c>
      <c r="F6" s="73" t="s">
        <v>978</v>
      </c>
      <c r="G6" s="73" t="s">
        <v>1633</v>
      </c>
      <c r="H6" s="73" t="s">
        <v>978</v>
      </c>
      <c r="I6" s="73" t="s">
        <v>1626</v>
      </c>
      <c r="J6" s="73" t="s">
        <v>1626</v>
      </c>
      <c r="K6" s="73" t="s">
        <v>978</v>
      </c>
      <c r="L6" s="73" t="s">
        <v>978</v>
      </c>
      <c r="M6" s="73" t="s">
        <v>1635</v>
      </c>
      <c r="N6" s="73" t="s">
        <v>1624</v>
      </c>
      <c r="O6" s="73" t="s">
        <v>1626</v>
      </c>
      <c r="P6" s="73" t="s">
        <v>1676</v>
      </c>
      <c r="R6" s="73" t="s">
        <v>1064</v>
      </c>
      <c r="T6" s="73" t="s">
        <v>1676</v>
      </c>
      <c r="V6" s="73" t="s">
        <v>33</v>
      </c>
      <c r="AD6" s="73" t="s">
        <v>657</v>
      </c>
      <c r="AE6" s="73" t="s">
        <v>615</v>
      </c>
      <c r="AF6" s="73" t="s">
        <v>1205</v>
      </c>
      <c r="AI6" s="73" t="s">
        <v>238</v>
      </c>
      <c r="AM6" s="73" t="s">
        <v>657</v>
      </c>
      <c r="AN6" s="73" t="s">
        <v>655</v>
      </c>
      <c r="AO6" s="73" t="s">
        <v>655</v>
      </c>
      <c r="AV6" s="73" t="s">
        <v>655</v>
      </c>
      <c r="AW6" s="73" t="s">
        <v>615</v>
      </c>
      <c r="BC6" s="73" t="s">
        <v>993</v>
      </c>
      <c r="BD6" s="73" t="s">
        <v>965</v>
      </c>
    </row>
    <row r="7" spans="1:61" x14ac:dyDescent="0.2">
      <c r="B7" s="73" t="s">
        <v>111</v>
      </c>
      <c r="C7" s="73" t="s">
        <v>1745</v>
      </c>
      <c r="D7" s="73" t="s">
        <v>1625</v>
      </c>
      <c r="E7" s="73" t="s">
        <v>978</v>
      </c>
      <c r="F7" s="73" t="s">
        <v>1649</v>
      </c>
      <c r="G7" s="73" t="s">
        <v>1635</v>
      </c>
      <c r="H7" s="73" t="s">
        <v>1632</v>
      </c>
      <c r="I7" s="73" t="s">
        <v>978</v>
      </c>
      <c r="J7" s="73" t="s">
        <v>978</v>
      </c>
      <c r="K7" s="73" t="s">
        <v>1631</v>
      </c>
      <c r="L7" s="73" t="s">
        <v>1631</v>
      </c>
      <c r="M7" s="73" t="s">
        <v>1642</v>
      </c>
      <c r="N7" s="73" t="s">
        <v>978</v>
      </c>
      <c r="O7" s="73" t="s">
        <v>978</v>
      </c>
      <c r="R7" s="73" t="s">
        <v>1065</v>
      </c>
      <c r="AD7" s="73" t="s">
        <v>659</v>
      </c>
      <c r="AE7" s="73" t="s">
        <v>1198</v>
      </c>
      <c r="AI7" s="73" t="s">
        <v>241</v>
      </c>
      <c r="AN7" s="73" t="s">
        <v>657</v>
      </c>
      <c r="AO7" s="73" t="s">
        <v>657</v>
      </c>
      <c r="AV7" s="73" t="s">
        <v>657</v>
      </c>
      <c r="AW7" s="73" t="s">
        <v>1198</v>
      </c>
      <c r="BC7" s="73" t="s">
        <v>1805</v>
      </c>
      <c r="BD7" s="73" t="s">
        <v>966</v>
      </c>
    </row>
    <row r="8" spans="1:61" x14ac:dyDescent="0.2">
      <c r="C8" s="73" t="s">
        <v>1746</v>
      </c>
      <c r="D8" s="73" t="s">
        <v>1626</v>
      </c>
      <c r="E8" s="73" t="s">
        <v>1629</v>
      </c>
      <c r="F8" s="73" t="s">
        <v>1628</v>
      </c>
      <c r="G8" s="73" t="s">
        <v>1636</v>
      </c>
      <c r="H8" s="73" t="s">
        <v>1633</v>
      </c>
      <c r="I8" s="73" t="s">
        <v>1630</v>
      </c>
      <c r="J8" s="73" t="s">
        <v>1630</v>
      </c>
      <c r="K8" s="73" t="s">
        <v>1632</v>
      </c>
      <c r="L8" s="73" t="s">
        <v>1632</v>
      </c>
      <c r="N8" s="73" t="s">
        <v>1633</v>
      </c>
      <c r="O8" s="73" t="s">
        <v>1632</v>
      </c>
      <c r="R8" s="73" t="s">
        <v>1066</v>
      </c>
      <c r="AI8" s="73" t="s">
        <v>111</v>
      </c>
      <c r="AO8" s="73" t="s">
        <v>659</v>
      </c>
      <c r="BC8" s="73" t="s">
        <v>980</v>
      </c>
      <c r="BD8" s="73" t="s">
        <v>518</v>
      </c>
    </row>
    <row r="9" spans="1:61" x14ac:dyDescent="0.2">
      <c r="C9" s="73" t="s">
        <v>209</v>
      </c>
      <c r="D9" s="73" t="s">
        <v>978</v>
      </c>
      <c r="E9" s="73" t="s">
        <v>1631</v>
      </c>
      <c r="F9" s="73" t="s">
        <v>1653</v>
      </c>
      <c r="G9" s="73" t="s">
        <v>1638</v>
      </c>
      <c r="H9" s="73" t="s">
        <v>1634</v>
      </c>
      <c r="I9" s="73" t="s">
        <v>1632</v>
      </c>
      <c r="J9" s="73" t="s">
        <v>1632</v>
      </c>
      <c r="K9" s="73" t="s">
        <v>1636</v>
      </c>
      <c r="L9" s="73" t="s">
        <v>1634</v>
      </c>
      <c r="N9" s="73" t="s">
        <v>1635</v>
      </c>
      <c r="O9" s="73" t="s">
        <v>1633</v>
      </c>
      <c r="R9" s="73" t="s">
        <v>1067</v>
      </c>
      <c r="BD9" s="73" t="s">
        <v>967</v>
      </c>
    </row>
    <row r="10" spans="1:61" x14ac:dyDescent="0.2">
      <c r="C10" s="73" t="s">
        <v>1747</v>
      </c>
      <c r="D10" s="73" t="s">
        <v>1628</v>
      </c>
      <c r="E10" s="73" t="s">
        <v>1632</v>
      </c>
      <c r="F10" s="73" t="s">
        <v>1194</v>
      </c>
      <c r="G10" s="73" t="s">
        <v>1642</v>
      </c>
      <c r="H10" s="73" t="s">
        <v>1635</v>
      </c>
      <c r="I10" s="73" t="s">
        <v>1633</v>
      </c>
      <c r="J10" s="73" t="s">
        <v>1633</v>
      </c>
      <c r="K10" s="73" t="s">
        <v>1637</v>
      </c>
      <c r="L10" s="73" t="s">
        <v>1636</v>
      </c>
      <c r="O10" s="73" t="s">
        <v>1634</v>
      </c>
      <c r="R10" s="73" t="s">
        <v>1068</v>
      </c>
      <c r="BD10" s="73" t="s">
        <v>968</v>
      </c>
    </row>
    <row r="11" spans="1:61" x14ac:dyDescent="0.2">
      <c r="C11" s="73" t="s">
        <v>1748</v>
      </c>
      <c r="D11" s="73" t="s">
        <v>1630</v>
      </c>
      <c r="E11" s="73" t="s">
        <v>1636</v>
      </c>
      <c r="F11" s="73" t="s">
        <v>1654</v>
      </c>
      <c r="G11" s="73" t="s">
        <v>111</v>
      </c>
      <c r="H11" s="73" t="s">
        <v>1636</v>
      </c>
      <c r="I11" s="73" t="s">
        <v>1634</v>
      </c>
      <c r="J11" s="73" t="s">
        <v>1634</v>
      </c>
      <c r="K11" s="73" t="s">
        <v>1638</v>
      </c>
      <c r="L11" s="73" t="s">
        <v>1638</v>
      </c>
      <c r="O11" s="73" t="s">
        <v>1635</v>
      </c>
      <c r="R11" s="73" t="s">
        <v>1069</v>
      </c>
      <c r="BD11" s="73" t="s">
        <v>651</v>
      </c>
    </row>
    <row r="12" spans="1:61" x14ac:dyDescent="0.2">
      <c r="C12" s="73" t="s">
        <v>289</v>
      </c>
      <c r="D12" s="73" t="s">
        <v>1632</v>
      </c>
      <c r="E12" s="73" t="s">
        <v>1638</v>
      </c>
      <c r="F12" s="73" t="s">
        <v>1634</v>
      </c>
      <c r="H12" s="73" t="s">
        <v>1638</v>
      </c>
      <c r="I12" s="73" t="s">
        <v>1635</v>
      </c>
      <c r="J12" s="73" t="s">
        <v>1635</v>
      </c>
      <c r="K12" s="73" t="s">
        <v>1642</v>
      </c>
      <c r="O12" s="73" t="s">
        <v>1636</v>
      </c>
      <c r="BD12" s="73" t="s">
        <v>969</v>
      </c>
    </row>
    <row r="13" spans="1:61" x14ac:dyDescent="0.2">
      <c r="D13" s="73" t="s">
        <v>1633</v>
      </c>
      <c r="E13" s="73" t="s">
        <v>1642</v>
      </c>
      <c r="F13" s="73" t="s">
        <v>1635</v>
      </c>
      <c r="H13" s="73" t="s">
        <v>111</v>
      </c>
      <c r="I13" s="73" t="s">
        <v>1636</v>
      </c>
      <c r="J13" s="73" t="s">
        <v>1636</v>
      </c>
      <c r="K13" s="73" t="s">
        <v>1643</v>
      </c>
      <c r="O13" s="73" t="s">
        <v>1638</v>
      </c>
      <c r="BD13" s="73" t="s">
        <v>970</v>
      </c>
    </row>
    <row r="14" spans="1:61" x14ac:dyDescent="0.2">
      <c r="D14" s="73" t="s">
        <v>1634</v>
      </c>
      <c r="F14" s="73" t="s">
        <v>1642</v>
      </c>
      <c r="I14" s="73" t="s">
        <v>1638</v>
      </c>
      <c r="J14" s="73" t="s">
        <v>1638</v>
      </c>
      <c r="O14" s="73" t="s">
        <v>111</v>
      </c>
      <c r="BD14" s="73" t="s">
        <v>972</v>
      </c>
    </row>
    <row r="15" spans="1:61" x14ac:dyDescent="0.2">
      <c r="D15" s="73" t="s">
        <v>1635</v>
      </c>
      <c r="F15" s="73" t="s">
        <v>111</v>
      </c>
      <c r="I15" s="73" t="s">
        <v>1642</v>
      </c>
      <c r="J15" s="73" t="s">
        <v>111</v>
      </c>
      <c r="BD15" s="73" t="s">
        <v>111</v>
      </c>
    </row>
    <row r="16" spans="1:61" x14ac:dyDescent="0.2">
      <c r="D16" s="73" t="s">
        <v>1636</v>
      </c>
      <c r="I16" s="73" t="s">
        <v>111</v>
      </c>
      <c r="BD16" s="73" t="s">
        <v>975</v>
      </c>
    </row>
    <row r="17" spans="4:56" x14ac:dyDescent="0.2">
      <c r="D17" s="73" t="s">
        <v>1638</v>
      </c>
      <c r="BD17" s="73" t="s">
        <v>976</v>
      </c>
    </row>
    <row r="18" spans="4:56" x14ac:dyDescent="0.2">
      <c r="D18" s="73" t="s">
        <v>1642</v>
      </c>
    </row>
    <row r="19" spans="4:56" x14ac:dyDescent="0.2">
      <c r="D19" s="7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D002-5E55-4089-811C-D726734F2CBA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SUM(DatosViolenciaGénero!C63:C69)</f>
        <v>4501</v>
      </c>
      <c r="D4" s="90">
        <f>SUM(DatosViolenciaGénero!D63:D69)</f>
        <v>739</v>
      </c>
    </row>
    <row r="5" spans="2:4" x14ac:dyDescent="0.2">
      <c r="B5" s="89" t="s">
        <v>1620</v>
      </c>
      <c r="C5" s="90">
        <f>SUM(DatosViolenciaGénero!C70:C73)</f>
        <v>38</v>
      </c>
      <c r="D5" s="90">
        <f>SUM(DatosViolenciaGénero!D70:D73)</f>
        <v>178</v>
      </c>
    </row>
    <row r="6" spans="2:4" ht="12.75" customHeight="1" x14ac:dyDescent="0.2">
      <c r="B6" s="89" t="s">
        <v>1672</v>
      </c>
      <c r="C6" s="90">
        <f>DatosViolenciaGénero!C74</f>
        <v>0</v>
      </c>
      <c r="D6" s="90">
        <f>DatosViolenciaGénero!D74</f>
        <v>0</v>
      </c>
    </row>
    <row r="7" spans="2:4" ht="12.75" customHeight="1" x14ac:dyDescent="0.2">
      <c r="B7" s="89" t="s">
        <v>1673</v>
      </c>
      <c r="C7" s="90">
        <f>SUM(DatosViolenciaGénero!C75:C77)</f>
        <v>9</v>
      </c>
      <c r="D7" s="90">
        <f>SUM(DatosViolenciaGénero!D75:D77)</f>
        <v>4</v>
      </c>
    </row>
    <row r="8" spans="2:4" ht="12.75" customHeight="1" x14ac:dyDescent="0.2">
      <c r="B8" s="89" t="s">
        <v>1674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1675</v>
      </c>
      <c r="C9" s="90">
        <f>DatosViolenciaGénero!C78</f>
        <v>0</v>
      </c>
      <c r="D9" s="90">
        <f>DatosViolenciaGénero!D78</f>
        <v>3</v>
      </c>
    </row>
    <row r="10" spans="2:4" ht="12.75" customHeight="1" x14ac:dyDescent="0.2">
      <c r="B10" s="89" t="s">
        <v>1676</v>
      </c>
      <c r="C10" s="90">
        <f>SUM(DatosViolenciaGénero!C79:C80)</f>
        <v>275</v>
      </c>
      <c r="D10" s="90">
        <f>SUM(DatosViolenciaGénero!D79:D80)</f>
        <v>347</v>
      </c>
    </row>
    <row r="14" spans="2:4" ht="12.95" customHeight="1" thickTop="1" thickBot="1" x14ac:dyDescent="0.25">
      <c r="B14" s="233" t="s">
        <v>1680</v>
      </c>
      <c r="C14" s="233"/>
    </row>
    <row r="15" spans="2:4" ht="13.5" thickTop="1" x14ac:dyDescent="0.2">
      <c r="B15" s="91" t="s">
        <v>1678</v>
      </c>
      <c r="C15" s="92">
        <f>DatosViolenciaGénero!C38</f>
        <v>261</v>
      </c>
    </row>
    <row r="16" spans="2:4" ht="13.5" thickBot="1" x14ac:dyDescent="0.25">
      <c r="B16" s="93" t="s">
        <v>1679</v>
      </c>
      <c r="C16" s="94">
        <f>DatosViolenciaGénero!C39</f>
        <v>552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F1D3-762C-4F98-BB78-F842AAF9D6F1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SUM(DatosViolenciaDoméstica!C48:C54)</f>
        <v>824</v>
      </c>
      <c r="D4" s="90">
        <f>SUM(DatosViolenciaDoméstica!D48:D54)</f>
        <v>151</v>
      </c>
    </row>
    <row r="5" spans="2:4" x14ac:dyDescent="0.2">
      <c r="B5" s="89" t="s">
        <v>1620</v>
      </c>
      <c r="C5" s="90">
        <f>SUM(DatosViolenciaDoméstica!C55:C58)</f>
        <v>19</v>
      </c>
      <c r="D5" s="90">
        <f>SUM(DatosViolenciaDoméstica!D55:D58)</f>
        <v>13</v>
      </c>
    </row>
    <row r="6" spans="2:4" ht="12.75" customHeight="1" x14ac:dyDescent="0.2">
      <c r="B6" s="89" t="s">
        <v>1672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1673</v>
      </c>
      <c r="C7" s="90">
        <f>SUM(DatosViolenciaDoméstica!C60:C62)</f>
        <v>3</v>
      </c>
      <c r="D7" s="90">
        <f>SUM(DatosViolenciaDoméstica!D60:D62)</f>
        <v>0</v>
      </c>
    </row>
    <row r="8" spans="2:4" ht="12.75" customHeight="1" x14ac:dyDescent="0.2">
      <c r="B8" s="89" t="s">
        <v>1674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1675</v>
      </c>
      <c r="C9" s="90">
        <f>DatosViolenciaDoméstica!C63</f>
        <v>1</v>
      </c>
      <c r="D9" s="90">
        <f>DatosViolenciaDoméstica!D63</f>
        <v>0</v>
      </c>
    </row>
    <row r="10" spans="2:4" ht="12.75" customHeight="1" x14ac:dyDescent="0.2">
      <c r="B10" s="89" t="s">
        <v>1676</v>
      </c>
      <c r="C10" s="90">
        <f>SUM(DatosViolenciaDoméstica!C64:C65)</f>
        <v>58</v>
      </c>
      <c r="D10" s="90">
        <f>SUM(DatosViolenciaDoméstica!D64:D65)</f>
        <v>55</v>
      </c>
    </row>
    <row r="14" spans="2:4" ht="12.95" customHeight="1" thickTop="1" thickBot="1" x14ac:dyDescent="0.25">
      <c r="B14" s="233" t="s">
        <v>1677</v>
      </c>
      <c r="C14" s="233"/>
    </row>
    <row r="15" spans="2:4" ht="13.5" thickTop="1" x14ac:dyDescent="0.2">
      <c r="B15" s="91" t="s">
        <v>1678</v>
      </c>
      <c r="C15" s="92">
        <f>DatosViolenciaDoméstica!C33</f>
        <v>67</v>
      </c>
    </row>
    <row r="16" spans="2:4" ht="13.5" thickBot="1" x14ac:dyDescent="0.25">
      <c r="B16" s="93" t="s">
        <v>1679</v>
      </c>
      <c r="C16" s="94">
        <f>DatosViolenciaDoméstica!C34</f>
        <v>83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AEC8-4E6F-402A-AEEA-C9683B1A9230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16</v>
      </c>
      <c r="E4" s="236" t="s">
        <v>1655</v>
      </c>
      <c r="F4" s="236"/>
    </row>
    <row r="5" spans="2:6" ht="12.75" customHeight="1" x14ac:dyDescent="0.2">
      <c r="B5" s="234" t="s">
        <v>1656</v>
      </c>
      <c r="C5" s="77" t="s">
        <v>1018</v>
      </c>
      <c r="D5" s="78">
        <f>DatosMenores!C86</f>
        <v>892</v>
      </c>
      <c r="E5" s="79" t="s">
        <v>1657</v>
      </c>
      <c r="F5" s="80">
        <f>DatosMenores!C105+DatosMenores!C106</f>
        <v>74</v>
      </c>
    </row>
    <row r="6" spans="2:6" ht="33.75" x14ac:dyDescent="0.2">
      <c r="B6" s="235"/>
      <c r="C6" s="77" t="s">
        <v>1013</v>
      </c>
      <c r="D6" s="78">
        <f>DatosMenores!C87</f>
        <v>0</v>
      </c>
      <c r="E6" s="81" t="s">
        <v>1658</v>
      </c>
      <c r="F6" s="80">
        <f>DatosMenores!C107</f>
        <v>98</v>
      </c>
    </row>
    <row r="7" spans="2:6" ht="33.75" x14ac:dyDescent="0.2">
      <c r="B7" s="234" t="s">
        <v>1659</v>
      </c>
      <c r="C7" s="77" t="s">
        <v>1018</v>
      </c>
      <c r="D7" s="78">
        <f>DatosMenores!C88</f>
        <v>1</v>
      </c>
      <c r="E7" s="81" t="s">
        <v>1660</v>
      </c>
      <c r="F7" s="80">
        <f>DatosMenores!C108</f>
        <v>0</v>
      </c>
    </row>
    <row r="8" spans="2:6" ht="33.75" x14ac:dyDescent="0.2">
      <c r="B8" s="235"/>
      <c r="C8" s="77" t="s">
        <v>1013</v>
      </c>
      <c r="D8" s="78">
        <f>DatosMenores!C89</f>
        <v>0</v>
      </c>
      <c r="E8" s="81" t="s">
        <v>1661</v>
      </c>
      <c r="F8" s="80">
        <f>DatosMenores!C109</f>
        <v>0</v>
      </c>
    </row>
    <row r="9" spans="2:6" ht="33.75" x14ac:dyDescent="0.2">
      <c r="B9" s="234" t="s">
        <v>266</v>
      </c>
      <c r="C9" s="77" t="s">
        <v>1018</v>
      </c>
      <c r="D9" s="78">
        <f>DatosMenores!C90</f>
        <v>167</v>
      </c>
      <c r="E9" s="81" t="s">
        <v>1662</v>
      </c>
      <c r="F9" s="80">
        <f>DatosMenores!C110</f>
        <v>1</v>
      </c>
    </row>
    <row r="10" spans="2:6" ht="22.5" x14ac:dyDescent="0.2">
      <c r="B10" s="235"/>
      <c r="C10" s="77" t="s">
        <v>1013</v>
      </c>
      <c r="D10" s="78">
        <f>DatosMenores!C91</f>
        <v>0</v>
      </c>
      <c r="E10" s="81" t="s">
        <v>1663</v>
      </c>
      <c r="F10" s="80">
        <f>DatosMenores!C111</f>
        <v>0</v>
      </c>
    </row>
    <row r="11" spans="2:6" ht="45" x14ac:dyDescent="0.2">
      <c r="B11" s="234" t="s">
        <v>1664</v>
      </c>
      <c r="C11" s="77" t="s">
        <v>1018</v>
      </c>
      <c r="D11" s="78">
        <f>DatosMenores!C92</f>
        <v>0</v>
      </c>
      <c r="E11" s="81" t="s">
        <v>1665</v>
      </c>
      <c r="F11" s="80">
        <f>DatosMenores!C112</f>
        <v>0</v>
      </c>
    </row>
    <row r="12" spans="2:6" x14ac:dyDescent="0.2">
      <c r="B12" s="235"/>
      <c r="C12" s="77" t="s">
        <v>1013</v>
      </c>
      <c r="D12" s="78">
        <f>DatosMenores!C93</f>
        <v>0</v>
      </c>
    </row>
    <row r="13" spans="2:6" x14ac:dyDescent="0.2">
      <c r="B13" s="234" t="s">
        <v>1666</v>
      </c>
      <c r="C13" s="77" t="s">
        <v>1018</v>
      </c>
      <c r="D13" s="78">
        <f>DatosMenores!C94</f>
        <v>42</v>
      </c>
    </row>
    <row r="14" spans="2:6" x14ac:dyDescent="0.2">
      <c r="B14" s="235"/>
      <c r="C14" s="77" t="s">
        <v>1013</v>
      </c>
      <c r="D14" s="78">
        <f>DatosMenores!C95</f>
        <v>0</v>
      </c>
    </row>
    <row r="15" spans="2:6" x14ac:dyDescent="0.2">
      <c r="B15" s="234" t="s">
        <v>1667</v>
      </c>
      <c r="C15" s="77" t="s">
        <v>1018</v>
      </c>
      <c r="D15" s="78">
        <f>DatosMenores!C96</f>
        <v>0</v>
      </c>
    </row>
    <row r="16" spans="2:6" x14ac:dyDescent="0.2">
      <c r="B16" s="235"/>
      <c r="C16" s="77" t="s">
        <v>1013</v>
      </c>
      <c r="D16" s="78">
        <f>DatosMenores!C97</f>
        <v>0</v>
      </c>
    </row>
    <row r="17" spans="2:4" x14ac:dyDescent="0.2">
      <c r="B17" s="234" t="s">
        <v>1668</v>
      </c>
      <c r="C17" s="77" t="s">
        <v>1018</v>
      </c>
      <c r="D17" s="78">
        <f>DatosMenores!C98</f>
        <v>0</v>
      </c>
    </row>
    <row r="18" spans="2:4" x14ac:dyDescent="0.2">
      <c r="B18" s="235"/>
      <c r="C18" s="77" t="s">
        <v>1013</v>
      </c>
      <c r="D18" s="78">
        <f>DatosMenores!C99</f>
        <v>0</v>
      </c>
    </row>
    <row r="19" spans="2:4" ht="22.5" x14ac:dyDescent="0.2">
      <c r="B19" s="82" t="s">
        <v>1669</v>
      </c>
      <c r="C19" s="83"/>
      <c r="D19" s="78">
        <f>DatosMenores!C100</f>
        <v>4</v>
      </c>
    </row>
    <row r="20" spans="2:4" ht="22.5" x14ac:dyDescent="0.2">
      <c r="B20" s="82" t="s">
        <v>1670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3F6A-E16C-44B0-A16D-2D618881C416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1607</v>
      </c>
    </row>
    <row r="4" spans="2:13" ht="39" thickBot="1" x14ac:dyDescent="0.25">
      <c r="B4" s="40" t="s">
        <v>304</v>
      </c>
      <c r="C4" s="41" t="s">
        <v>1608</v>
      </c>
      <c r="D4" s="41" t="s">
        <v>1609</v>
      </c>
      <c r="E4" s="41" t="s">
        <v>1610</v>
      </c>
      <c r="F4" s="41" t="s">
        <v>1611</v>
      </c>
      <c r="G4" s="41" t="s">
        <v>1612</v>
      </c>
      <c r="H4" s="41" t="s">
        <v>1613</v>
      </c>
      <c r="I4" s="41" t="s">
        <v>1614</v>
      </c>
      <c r="J4" s="41" t="s">
        <v>1615</v>
      </c>
      <c r="K4" s="41" t="s">
        <v>315</v>
      </c>
      <c r="L4" s="41" t="s">
        <v>1616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1617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1610</v>
      </c>
      <c r="F10" s="53" t="s">
        <v>1611</v>
      </c>
      <c r="G10" s="53" t="s">
        <v>1612</v>
      </c>
      <c r="H10" s="53" t="s">
        <v>1613</v>
      </c>
      <c r="I10" s="53" t="s">
        <v>1614</v>
      </c>
      <c r="J10" s="53" t="s">
        <v>1615</v>
      </c>
      <c r="K10" s="53" t="s">
        <v>1616</v>
      </c>
      <c r="L10" s="54" t="s">
        <v>317</v>
      </c>
      <c r="M10" s="55"/>
    </row>
    <row r="11" spans="2:13" ht="13.35" customHeight="1" x14ac:dyDescent="0.2">
      <c r="B11" s="237" t="s">
        <v>1618</v>
      </c>
      <c r="C11" s="237"/>
      <c r="D11" s="56">
        <f>DatosDelitos!C5+DatosDelitos!C13-DatosDelitos!C17</f>
        <v>7156</v>
      </c>
      <c r="E11" s="57">
        <f>DatosDelitos!H5+DatosDelitos!H13-DatosDelitos!H17</f>
        <v>735</v>
      </c>
      <c r="F11" s="57">
        <f>DatosDelitos!I5+DatosDelitos!I13-DatosDelitos!I17</f>
        <v>577</v>
      </c>
      <c r="G11" s="57">
        <f>DatosDelitos!J5+DatosDelitos!J13-DatosDelitos!J17</f>
        <v>16</v>
      </c>
      <c r="H11" s="58">
        <f>DatosDelitos!K5+DatosDelitos!K13-DatosDelitos!K17</f>
        <v>56</v>
      </c>
      <c r="I11" s="58">
        <f>DatosDelitos!L5+DatosDelitos!L13-DatosDelitos!L17</f>
        <v>12</v>
      </c>
      <c r="J11" s="58">
        <f>DatosDelitos!M5+DatosDelitos!M13-DatosDelitos!M17</f>
        <v>5</v>
      </c>
      <c r="K11" s="58">
        <f>DatosDelitos!O5+DatosDelitos!O13-DatosDelitos!O17</f>
        <v>44</v>
      </c>
      <c r="L11" s="59">
        <f>DatosDelitos!P5+DatosDelitos!P13-DatosDelitos!P17</f>
        <v>820</v>
      </c>
    </row>
    <row r="12" spans="2:13" ht="13.35" customHeight="1" x14ac:dyDescent="0.2">
      <c r="B12" s="238" t="s">
        <v>329</v>
      </c>
      <c r="C12" s="238"/>
      <c r="D12" s="60">
        <f>DatosDelitos!C10</f>
        <v>2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8" t="s">
        <v>347</v>
      </c>
      <c r="C13" s="238"/>
      <c r="D13" s="60">
        <f>DatosDelitos!C20</f>
        <v>1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8" t="s">
        <v>352</v>
      </c>
      <c r="C14" s="238"/>
      <c r="D14" s="60">
        <f>DatosDelitos!C23</f>
        <v>2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8" t="s">
        <v>1619</v>
      </c>
      <c r="C15" s="238"/>
      <c r="D15" s="60">
        <f>DatosDelitos!C17+DatosDelitos!C44</f>
        <v>4782</v>
      </c>
      <c r="E15" s="61">
        <f>DatosDelitos!H17+DatosDelitos!H44</f>
        <v>1012</v>
      </c>
      <c r="F15" s="61">
        <f>DatosDelitos!I16+DatosDelitos!I44</f>
        <v>68</v>
      </c>
      <c r="G15" s="61">
        <f>DatosDelitos!J17+DatosDelitos!J44</f>
        <v>7</v>
      </c>
      <c r="H15" s="61">
        <f>DatosDelitos!K17+DatosDelitos!K44</f>
        <v>5</v>
      </c>
      <c r="I15" s="61">
        <f>DatosDelitos!L17+DatosDelitos!L44</f>
        <v>4</v>
      </c>
      <c r="J15" s="61">
        <f>DatosDelitos!M17+DatosDelitos!M44</f>
        <v>1</v>
      </c>
      <c r="K15" s="61">
        <f>DatosDelitos!O17+DatosDelitos!O44</f>
        <v>30</v>
      </c>
      <c r="L15" s="62">
        <f>DatosDelitos!P17+DatosDelitos!P44</f>
        <v>835</v>
      </c>
    </row>
    <row r="16" spans="2:13" ht="13.35" customHeight="1" x14ac:dyDescent="0.2">
      <c r="B16" s="238" t="s">
        <v>1620</v>
      </c>
      <c r="C16" s="238"/>
      <c r="D16" s="60">
        <f>DatosDelitos!C30</f>
        <v>1768</v>
      </c>
      <c r="E16" s="61">
        <f>DatosDelitos!H30</f>
        <v>238</v>
      </c>
      <c r="F16" s="61">
        <f>DatosDelitos!I30</f>
        <v>328</v>
      </c>
      <c r="G16" s="61">
        <f>DatosDelitos!J30</f>
        <v>4</v>
      </c>
      <c r="H16" s="61">
        <f>DatosDelitos!K30</f>
        <v>7</v>
      </c>
      <c r="I16" s="61">
        <f>DatosDelitos!L30</f>
        <v>1</v>
      </c>
      <c r="J16" s="61">
        <f>DatosDelitos!M30</f>
        <v>1</v>
      </c>
      <c r="K16" s="61">
        <f>DatosDelitos!O30</f>
        <v>7</v>
      </c>
      <c r="L16" s="62">
        <f>DatosDelitos!P30</f>
        <v>606</v>
      </c>
    </row>
    <row r="17" spans="2:12" ht="13.35" customHeight="1" x14ac:dyDescent="0.2">
      <c r="B17" s="239" t="s">
        <v>1621</v>
      </c>
      <c r="C17" s="239"/>
      <c r="D17" s="60">
        <f>DatosDelitos!C42-DatosDelitos!C44</f>
        <v>39</v>
      </c>
      <c r="E17" s="61">
        <f>DatosDelitos!H42-DatosDelitos!H44</f>
        <v>7</v>
      </c>
      <c r="F17" s="61">
        <f>DatosDelitos!I42-DatosDelitos!I44</f>
        <v>4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3</v>
      </c>
    </row>
    <row r="18" spans="2:12" ht="13.35" customHeight="1" x14ac:dyDescent="0.2">
      <c r="B18" s="238" t="s">
        <v>1622</v>
      </c>
      <c r="C18" s="238"/>
      <c r="D18" s="60">
        <f>DatosDelitos!C50</f>
        <v>634</v>
      </c>
      <c r="E18" s="61">
        <f>DatosDelitos!H50</f>
        <v>184</v>
      </c>
      <c r="F18" s="61">
        <f>DatosDelitos!I50</f>
        <v>138</v>
      </c>
      <c r="G18" s="61">
        <f>DatosDelitos!J50</f>
        <v>63</v>
      </c>
      <c r="H18" s="61">
        <f>DatosDelitos!K50</f>
        <v>148</v>
      </c>
      <c r="I18" s="61">
        <f>DatosDelitos!L50</f>
        <v>0</v>
      </c>
      <c r="J18" s="61">
        <f>DatosDelitos!M50</f>
        <v>1</v>
      </c>
      <c r="K18" s="61">
        <f>DatosDelitos!O50</f>
        <v>11</v>
      </c>
      <c r="L18" s="62">
        <f>DatosDelitos!P50</f>
        <v>143</v>
      </c>
    </row>
    <row r="19" spans="2:12" ht="13.35" customHeight="1" x14ac:dyDescent="0.2">
      <c r="B19" s="238" t="s">
        <v>1623</v>
      </c>
      <c r="C19" s="238"/>
      <c r="D19" s="60">
        <f>DatosDelitos!C72</f>
        <v>5</v>
      </c>
      <c r="E19" s="61">
        <f>DatosDelitos!H72</f>
        <v>0</v>
      </c>
      <c r="F19" s="61">
        <f>DatosDelitos!I72</f>
        <v>2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3</v>
      </c>
    </row>
    <row r="20" spans="2:12" ht="27" customHeight="1" x14ac:dyDescent="0.2">
      <c r="B20" s="238" t="s">
        <v>1624</v>
      </c>
      <c r="C20" s="238"/>
      <c r="D20" s="60">
        <f>DatosDelitos!C74</f>
        <v>146</v>
      </c>
      <c r="E20" s="61">
        <f>DatosDelitos!H74</f>
        <v>31</v>
      </c>
      <c r="F20" s="61">
        <f>DatosDelitos!I74</f>
        <v>21</v>
      </c>
      <c r="G20" s="61">
        <f>DatosDelitos!J74</f>
        <v>0</v>
      </c>
      <c r="H20" s="61">
        <f>DatosDelitos!K74</f>
        <v>0</v>
      </c>
      <c r="I20" s="61">
        <f>DatosDelitos!L74</f>
        <v>3</v>
      </c>
      <c r="J20" s="61">
        <f>DatosDelitos!M74</f>
        <v>6</v>
      </c>
      <c r="K20" s="61">
        <f>DatosDelitos!O74</f>
        <v>1</v>
      </c>
      <c r="L20" s="62">
        <f>DatosDelitos!P74</f>
        <v>28</v>
      </c>
    </row>
    <row r="21" spans="2:12" ht="13.35" customHeight="1" x14ac:dyDescent="0.2">
      <c r="B21" s="239" t="s">
        <v>1625</v>
      </c>
      <c r="C21" s="239"/>
      <c r="D21" s="60">
        <f>DatosDelitos!C82</f>
        <v>166</v>
      </c>
      <c r="E21" s="61">
        <f>DatosDelitos!H82</f>
        <v>18</v>
      </c>
      <c r="F21" s="61">
        <f>DatosDelitos!I82</f>
        <v>4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9</v>
      </c>
    </row>
    <row r="22" spans="2:12" ht="13.35" customHeight="1" x14ac:dyDescent="0.2">
      <c r="B22" s="238" t="s">
        <v>1626</v>
      </c>
      <c r="C22" s="238"/>
      <c r="D22" s="60">
        <f>DatosDelitos!C85</f>
        <v>704</v>
      </c>
      <c r="E22" s="61">
        <f>DatosDelitos!H85</f>
        <v>494</v>
      </c>
      <c r="F22" s="61">
        <f>DatosDelitos!I85</f>
        <v>238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224</v>
      </c>
    </row>
    <row r="23" spans="2:12" ht="13.35" customHeight="1" x14ac:dyDescent="0.2">
      <c r="B23" s="238" t="s">
        <v>978</v>
      </c>
      <c r="C23" s="238"/>
      <c r="D23" s="60">
        <f>DatosDelitos!C97</f>
        <v>10468</v>
      </c>
      <c r="E23" s="61">
        <f>DatosDelitos!H97</f>
        <v>4473</v>
      </c>
      <c r="F23" s="61">
        <f>DatosDelitos!I97</f>
        <v>2534</v>
      </c>
      <c r="G23" s="61">
        <f>DatosDelitos!J97</f>
        <v>1</v>
      </c>
      <c r="H23" s="61">
        <f>DatosDelitos!K97</f>
        <v>5</v>
      </c>
      <c r="I23" s="61">
        <f>DatosDelitos!L97</f>
        <v>0</v>
      </c>
      <c r="J23" s="61">
        <f>DatosDelitos!M97</f>
        <v>1</v>
      </c>
      <c r="K23" s="61">
        <f>DatosDelitos!O97</f>
        <v>224</v>
      </c>
      <c r="L23" s="62">
        <f>DatosDelitos!P97</f>
        <v>2401</v>
      </c>
    </row>
    <row r="24" spans="2:12" ht="27" customHeight="1" x14ac:dyDescent="0.2">
      <c r="B24" s="238" t="s">
        <v>1627</v>
      </c>
      <c r="C24" s="238"/>
      <c r="D24" s="60">
        <f>DatosDelitos!C131</f>
        <v>16</v>
      </c>
      <c r="E24" s="61">
        <f>DatosDelitos!H131</f>
        <v>16</v>
      </c>
      <c r="F24" s="61">
        <f>DatosDelitos!I131</f>
        <v>12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13</v>
      </c>
    </row>
    <row r="25" spans="2:12" ht="13.35" customHeight="1" x14ac:dyDescent="0.2">
      <c r="B25" s="238" t="s">
        <v>1628</v>
      </c>
      <c r="C25" s="238"/>
      <c r="D25" s="60">
        <f>DatosDelitos!C137</f>
        <v>101</v>
      </c>
      <c r="E25" s="61">
        <f>DatosDelitos!H137</f>
        <v>35</v>
      </c>
      <c r="F25" s="61">
        <f>DatosDelitos!I137</f>
        <v>12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12</v>
      </c>
    </row>
    <row r="26" spans="2:12" ht="13.35" customHeight="1" x14ac:dyDescent="0.2">
      <c r="B26" s="239" t="s">
        <v>1629</v>
      </c>
      <c r="C26" s="239"/>
      <c r="D26" s="60">
        <f>DatosDelitos!C144</f>
        <v>5</v>
      </c>
      <c r="E26" s="61">
        <f>DatosDelitos!H144</f>
        <v>6</v>
      </c>
      <c r="F26" s="61">
        <f>DatosDelitos!I144</f>
        <v>4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1</v>
      </c>
      <c r="L26" s="62">
        <f>DatosDelitos!P144</f>
        <v>3</v>
      </c>
    </row>
    <row r="27" spans="2:12" ht="38.25" customHeight="1" x14ac:dyDescent="0.2">
      <c r="B27" s="238" t="s">
        <v>1630</v>
      </c>
      <c r="C27" s="238"/>
      <c r="D27" s="60">
        <f>DatosDelitos!C147</f>
        <v>380</v>
      </c>
      <c r="E27" s="61">
        <f>DatosDelitos!H147</f>
        <v>133</v>
      </c>
      <c r="F27" s="61">
        <f>DatosDelitos!I147</f>
        <v>73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48</v>
      </c>
    </row>
    <row r="28" spans="2:12" ht="13.35" customHeight="1" x14ac:dyDescent="0.2">
      <c r="B28" s="238" t="s">
        <v>1631</v>
      </c>
      <c r="C28" s="238"/>
      <c r="D28" s="60">
        <f>DatosDelitos!C156+SUM(DatosDelitos!C167:C172)</f>
        <v>46</v>
      </c>
      <c r="E28" s="61">
        <f>DatosDelitos!H156+SUM(DatosDelitos!H167:H172)</f>
        <v>10</v>
      </c>
      <c r="F28" s="61">
        <f>DatosDelitos!I156+SUM(DatosDelitos!I167:I172)</f>
        <v>6</v>
      </c>
      <c r="G28" s="61">
        <f>DatosDelitos!J156+SUM(DatosDelitos!J167:J172)</f>
        <v>2</v>
      </c>
      <c r="H28" s="61">
        <f>DatosDelitos!K156+SUM(DatosDelitos!K167:K172)</f>
        <v>5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1</v>
      </c>
      <c r="L28" s="61">
        <f>DatosDelitos!P156+SUM(DatosDelitos!P167:Q172)</f>
        <v>2</v>
      </c>
    </row>
    <row r="29" spans="2:12" ht="13.35" customHeight="1" x14ac:dyDescent="0.2">
      <c r="B29" s="238" t="s">
        <v>1632</v>
      </c>
      <c r="C29" s="238"/>
      <c r="D29" s="60">
        <f>SUM(DatosDelitos!C173:C177)</f>
        <v>596</v>
      </c>
      <c r="E29" s="61">
        <f>SUM(DatosDelitos!H173:H177)</f>
        <v>455</v>
      </c>
      <c r="F29" s="61">
        <f>SUM(DatosDelitos!I173:I177)</f>
        <v>290</v>
      </c>
      <c r="G29" s="61">
        <f>SUM(DatosDelitos!J173:J177)</f>
        <v>1</v>
      </c>
      <c r="H29" s="61">
        <f>SUM(DatosDelitos!K173:K177)</f>
        <v>3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27</v>
      </c>
      <c r="L29" s="61">
        <f>SUM(DatosDelitos!P173:P177)</f>
        <v>245</v>
      </c>
    </row>
    <row r="30" spans="2:12" ht="13.35" customHeight="1" x14ac:dyDescent="0.2">
      <c r="B30" s="238" t="s">
        <v>1633</v>
      </c>
      <c r="C30" s="238"/>
      <c r="D30" s="60">
        <f>DatosDelitos!C178</f>
        <v>1147</v>
      </c>
      <c r="E30" s="61">
        <f>DatosDelitos!H178</f>
        <v>891</v>
      </c>
      <c r="F30" s="61">
        <f>DatosDelitos!I178</f>
        <v>678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1</v>
      </c>
      <c r="K30" s="61">
        <f>DatosDelitos!O178</f>
        <v>0</v>
      </c>
      <c r="L30" s="61">
        <f>DatosDelitos!P178</f>
        <v>2258</v>
      </c>
    </row>
    <row r="31" spans="2:12" ht="13.35" customHeight="1" x14ac:dyDescent="0.2">
      <c r="B31" s="238" t="s">
        <v>1634</v>
      </c>
      <c r="C31" s="238"/>
      <c r="D31" s="60">
        <f>DatosDelitos!C186</f>
        <v>259</v>
      </c>
      <c r="E31" s="61">
        <f>DatosDelitos!H186</f>
        <v>108</v>
      </c>
      <c r="F31" s="61">
        <f>DatosDelitos!I186</f>
        <v>91</v>
      </c>
      <c r="G31" s="61">
        <f>DatosDelitos!J186</f>
        <v>0</v>
      </c>
      <c r="H31" s="61">
        <f>DatosDelitos!K186</f>
        <v>1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123</v>
      </c>
    </row>
    <row r="32" spans="2:12" ht="13.35" customHeight="1" x14ac:dyDescent="0.2">
      <c r="B32" s="238" t="s">
        <v>1635</v>
      </c>
      <c r="C32" s="238"/>
      <c r="D32" s="60">
        <f>DatosDelitos!C201</f>
        <v>239</v>
      </c>
      <c r="E32" s="61">
        <f>DatosDelitos!H201</f>
        <v>118</v>
      </c>
      <c r="F32" s="61">
        <f>DatosDelitos!I201</f>
        <v>76</v>
      </c>
      <c r="G32" s="61">
        <f>DatosDelitos!J201</f>
        <v>0</v>
      </c>
      <c r="H32" s="61">
        <f>DatosDelitos!K201</f>
        <v>0</v>
      </c>
      <c r="I32" s="61">
        <f>DatosDelitos!L201</f>
        <v>1</v>
      </c>
      <c r="J32" s="61">
        <f>DatosDelitos!M201</f>
        <v>1</v>
      </c>
      <c r="K32" s="61">
        <f>DatosDelitos!O201</f>
        <v>0</v>
      </c>
      <c r="L32" s="61">
        <f>DatosDelitos!P201</f>
        <v>132</v>
      </c>
    </row>
    <row r="33" spans="2:13" ht="13.35" customHeight="1" x14ac:dyDescent="0.2">
      <c r="B33" s="238" t="s">
        <v>1636</v>
      </c>
      <c r="C33" s="238"/>
      <c r="D33" s="60">
        <f>DatosDelitos!C223</f>
        <v>1098</v>
      </c>
      <c r="E33" s="61">
        <f>DatosDelitos!H223</f>
        <v>670</v>
      </c>
      <c r="F33" s="61">
        <f>DatosDelitos!I223</f>
        <v>555</v>
      </c>
      <c r="G33" s="61">
        <f>DatosDelitos!J223</f>
        <v>1</v>
      </c>
      <c r="H33" s="61">
        <f>DatosDelitos!K223</f>
        <v>5</v>
      </c>
      <c r="I33" s="61">
        <f>DatosDelitos!L223</f>
        <v>0</v>
      </c>
      <c r="J33" s="61">
        <f>DatosDelitos!M223</f>
        <v>0</v>
      </c>
      <c r="K33" s="61">
        <f>DatosDelitos!O223</f>
        <v>15</v>
      </c>
      <c r="L33" s="61">
        <f>DatosDelitos!P223</f>
        <v>708</v>
      </c>
    </row>
    <row r="34" spans="2:13" ht="13.35" customHeight="1" x14ac:dyDescent="0.2">
      <c r="B34" s="238" t="s">
        <v>1637</v>
      </c>
      <c r="C34" s="238"/>
      <c r="D34" s="60">
        <f>DatosDelitos!C244</f>
        <v>19</v>
      </c>
      <c r="E34" s="61">
        <f>DatosDelitos!H244</f>
        <v>7</v>
      </c>
      <c r="F34" s="61">
        <f>DatosDelitos!I244</f>
        <v>2</v>
      </c>
      <c r="G34" s="61">
        <f>DatosDelitos!J244</f>
        <v>1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2</v>
      </c>
    </row>
    <row r="35" spans="2:13" ht="13.35" customHeight="1" x14ac:dyDescent="0.2">
      <c r="B35" s="238" t="s">
        <v>1638</v>
      </c>
      <c r="C35" s="238"/>
      <c r="D35" s="60">
        <f>DatosDelitos!C271</f>
        <v>434</v>
      </c>
      <c r="E35" s="61">
        <f>DatosDelitos!H271</f>
        <v>311</v>
      </c>
      <c r="F35" s="61">
        <f>DatosDelitos!I271</f>
        <v>291</v>
      </c>
      <c r="G35" s="61">
        <f>DatosDelitos!J271</f>
        <v>2</v>
      </c>
      <c r="H35" s="61">
        <f>DatosDelitos!K271</f>
        <v>12</v>
      </c>
      <c r="I35" s="61">
        <f>DatosDelitos!L271</f>
        <v>0</v>
      </c>
      <c r="J35" s="61">
        <f>DatosDelitos!M271</f>
        <v>0</v>
      </c>
      <c r="K35" s="61">
        <f>DatosDelitos!O271</f>
        <v>12</v>
      </c>
      <c r="L35" s="61">
        <f>DatosDelitos!P271</f>
        <v>444</v>
      </c>
    </row>
    <row r="36" spans="2:13" ht="38.25" customHeight="1" x14ac:dyDescent="0.2">
      <c r="B36" s="238" t="s">
        <v>1639</v>
      </c>
      <c r="C36" s="238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8" t="s">
        <v>1640</v>
      </c>
      <c r="C37" s="238"/>
      <c r="D37" s="60">
        <f>DatosDelitos!C305</f>
        <v>3</v>
      </c>
      <c r="E37" s="61">
        <f>DatosDelitos!H305</f>
        <v>1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8" t="s">
        <v>1641</v>
      </c>
      <c r="C38" s="238"/>
      <c r="D38" s="60">
        <f>DatosDelitos!C312+DatosDelitos!C318+DatosDelitos!C320</f>
        <v>53</v>
      </c>
      <c r="E38" s="61">
        <f>DatosDelitos!H312+DatosDelitos!H318+DatosDelitos!H320</f>
        <v>19</v>
      </c>
      <c r="F38" s="61">
        <f>DatosDelitos!I312+DatosDelitos!I318+DatosDelitos!I320</f>
        <v>14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15</v>
      </c>
    </row>
    <row r="39" spans="2:13" ht="13.35" customHeight="1" x14ac:dyDescent="0.2">
      <c r="B39" s="238" t="s">
        <v>1642</v>
      </c>
      <c r="C39" s="238"/>
      <c r="D39" s="60">
        <f>DatosDelitos!C323</f>
        <v>12581</v>
      </c>
      <c r="E39" s="61">
        <f>DatosDelitos!H323</f>
        <v>663</v>
      </c>
      <c r="F39" s="61">
        <f>DatosDelitos!I323</f>
        <v>6</v>
      </c>
      <c r="G39" s="61">
        <f>DatosDelitos!J323</f>
        <v>5</v>
      </c>
      <c r="H39" s="61">
        <f>DatosDelitos!K323</f>
        <v>0</v>
      </c>
      <c r="I39" s="61">
        <f>DatosDelitos!L323</f>
        <v>1</v>
      </c>
      <c r="J39" s="61">
        <f>DatosDelitos!M323</f>
        <v>0</v>
      </c>
      <c r="K39" s="61">
        <f>DatosDelitos!O323</f>
        <v>17</v>
      </c>
      <c r="L39" s="61">
        <f>DatosDelitos!P323</f>
        <v>11</v>
      </c>
    </row>
    <row r="40" spans="2:13" ht="13.35" customHeight="1" x14ac:dyDescent="0.2">
      <c r="B40" s="238" t="s">
        <v>1643</v>
      </c>
      <c r="C40" s="238"/>
      <c r="D40" s="60">
        <f>DatosDelitos!C325</f>
        <v>16</v>
      </c>
      <c r="E40" s="60">
        <f>DatosDelitos!H325</f>
        <v>1</v>
      </c>
      <c r="F40" s="60">
        <f>DatosDelitos!I325</f>
        <v>1</v>
      </c>
      <c r="G40" s="60">
        <f>DatosDelitos!J325</f>
        <v>1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8" t="s">
        <v>952</v>
      </c>
      <c r="C41" s="238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8" t="s">
        <v>1644</v>
      </c>
      <c r="C42" s="238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42866</v>
      </c>
      <c r="E43" s="63">
        <f t="shared" ref="E43:L43" si="0">SUM(E11:E42)</f>
        <v>10636</v>
      </c>
      <c r="F43" s="63">
        <f t="shared" si="0"/>
        <v>6025</v>
      </c>
      <c r="G43" s="63">
        <f t="shared" si="0"/>
        <v>104</v>
      </c>
      <c r="H43" s="63">
        <f t="shared" si="0"/>
        <v>247</v>
      </c>
      <c r="I43" s="63">
        <f t="shared" si="0"/>
        <v>22</v>
      </c>
      <c r="J43" s="63">
        <f t="shared" si="0"/>
        <v>17</v>
      </c>
      <c r="K43" s="63">
        <f t="shared" si="0"/>
        <v>390</v>
      </c>
      <c r="L43" s="63">
        <f t="shared" si="0"/>
        <v>9088</v>
      </c>
    </row>
    <row r="46" spans="2:13" ht="15.75" x14ac:dyDescent="0.25">
      <c r="B46" s="64" t="s">
        <v>1645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1608</v>
      </c>
      <c r="E48" s="42" t="s">
        <v>1609</v>
      </c>
    </row>
    <row r="49" spans="2:5" ht="13.35" customHeight="1" x14ac:dyDescent="0.25">
      <c r="B49" s="240" t="s">
        <v>1646</v>
      </c>
      <c r="C49" s="240"/>
      <c r="D49" s="66">
        <f>DatosDelitos!F5</f>
        <v>2</v>
      </c>
      <c r="E49" s="66">
        <f>DatosDelitos!G5</f>
        <v>1</v>
      </c>
    </row>
    <row r="50" spans="2:5" ht="13.35" customHeight="1" x14ac:dyDescent="0.25">
      <c r="B50" s="240" t="s">
        <v>1647</v>
      </c>
      <c r="C50" s="240"/>
      <c r="D50" s="66">
        <f>DatosDelitos!F13-DatosDelitos!F17</f>
        <v>57</v>
      </c>
      <c r="E50" s="66">
        <f>DatosDelitos!G13-DatosDelitos!G17</f>
        <v>88</v>
      </c>
    </row>
    <row r="51" spans="2:5" ht="13.35" customHeight="1" x14ac:dyDescent="0.25">
      <c r="B51" s="240" t="s">
        <v>329</v>
      </c>
      <c r="C51" s="240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0" t="s">
        <v>347</v>
      </c>
      <c r="C52" s="240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0" t="s">
        <v>352</v>
      </c>
      <c r="C53" s="240"/>
      <c r="D53" s="66">
        <f>DatosDelitos!F23</f>
        <v>1</v>
      </c>
      <c r="E53" s="66">
        <f>DatosDelitos!G23</f>
        <v>0</v>
      </c>
    </row>
    <row r="54" spans="2:5" ht="13.35" customHeight="1" x14ac:dyDescent="0.25">
      <c r="B54" s="240" t="s">
        <v>1619</v>
      </c>
      <c r="C54" s="240"/>
      <c r="D54" s="66">
        <f>DatosDelitos!F17+DatosDelitos!F44</f>
        <v>1930</v>
      </c>
      <c r="E54" s="66">
        <f>DatosDelitos!G17+DatosDelitos!G44</f>
        <v>509</v>
      </c>
    </row>
    <row r="55" spans="2:5" ht="13.35" customHeight="1" x14ac:dyDescent="0.25">
      <c r="B55" s="240" t="s">
        <v>1620</v>
      </c>
      <c r="C55" s="240"/>
      <c r="D55" s="66">
        <f>DatosDelitos!F30</f>
        <v>232</v>
      </c>
      <c r="E55" s="66">
        <f>DatosDelitos!G30</f>
        <v>229</v>
      </c>
    </row>
    <row r="56" spans="2:5" ht="13.35" customHeight="1" x14ac:dyDescent="0.25">
      <c r="B56" s="240" t="s">
        <v>1621</v>
      </c>
      <c r="C56" s="240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0" t="s">
        <v>1622</v>
      </c>
      <c r="C57" s="240"/>
      <c r="D57" s="66">
        <f>DatosDelitos!F50</f>
        <v>15</v>
      </c>
      <c r="E57" s="66">
        <f>DatosDelitos!G50</f>
        <v>6</v>
      </c>
    </row>
    <row r="58" spans="2:5" ht="13.35" customHeight="1" x14ac:dyDescent="0.25">
      <c r="B58" s="240" t="s">
        <v>1623</v>
      </c>
      <c r="C58" s="240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0" t="s">
        <v>1648</v>
      </c>
      <c r="C59" s="240"/>
      <c r="D59" s="66">
        <f>DatosDelitos!F74</f>
        <v>8</v>
      </c>
      <c r="E59" s="66">
        <f>DatosDelitos!G74</f>
        <v>13</v>
      </c>
    </row>
    <row r="60" spans="2:5" ht="13.35" customHeight="1" x14ac:dyDescent="0.25">
      <c r="B60" s="240" t="s">
        <v>1625</v>
      </c>
      <c r="C60" s="240"/>
      <c r="D60" s="66">
        <f>DatosDelitos!F82</f>
        <v>2</v>
      </c>
      <c r="E60" s="66">
        <f>DatosDelitos!G82</f>
        <v>3</v>
      </c>
    </row>
    <row r="61" spans="2:5" ht="13.35" customHeight="1" x14ac:dyDescent="0.25">
      <c r="B61" s="240" t="s">
        <v>1626</v>
      </c>
      <c r="C61" s="240"/>
      <c r="D61" s="66">
        <f>DatosDelitos!F85</f>
        <v>8</v>
      </c>
      <c r="E61" s="66">
        <f>DatosDelitos!G85</f>
        <v>9</v>
      </c>
    </row>
    <row r="62" spans="2:5" ht="13.35" customHeight="1" x14ac:dyDescent="0.25">
      <c r="B62" s="240" t="s">
        <v>978</v>
      </c>
      <c r="C62" s="240"/>
      <c r="D62" s="66">
        <f>DatosDelitos!F97</f>
        <v>655</v>
      </c>
      <c r="E62" s="66">
        <f>DatosDelitos!G97</f>
        <v>552</v>
      </c>
    </row>
    <row r="63" spans="2:5" ht="27" customHeight="1" x14ac:dyDescent="0.25">
      <c r="B63" s="240" t="s">
        <v>1649</v>
      </c>
      <c r="C63" s="240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0" t="s">
        <v>1628</v>
      </c>
      <c r="C64" s="240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0" t="s">
        <v>1629</v>
      </c>
      <c r="C65" s="240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0" t="s">
        <v>1630</v>
      </c>
      <c r="C66" s="240"/>
      <c r="D66" s="66">
        <f>DatosDelitos!F147</f>
        <v>6</v>
      </c>
      <c r="E66" s="66">
        <f>DatosDelitos!G147</f>
        <v>6</v>
      </c>
    </row>
    <row r="67" spans="2:5" ht="13.35" customHeight="1" x14ac:dyDescent="0.25">
      <c r="B67" s="240" t="s">
        <v>1631</v>
      </c>
      <c r="C67" s="240"/>
      <c r="D67" s="66">
        <f>DatosDelitos!F156+SUM(DatosDelitos!F167:G172)</f>
        <v>0</v>
      </c>
      <c r="E67" s="66">
        <f>DatosDelitos!G156+SUM(DatosDelitos!G167:H172)</f>
        <v>7</v>
      </c>
    </row>
    <row r="68" spans="2:5" ht="13.35" customHeight="1" x14ac:dyDescent="0.25">
      <c r="B68" s="240" t="s">
        <v>1632</v>
      </c>
      <c r="C68" s="240"/>
      <c r="D68" s="66">
        <f>SUM(DatosDelitos!F173:G177)</f>
        <v>14</v>
      </c>
      <c r="E68" s="66">
        <f>SUM(DatosDelitos!G173:H177)</f>
        <v>461</v>
      </c>
    </row>
    <row r="69" spans="2:5" ht="13.35" customHeight="1" x14ac:dyDescent="0.25">
      <c r="B69" s="240" t="s">
        <v>1633</v>
      </c>
      <c r="C69" s="240"/>
      <c r="D69" s="66">
        <f>DatosDelitos!F178</f>
        <v>1919</v>
      </c>
      <c r="E69" s="66">
        <f>DatosDelitos!G178</f>
        <v>1319</v>
      </c>
    </row>
    <row r="70" spans="2:5" ht="13.35" customHeight="1" x14ac:dyDescent="0.25">
      <c r="B70" s="240" t="s">
        <v>1634</v>
      </c>
      <c r="C70" s="240"/>
      <c r="D70" s="66">
        <f>DatosDelitos!F186</f>
        <v>21</v>
      </c>
      <c r="E70" s="66">
        <f>DatosDelitos!G186</f>
        <v>23</v>
      </c>
    </row>
    <row r="71" spans="2:5" ht="13.35" customHeight="1" x14ac:dyDescent="0.25">
      <c r="B71" s="240" t="s">
        <v>1635</v>
      </c>
      <c r="C71" s="240"/>
      <c r="D71" s="66">
        <f>DatosDelitos!F201</f>
        <v>55</v>
      </c>
      <c r="E71" s="66">
        <f>DatosDelitos!G201</f>
        <v>41</v>
      </c>
    </row>
    <row r="72" spans="2:5" ht="13.35" customHeight="1" x14ac:dyDescent="0.25">
      <c r="B72" s="240" t="s">
        <v>1636</v>
      </c>
      <c r="C72" s="240"/>
      <c r="D72" s="66">
        <f>DatosDelitos!F223</f>
        <v>329</v>
      </c>
      <c r="E72" s="66">
        <f>DatosDelitos!G223</f>
        <v>205</v>
      </c>
    </row>
    <row r="73" spans="2:5" ht="13.35" customHeight="1" x14ac:dyDescent="0.25">
      <c r="B73" s="240" t="s">
        <v>1637</v>
      </c>
      <c r="C73" s="240"/>
      <c r="D73" s="66">
        <f>DatosDelitos!F244</f>
        <v>1</v>
      </c>
      <c r="E73" s="66">
        <f>DatosDelitos!G244</f>
        <v>1</v>
      </c>
    </row>
    <row r="74" spans="2:5" ht="13.35" customHeight="1" x14ac:dyDescent="0.25">
      <c r="B74" s="240" t="s">
        <v>1638</v>
      </c>
      <c r="C74" s="240"/>
      <c r="D74" s="66">
        <f>DatosDelitos!F271</f>
        <v>173</v>
      </c>
      <c r="E74" s="66">
        <f>DatosDelitos!G271</f>
        <v>139</v>
      </c>
    </row>
    <row r="75" spans="2:5" ht="38.25" customHeight="1" x14ac:dyDescent="0.25">
      <c r="B75" s="240" t="s">
        <v>1639</v>
      </c>
      <c r="C75" s="240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0" t="s">
        <v>1640</v>
      </c>
      <c r="C76" s="240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0" t="s">
        <v>1641</v>
      </c>
      <c r="C77" s="240"/>
      <c r="D77" s="66">
        <f>DatosDelitos!F312+DatosDelitos!F318+DatosDelitos!F320</f>
        <v>6</v>
      </c>
      <c r="E77" s="66">
        <f>DatosDelitos!G312+DatosDelitos!G318+DatosDelitos!G320</f>
        <v>4</v>
      </c>
    </row>
    <row r="78" spans="2:5" ht="14.1" customHeight="1" x14ac:dyDescent="0.25">
      <c r="B78" s="240" t="s">
        <v>1642</v>
      </c>
      <c r="C78" s="240"/>
      <c r="D78" s="66">
        <f>DatosDelitos!F323</f>
        <v>204</v>
      </c>
      <c r="E78" s="66">
        <f>DatosDelitos!G323</f>
        <v>4</v>
      </c>
    </row>
    <row r="79" spans="2:5" ht="15" customHeight="1" x14ac:dyDescent="0.25">
      <c r="B79" s="242" t="s">
        <v>1643</v>
      </c>
      <c r="C79" s="242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2" t="s">
        <v>952</v>
      </c>
      <c r="C80" s="242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2" t="s">
        <v>1644</v>
      </c>
      <c r="C81" s="242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2" t="s">
        <v>1650</v>
      </c>
      <c r="C82" s="242"/>
      <c r="D82" s="66">
        <f>SUM(D49:D81)</f>
        <v>5638</v>
      </c>
      <c r="E82" s="66">
        <f>SUM(E49:E81)</f>
        <v>3620</v>
      </c>
    </row>
    <row r="84" spans="2:13" s="69" customFormat="1" ht="15.75" x14ac:dyDescent="0.25">
      <c r="B84" s="67" t="s">
        <v>1651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0" t="s">
        <v>1618</v>
      </c>
      <c r="C87" s="240"/>
      <c r="D87" s="66">
        <f>DatosDelitos!N5+DatosDelitos!N13-DatosDelitos!N17</f>
        <v>26</v>
      </c>
    </row>
    <row r="88" spans="2:13" ht="13.35" customHeight="1" x14ac:dyDescent="0.25">
      <c r="B88" s="240" t="s">
        <v>329</v>
      </c>
      <c r="C88" s="240"/>
      <c r="D88" s="66">
        <f>DatosDelitos!N10</f>
        <v>0</v>
      </c>
    </row>
    <row r="89" spans="2:13" ht="13.35" customHeight="1" x14ac:dyDescent="0.25">
      <c r="B89" s="240" t="s">
        <v>347</v>
      </c>
      <c r="C89" s="240"/>
      <c r="D89" s="66">
        <f>DatosDelitos!N20</f>
        <v>0</v>
      </c>
    </row>
    <row r="90" spans="2:13" ht="13.35" customHeight="1" x14ac:dyDescent="0.25">
      <c r="B90" s="240" t="s">
        <v>352</v>
      </c>
      <c r="C90" s="240"/>
      <c r="D90" s="66">
        <f>DatosDelitos!N23</f>
        <v>0</v>
      </c>
    </row>
    <row r="91" spans="2:13" ht="13.35" customHeight="1" x14ac:dyDescent="0.25">
      <c r="B91" s="240" t="s">
        <v>1652</v>
      </c>
      <c r="C91" s="240"/>
      <c r="D91" s="66">
        <f>SUM(DatosDelitos!N17,DatosDelitos!N44)</f>
        <v>52</v>
      </c>
    </row>
    <row r="92" spans="2:13" ht="13.35" customHeight="1" x14ac:dyDescent="0.25">
      <c r="B92" s="240" t="s">
        <v>1620</v>
      </c>
      <c r="C92" s="240"/>
      <c r="D92" s="66">
        <f>DatosDelitos!N30</f>
        <v>12</v>
      </c>
    </row>
    <row r="93" spans="2:13" ht="13.35" customHeight="1" x14ac:dyDescent="0.25">
      <c r="B93" s="240" t="s">
        <v>1621</v>
      </c>
      <c r="C93" s="240"/>
      <c r="D93" s="66">
        <f>DatosDelitos!N42-DatosDelitos!N44</f>
        <v>6</v>
      </c>
    </row>
    <row r="94" spans="2:13" ht="13.35" customHeight="1" x14ac:dyDescent="0.25">
      <c r="B94" s="240" t="s">
        <v>1622</v>
      </c>
      <c r="C94" s="240"/>
      <c r="D94" s="66">
        <f>DatosDelitos!N50</f>
        <v>7</v>
      </c>
    </row>
    <row r="95" spans="2:13" ht="13.35" customHeight="1" x14ac:dyDescent="0.25">
      <c r="B95" s="240" t="s">
        <v>1623</v>
      </c>
      <c r="C95" s="240"/>
      <c r="D95" s="66">
        <f>DatosDelitos!N72</f>
        <v>0</v>
      </c>
    </row>
    <row r="96" spans="2:13" ht="27" customHeight="1" x14ac:dyDescent="0.25">
      <c r="B96" s="240" t="s">
        <v>1648</v>
      </c>
      <c r="C96" s="240"/>
      <c r="D96" s="66">
        <f>DatosDelitos!N74</f>
        <v>10</v>
      </c>
    </row>
    <row r="97" spans="2:4" ht="13.35" customHeight="1" x14ac:dyDescent="0.25">
      <c r="B97" s="240" t="s">
        <v>1625</v>
      </c>
      <c r="C97" s="240"/>
      <c r="D97" s="66">
        <f>DatosDelitos!N82</f>
        <v>4</v>
      </c>
    </row>
    <row r="98" spans="2:4" ht="13.35" customHeight="1" x14ac:dyDescent="0.25">
      <c r="B98" s="240" t="s">
        <v>1626</v>
      </c>
      <c r="C98" s="240"/>
      <c r="D98" s="66">
        <f>DatosDelitos!N85</f>
        <v>58</v>
      </c>
    </row>
    <row r="99" spans="2:4" ht="13.35" customHeight="1" x14ac:dyDescent="0.25">
      <c r="B99" s="240" t="s">
        <v>978</v>
      </c>
      <c r="C99" s="240"/>
      <c r="D99" s="66">
        <f>DatosDelitos!N97</f>
        <v>43</v>
      </c>
    </row>
    <row r="100" spans="2:4" ht="27" customHeight="1" x14ac:dyDescent="0.25">
      <c r="B100" s="240" t="s">
        <v>1649</v>
      </c>
      <c r="C100" s="240"/>
      <c r="D100" s="66">
        <f>DatosDelitos!N131</f>
        <v>11</v>
      </c>
    </row>
    <row r="101" spans="2:4" ht="13.35" customHeight="1" x14ac:dyDescent="0.25">
      <c r="B101" s="240" t="s">
        <v>1628</v>
      </c>
      <c r="C101" s="240"/>
      <c r="D101" s="66">
        <f>DatosDelitos!N137</f>
        <v>182</v>
      </c>
    </row>
    <row r="102" spans="2:4" ht="13.35" customHeight="1" x14ac:dyDescent="0.25">
      <c r="B102" s="240" t="s">
        <v>1629</v>
      </c>
      <c r="C102" s="240"/>
      <c r="D102" s="66">
        <f>DatosDelitos!N144</f>
        <v>4</v>
      </c>
    </row>
    <row r="103" spans="2:4" ht="13.35" customHeight="1" x14ac:dyDescent="0.25">
      <c r="B103" s="240" t="s">
        <v>1653</v>
      </c>
      <c r="C103" s="240"/>
      <c r="D103" s="66">
        <f>DatosDelitos!N148</f>
        <v>261</v>
      </c>
    </row>
    <row r="104" spans="2:4" ht="13.35" customHeight="1" x14ac:dyDescent="0.25">
      <c r="B104" s="240" t="s">
        <v>1196</v>
      </c>
      <c r="C104" s="240"/>
      <c r="D104" s="66">
        <f>SUM(DatosDelitos!N149,DatosDelitos!N150)</f>
        <v>4</v>
      </c>
    </row>
    <row r="105" spans="2:4" ht="13.35" customHeight="1" x14ac:dyDescent="0.25">
      <c r="B105" s="240" t="s">
        <v>1194</v>
      </c>
      <c r="C105" s="240"/>
      <c r="D105" s="66">
        <f>SUM(DatosDelitos!N151:N155)</f>
        <v>78</v>
      </c>
    </row>
    <row r="106" spans="2:4" ht="13.35" customHeight="1" x14ac:dyDescent="0.25">
      <c r="B106" s="240" t="s">
        <v>1631</v>
      </c>
      <c r="C106" s="240"/>
      <c r="D106" s="66">
        <f>SUM(SUM(DatosDelitos!N157:N160),SUM(DatosDelitos!N167:N172))</f>
        <v>0</v>
      </c>
    </row>
    <row r="107" spans="2:4" ht="13.35" customHeight="1" x14ac:dyDescent="0.25">
      <c r="B107" s="240" t="s">
        <v>1654</v>
      </c>
      <c r="C107" s="240"/>
      <c r="D107" s="66">
        <f>SUM(DatosDelitos!N161:N165)</f>
        <v>57</v>
      </c>
    </row>
    <row r="108" spans="2:4" ht="13.35" customHeight="1" x14ac:dyDescent="0.25">
      <c r="B108" s="240" t="s">
        <v>1632</v>
      </c>
      <c r="C108" s="240"/>
      <c r="D108" s="66">
        <f>SUM(DatosDelitos!N173:N177)</f>
        <v>1</v>
      </c>
    </row>
    <row r="109" spans="2:4" ht="13.35" customHeight="1" x14ac:dyDescent="0.25">
      <c r="B109" s="240" t="s">
        <v>1633</v>
      </c>
      <c r="C109" s="240"/>
      <c r="D109" s="66">
        <f>DatosDelitos!N178</f>
        <v>0</v>
      </c>
    </row>
    <row r="110" spans="2:4" ht="13.35" customHeight="1" x14ac:dyDescent="0.25">
      <c r="B110" s="240" t="s">
        <v>1634</v>
      </c>
      <c r="C110" s="240"/>
      <c r="D110" s="66">
        <f>DatosDelitos!N186</f>
        <v>19</v>
      </c>
    </row>
    <row r="111" spans="2:4" ht="13.35" customHeight="1" x14ac:dyDescent="0.25">
      <c r="B111" s="240" t="s">
        <v>1635</v>
      </c>
      <c r="C111" s="240"/>
      <c r="D111" s="66">
        <f>DatosDelitos!N201</f>
        <v>53</v>
      </c>
    </row>
    <row r="112" spans="2:4" ht="13.35" customHeight="1" x14ac:dyDescent="0.25">
      <c r="B112" s="240" t="s">
        <v>1636</v>
      </c>
      <c r="C112" s="240"/>
      <c r="D112" s="66">
        <f>DatosDelitos!N223</f>
        <v>4</v>
      </c>
    </row>
    <row r="113" spans="2:4" ht="13.35" customHeight="1" x14ac:dyDescent="0.25">
      <c r="B113" s="240" t="s">
        <v>1637</v>
      </c>
      <c r="C113" s="240"/>
      <c r="D113" s="66">
        <f>DatosDelitos!N244</f>
        <v>8</v>
      </c>
    </row>
    <row r="114" spans="2:4" ht="13.35" customHeight="1" x14ac:dyDescent="0.25">
      <c r="B114" s="240" t="s">
        <v>1638</v>
      </c>
      <c r="C114" s="240"/>
      <c r="D114" s="66">
        <f>DatosDelitos!N271</f>
        <v>3</v>
      </c>
    </row>
    <row r="115" spans="2:4" ht="38.25" customHeight="1" x14ac:dyDescent="0.25">
      <c r="B115" s="240" t="s">
        <v>1639</v>
      </c>
      <c r="C115" s="240"/>
      <c r="D115" s="66">
        <f>DatosDelitos!N301</f>
        <v>0</v>
      </c>
    </row>
    <row r="116" spans="2:4" ht="13.35" customHeight="1" x14ac:dyDescent="0.25">
      <c r="B116" s="240" t="s">
        <v>1640</v>
      </c>
      <c r="C116" s="240"/>
      <c r="D116" s="66">
        <f>DatosDelitos!N305</f>
        <v>0</v>
      </c>
    </row>
    <row r="117" spans="2:4" ht="13.35" customHeight="1" x14ac:dyDescent="0.25">
      <c r="B117" s="240" t="s">
        <v>1641</v>
      </c>
      <c r="C117" s="240"/>
      <c r="D117" s="66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6">
        <f>DatosDelitos!N318</f>
        <v>0</v>
      </c>
    </row>
    <row r="119" spans="2:4" ht="14.1" customHeight="1" x14ac:dyDescent="0.25">
      <c r="B119" s="240" t="s">
        <v>1642</v>
      </c>
      <c r="C119" s="240"/>
      <c r="D119" s="66">
        <f>DatosDelitos!N323</f>
        <v>21</v>
      </c>
    </row>
    <row r="120" spans="2:4" ht="12.75" customHeight="1" x14ac:dyDescent="0.25">
      <c r="B120" s="242" t="s">
        <v>1643</v>
      </c>
      <c r="C120" s="242"/>
      <c r="D120" s="66">
        <f>DatosDelitos!N325</f>
        <v>0</v>
      </c>
    </row>
    <row r="121" spans="2:4" ht="15" customHeight="1" x14ac:dyDescent="0.25">
      <c r="B121" s="242" t="s">
        <v>952</v>
      </c>
      <c r="C121" s="242"/>
      <c r="D121" s="66">
        <f>DatosDelitos!N337</f>
        <v>0</v>
      </c>
    </row>
    <row r="122" spans="2:4" ht="15" customHeight="1" x14ac:dyDescent="0.25">
      <c r="B122" s="242" t="s">
        <v>1644</v>
      </c>
      <c r="C122" s="242"/>
      <c r="D122" s="66">
        <f>DatosDelitos!N339</f>
        <v>0</v>
      </c>
    </row>
    <row r="123" spans="2:4" ht="15" customHeight="1" x14ac:dyDescent="0.25">
      <c r="B123" s="240" t="s">
        <v>1650</v>
      </c>
      <c r="C123" s="240"/>
      <c r="D123" s="66">
        <f>SUM(D87:D122)</f>
        <v>924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4" t="s">
        <v>318</v>
      </c>
      <c r="B5" s="195"/>
      <c r="C5" s="20">
        <v>96</v>
      </c>
      <c r="D5" s="20">
        <v>60</v>
      </c>
      <c r="E5" s="21">
        <v>0.6</v>
      </c>
      <c r="F5" s="20">
        <v>2</v>
      </c>
      <c r="G5" s="20">
        <v>1</v>
      </c>
      <c r="H5" s="20">
        <v>23</v>
      </c>
      <c r="I5" s="20">
        <v>8</v>
      </c>
      <c r="J5" s="20">
        <v>4</v>
      </c>
      <c r="K5" s="20">
        <v>32</v>
      </c>
      <c r="L5" s="20">
        <v>12</v>
      </c>
      <c r="M5" s="20">
        <v>5</v>
      </c>
      <c r="N5" s="20">
        <v>2</v>
      </c>
      <c r="O5" s="20">
        <v>34</v>
      </c>
      <c r="P5" s="22">
        <v>33</v>
      </c>
    </row>
    <row r="6" spans="1:16" x14ac:dyDescent="0.25">
      <c r="A6" s="23" t="s">
        <v>319</v>
      </c>
      <c r="B6" s="23" t="s">
        <v>320</v>
      </c>
      <c r="C6" s="12">
        <v>69</v>
      </c>
      <c r="D6" s="12">
        <v>44</v>
      </c>
      <c r="E6" s="24">
        <v>0.56818181818181801</v>
      </c>
      <c r="F6" s="12">
        <v>0</v>
      </c>
      <c r="G6" s="12">
        <v>0</v>
      </c>
      <c r="H6" s="12">
        <v>6</v>
      </c>
      <c r="I6" s="12">
        <v>0</v>
      </c>
      <c r="J6" s="12">
        <v>4</v>
      </c>
      <c r="K6" s="12">
        <v>24</v>
      </c>
      <c r="L6" s="12">
        <v>8</v>
      </c>
      <c r="M6" s="12">
        <v>0</v>
      </c>
      <c r="N6" s="12">
        <v>0</v>
      </c>
      <c r="O6" s="12">
        <v>32</v>
      </c>
      <c r="P6" s="18">
        <v>17</v>
      </c>
    </row>
    <row r="7" spans="1:16" x14ac:dyDescent="0.25">
      <c r="A7" s="23" t="s">
        <v>321</v>
      </c>
      <c r="B7" s="23" t="s">
        <v>322</v>
      </c>
      <c r="C7" s="12">
        <v>2</v>
      </c>
      <c r="D7" s="12">
        <v>5</v>
      </c>
      <c r="E7" s="24">
        <v>-0.6</v>
      </c>
      <c r="F7" s="12">
        <v>0</v>
      </c>
      <c r="G7" s="12">
        <v>0</v>
      </c>
      <c r="H7" s="12">
        <v>4</v>
      </c>
      <c r="I7" s="12">
        <v>0</v>
      </c>
      <c r="J7" s="12">
        <v>0</v>
      </c>
      <c r="K7" s="12">
        <v>8</v>
      </c>
      <c r="L7" s="12">
        <v>3</v>
      </c>
      <c r="M7" s="12">
        <v>4</v>
      </c>
      <c r="N7" s="12">
        <v>0</v>
      </c>
      <c r="O7" s="12">
        <v>0</v>
      </c>
      <c r="P7" s="18">
        <v>11</v>
      </c>
    </row>
    <row r="8" spans="1:16" x14ac:dyDescent="0.25">
      <c r="A8" s="23" t="s">
        <v>323</v>
      </c>
      <c r="B8" s="23" t="s">
        <v>324</v>
      </c>
      <c r="C8" s="12">
        <v>22</v>
      </c>
      <c r="D8" s="12">
        <v>10</v>
      </c>
      <c r="E8" s="24">
        <v>1.2</v>
      </c>
      <c r="F8" s="12">
        <v>2</v>
      </c>
      <c r="G8" s="12">
        <v>1</v>
      </c>
      <c r="H8" s="12">
        <v>13</v>
      </c>
      <c r="I8" s="12">
        <v>8</v>
      </c>
      <c r="J8" s="12">
        <v>0</v>
      </c>
      <c r="K8" s="12">
        <v>0</v>
      </c>
      <c r="L8" s="12">
        <v>1</v>
      </c>
      <c r="M8" s="12">
        <v>1</v>
      </c>
      <c r="N8" s="12">
        <v>2</v>
      </c>
      <c r="O8" s="12">
        <v>2</v>
      </c>
      <c r="P8" s="18">
        <v>5</v>
      </c>
    </row>
    <row r="9" spans="1:16" x14ac:dyDescent="0.25">
      <c r="A9" s="23" t="s">
        <v>325</v>
      </c>
      <c r="B9" s="23" t="s">
        <v>326</v>
      </c>
      <c r="C9" s="12">
        <v>3</v>
      </c>
      <c r="D9" s="12">
        <v>1</v>
      </c>
      <c r="E9" s="24">
        <v>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4" t="s">
        <v>327</v>
      </c>
      <c r="B10" s="195"/>
      <c r="C10" s="20">
        <v>2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2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4" t="s">
        <v>332</v>
      </c>
      <c r="B13" s="195"/>
      <c r="C13" s="20">
        <v>10709</v>
      </c>
      <c r="D13" s="20">
        <v>10513</v>
      </c>
      <c r="E13" s="21">
        <v>1.86435841339294E-2</v>
      </c>
      <c r="F13" s="20">
        <v>1417</v>
      </c>
      <c r="G13" s="20">
        <v>437</v>
      </c>
      <c r="H13" s="20">
        <v>1432</v>
      </c>
      <c r="I13" s="20">
        <v>906</v>
      </c>
      <c r="J13" s="20">
        <v>16</v>
      </c>
      <c r="K13" s="20">
        <v>28</v>
      </c>
      <c r="L13" s="20">
        <v>3</v>
      </c>
      <c r="M13" s="20">
        <v>1</v>
      </c>
      <c r="N13" s="20">
        <v>72</v>
      </c>
      <c r="O13" s="20">
        <v>33</v>
      </c>
      <c r="P13" s="22">
        <v>1442</v>
      </c>
    </row>
    <row r="14" spans="1:16" x14ac:dyDescent="0.25">
      <c r="A14" s="23" t="s">
        <v>333</v>
      </c>
      <c r="B14" s="23" t="s">
        <v>334</v>
      </c>
      <c r="C14" s="12">
        <v>6818</v>
      </c>
      <c r="D14" s="12">
        <v>6588</v>
      </c>
      <c r="E14" s="24">
        <v>3.49119611414693E-2</v>
      </c>
      <c r="F14" s="12">
        <v>57</v>
      </c>
      <c r="G14" s="12">
        <v>88</v>
      </c>
      <c r="H14" s="12">
        <v>694</v>
      </c>
      <c r="I14" s="12">
        <v>544</v>
      </c>
      <c r="J14" s="12">
        <v>12</v>
      </c>
      <c r="K14" s="12">
        <v>16</v>
      </c>
      <c r="L14" s="12">
        <v>0</v>
      </c>
      <c r="M14" s="12">
        <v>0</v>
      </c>
      <c r="N14" s="12">
        <v>24</v>
      </c>
      <c r="O14" s="12">
        <v>10</v>
      </c>
      <c r="P14" s="18">
        <v>775</v>
      </c>
    </row>
    <row r="15" spans="1:16" x14ac:dyDescent="0.25">
      <c r="A15" s="23" t="s">
        <v>335</v>
      </c>
      <c r="B15" s="23" t="s">
        <v>336</v>
      </c>
      <c r="C15" s="12">
        <v>3</v>
      </c>
      <c r="D15" s="12">
        <v>1</v>
      </c>
      <c r="E15" s="24">
        <v>2</v>
      </c>
      <c r="F15" s="12">
        <v>0</v>
      </c>
      <c r="G15" s="12">
        <v>0</v>
      </c>
      <c r="H15" s="12">
        <v>0</v>
      </c>
      <c r="I15" s="12">
        <v>16</v>
      </c>
      <c r="J15" s="12">
        <v>0</v>
      </c>
      <c r="K15" s="12">
        <v>8</v>
      </c>
      <c r="L15" s="12">
        <v>0</v>
      </c>
      <c r="M15" s="12">
        <v>0</v>
      </c>
      <c r="N15" s="12">
        <v>0</v>
      </c>
      <c r="O15" s="12">
        <v>0</v>
      </c>
      <c r="P15" s="18">
        <v>0</v>
      </c>
    </row>
    <row r="16" spans="1:16" x14ac:dyDescent="0.25">
      <c r="A16" s="23" t="s">
        <v>337</v>
      </c>
      <c r="B16" s="23" t="s">
        <v>338</v>
      </c>
      <c r="C16" s="12">
        <v>235</v>
      </c>
      <c r="D16" s="12">
        <v>201</v>
      </c>
      <c r="E16" s="24">
        <v>0.16915422885572101</v>
      </c>
      <c r="F16" s="12">
        <v>0</v>
      </c>
      <c r="G16" s="12">
        <v>0</v>
      </c>
      <c r="H16" s="12">
        <v>16</v>
      </c>
      <c r="I16" s="12">
        <v>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8">
        <v>11</v>
      </c>
    </row>
    <row r="17" spans="1:16" ht="33.75" x14ac:dyDescent="0.25">
      <c r="A17" s="23" t="s">
        <v>339</v>
      </c>
      <c r="B17" s="23" t="s">
        <v>340</v>
      </c>
      <c r="C17" s="12">
        <v>3649</v>
      </c>
      <c r="D17" s="12">
        <v>3720</v>
      </c>
      <c r="E17" s="24">
        <v>-1.9086021505376301E-2</v>
      </c>
      <c r="F17" s="12">
        <v>1360</v>
      </c>
      <c r="G17" s="12">
        <v>349</v>
      </c>
      <c r="H17" s="12">
        <v>720</v>
      </c>
      <c r="I17" s="12">
        <v>337</v>
      </c>
      <c r="J17" s="12">
        <v>4</v>
      </c>
      <c r="K17" s="12">
        <v>4</v>
      </c>
      <c r="L17" s="12">
        <v>3</v>
      </c>
      <c r="M17" s="12">
        <v>1</v>
      </c>
      <c r="N17" s="12">
        <v>48</v>
      </c>
      <c r="O17" s="12">
        <v>23</v>
      </c>
      <c r="P17" s="18">
        <v>655</v>
      </c>
    </row>
    <row r="18" spans="1:16" x14ac:dyDescent="0.25">
      <c r="A18" s="23" t="s">
        <v>341</v>
      </c>
      <c r="B18" s="23" t="s">
        <v>342</v>
      </c>
      <c r="C18" s="12">
        <v>4</v>
      </c>
      <c r="D18" s="12">
        <v>2</v>
      </c>
      <c r="E18" s="24">
        <v>1</v>
      </c>
      <c r="F18" s="12">
        <v>0</v>
      </c>
      <c r="G18" s="12">
        <v>0</v>
      </c>
      <c r="H18" s="12">
        <v>2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8">
        <v>1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1</v>
      </c>
      <c r="E19" s="24">
        <v>-1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4" t="s">
        <v>345</v>
      </c>
      <c r="B20" s="195"/>
      <c r="C20" s="20">
        <v>1</v>
      </c>
      <c r="D20" s="20">
        <v>4</v>
      </c>
      <c r="E20" s="21">
        <v>-0.75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0</v>
      </c>
      <c r="D21" s="12">
        <v>1</v>
      </c>
      <c r="E21" s="24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1</v>
      </c>
      <c r="D22" s="12">
        <v>3</v>
      </c>
      <c r="E22" s="24">
        <v>-0.66666666666666696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4" t="s">
        <v>350</v>
      </c>
      <c r="B23" s="195"/>
      <c r="C23" s="20">
        <v>2</v>
      </c>
      <c r="D23" s="20">
        <v>0</v>
      </c>
      <c r="E23" s="21">
        <v>0</v>
      </c>
      <c r="F23" s="20">
        <v>1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1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1</v>
      </c>
      <c r="D29" s="12">
        <v>0</v>
      </c>
      <c r="E29" s="24">
        <v>0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4" t="s">
        <v>363</v>
      </c>
      <c r="B30" s="195"/>
      <c r="C30" s="20">
        <v>1768</v>
      </c>
      <c r="D30" s="20">
        <v>1732</v>
      </c>
      <c r="E30" s="21">
        <v>2.0785219399538101E-2</v>
      </c>
      <c r="F30" s="20">
        <v>232</v>
      </c>
      <c r="G30" s="20">
        <v>229</v>
      </c>
      <c r="H30" s="20">
        <v>238</v>
      </c>
      <c r="I30" s="20">
        <v>328</v>
      </c>
      <c r="J30" s="20">
        <v>4</v>
      </c>
      <c r="K30" s="20">
        <v>7</v>
      </c>
      <c r="L30" s="20">
        <v>1</v>
      </c>
      <c r="M30" s="20">
        <v>1</v>
      </c>
      <c r="N30" s="20">
        <v>12</v>
      </c>
      <c r="O30" s="20">
        <v>7</v>
      </c>
      <c r="P30" s="22">
        <v>606</v>
      </c>
    </row>
    <row r="31" spans="1:16" x14ac:dyDescent="0.25">
      <c r="A31" s="23" t="s">
        <v>364</v>
      </c>
      <c r="B31" s="23" t="s">
        <v>365</v>
      </c>
      <c r="C31" s="12">
        <v>12</v>
      </c>
      <c r="D31" s="12">
        <v>24</v>
      </c>
      <c r="E31" s="24">
        <v>-0.5</v>
      </c>
      <c r="F31" s="12">
        <v>0</v>
      </c>
      <c r="G31" s="12">
        <v>0</v>
      </c>
      <c r="H31" s="12">
        <v>3</v>
      </c>
      <c r="I31" s="12">
        <v>8</v>
      </c>
      <c r="J31" s="12">
        <v>0</v>
      </c>
      <c r="K31" s="12">
        <v>0</v>
      </c>
      <c r="L31" s="12">
        <v>0</v>
      </c>
      <c r="M31" s="12">
        <v>0</v>
      </c>
      <c r="N31" s="12">
        <v>2</v>
      </c>
      <c r="O31" s="12">
        <v>0</v>
      </c>
      <c r="P31" s="18">
        <v>5</v>
      </c>
    </row>
    <row r="32" spans="1:16" x14ac:dyDescent="0.25">
      <c r="A32" s="23" t="s">
        <v>366</v>
      </c>
      <c r="B32" s="23" t="s">
        <v>367</v>
      </c>
      <c r="C32" s="12">
        <v>10</v>
      </c>
      <c r="D32" s="12">
        <v>14</v>
      </c>
      <c r="E32" s="24">
        <v>-0.28571428571428598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983</v>
      </c>
      <c r="D33" s="12">
        <v>909</v>
      </c>
      <c r="E33" s="24">
        <v>8.1408140814081403E-2</v>
      </c>
      <c r="F33" s="12">
        <v>51</v>
      </c>
      <c r="G33" s="12">
        <v>61</v>
      </c>
      <c r="H33" s="12">
        <v>132</v>
      </c>
      <c r="I33" s="12">
        <v>142</v>
      </c>
      <c r="J33" s="12">
        <v>0</v>
      </c>
      <c r="K33" s="12">
        <v>4</v>
      </c>
      <c r="L33" s="12">
        <v>0</v>
      </c>
      <c r="M33" s="12">
        <v>0</v>
      </c>
      <c r="N33" s="12">
        <v>3</v>
      </c>
      <c r="O33" s="12">
        <v>2</v>
      </c>
      <c r="P33" s="18">
        <v>159</v>
      </c>
    </row>
    <row r="34" spans="1:16" x14ac:dyDescent="0.25">
      <c r="A34" s="23" t="s">
        <v>370</v>
      </c>
      <c r="B34" s="23" t="s">
        <v>371</v>
      </c>
      <c r="C34" s="12">
        <v>50</v>
      </c>
      <c r="D34" s="12">
        <v>64</v>
      </c>
      <c r="E34" s="24">
        <v>-0.21875</v>
      </c>
      <c r="F34" s="12">
        <v>0</v>
      </c>
      <c r="G34" s="12">
        <v>4</v>
      </c>
      <c r="H34" s="12">
        <v>9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1</v>
      </c>
      <c r="P34" s="18">
        <v>11</v>
      </c>
    </row>
    <row r="35" spans="1:16" x14ac:dyDescent="0.25">
      <c r="A35" s="23" t="s">
        <v>372</v>
      </c>
      <c r="B35" s="23" t="s">
        <v>373</v>
      </c>
      <c r="C35" s="12">
        <v>334</v>
      </c>
      <c r="D35" s="12">
        <v>305</v>
      </c>
      <c r="E35" s="24">
        <v>9.5081967213114807E-2</v>
      </c>
      <c r="F35" s="12">
        <v>3</v>
      </c>
      <c r="G35" s="12">
        <v>14</v>
      </c>
      <c r="H35" s="12">
        <v>19</v>
      </c>
      <c r="I35" s="12">
        <v>21</v>
      </c>
      <c r="J35" s="12">
        <v>2</v>
      </c>
      <c r="K35" s="12">
        <v>1</v>
      </c>
      <c r="L35" s="12">
        <v>1</v>
      </c>
      <c r="M35" s="12">
        <v>0</v>
      </c>
      <c r="N35" s="12">
        <v>4</v>
      </c>
      <c r="O35" s="12">
        <v>0</v>
      </c>
      <c r="P35" s="18">
        <v>25</v>
      </c>
    </row>
    <row r="36" spans="1:16" ht="22.5" x14ac:dyDescent="0.25">
      <c r="A36" s="23" t="s">
        <v>374</v>
      </c>
      <c r="B36" s="23" t="s">
        <v>375</v>
      </c>
      <c r="C36" s="12">
        <v>104</v>
      </c>
      <c r="D36" s="12">
        <v>138</v>
      </c>
      <c r="E36" s="24">
        <v>-0.24637681159420299</v>
      </c>
      <c r="F36" s="12">
        <v>136</v>
      </c>
      <c r="G36" s="12">
        <v>109</v>
      </c>
      <c r="H36" s="12">
        <v>26</v>
      </c>
      <c r="I36" s="12">
        <v>92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3</v>
      </c>
      <c r="P36" s="18">
        <v>298</v>
      </c>
    </row>
    <row r="37" spans="1:16" ht="22.5" x14ac:dyDescent="0.25">
      <c r="A37" s="23" t="s">
        <v>376</v>
      </c>
      <c r="B37" s="23" t="s">
        <v>377</v>
      </c>
      <c r="C37" s="12">
        <v>30</v>
      </c>
      <c r="D37" s="12">
        <v>35</v>
      </c>
      <c r="E37" s="24">
        <v>-0.14285714285714299</v>
      </c>
      <c r="F37" s="12">
        <v>19</v>
      </c>
      <c r="G37" s="12">
        <v>16</v>
      </c>
      <c r="H37" s="12">
        <v>8</v>
      </c>
      <c r="I37" s="12">
        <v>13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2">
        <v>0</v>
      </c>
      <c r="P37" s="18">
        <v>46</v>
      </c>
    </row>
    <row r="38" spans="1:16" ht="22.5" x14ac:dyDescent="0.25">
      <c r="A38" s="23" t="s">
        <v>378</v>
      </c>
      <c r="B38" s="23" t="s">
        <v>379</v>
      </c>
      <c r="C38" s="12">
        <v>30</v>
      </c>
      <c r="D38" s="12">
        <v>29</v>
      </c>
      <c r="E38" s="24">
        <v>3.4482758620689703E-2</v>
      </c>
      <c r="F38" s="12">
        <v>19</v>
      </c>
      <c r="G38" s="12">
        <v>8</v>
      </c>
      <c r="H38" s="12">
        <v>8</v>
      </c>
      <c r="I38" s="12">
        <v>17</v>
      </c>
      <c r="J38" s="12">
        <v>0</v>
      </c>
      <c r="K38" s="12">
        <v>2</v>
      </c>
      <c r="L38" s="12">
        <v>0</v>
      </c>
      <c r="M38" s="12">
        <v>0</v>
      </c>
      <c r="N38" s="12">
        <v>0</v>
      </c>
      <c r="O38" s="12">
        <v>1</v>
      </c>
      <c r="P38" s="18">
        <v>40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0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215</v>
      </c>
      <c r="D41" s="12">
        <v>214</v>
      </c>
      <c r="E41" s="24">
        <v>4.6728971962616802E-3</v>
      </c>
      <c r="F41" s="12">
        <v>4</v>
      </c>
      <c r="G41" s="12">
        <v>17</v>
      </c>
      <c r="H41" s="12">
        <v>32</v>
      </c>
      <c r="I41" s="12">
        <v>32</v>
      </c>
      <c r="J41" s="12">
        <v>1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  <c r="P41" s="18">
        <v>22</v>
      </c>
    </row>
    <row r="42" spans="1:16" x14ac:dyDescent="0.25">
      <c r="A42" s="194" t="s">
        <v>386</v>
      </c>
      <c r="B42" s="195"/>
      <c r="C42" s="20">
        <v>1172</v>
      </c>
      <c r="D42" s="20">
        <v>1102</v>
      </c>
      <c r="E42" s="21">
        <v>6.3520871143375707E-2</v>
      </c>
      <c r="F42" s="20">
        <v>570</v>
      </c>
      <c r="G42" s="20">
        <v>160</v>
      </c>
      <c r="H42" s="20">
        <v>299</v>
      </c>
      <c r="I42" s="20">
        <v>64</v>
      </c>
      <c r="J42" s="20">
        <v>3</v>
      </c>
      <c r="K42" s="20">
        <v>1</v>
      </c>
      <c r="L42" s="20">
        <v>1</v>
      </c>
      <c r="M42" s="20">
        <v>0</v>
      </c>
      <c r="N42" s="20">
        <v>10</v>
      </c>
      <c r="O42" s="20">
        <v>7</v>
      </c>
      <c r="P42" s="22">
        <v>183</v>
      </c>
    </row>
    <row r="43" spans="1:16" x14ac:dyDescent="0.25">
      <c r="A43" s="23" t="s">
        <v>387</v>
      </c>
      <c r="B43" s="23" t="s">
        <v>388</v>
      </c>
      <c r="C43" s="12">
        <v>10</v>
      </c>
      <c r="D43" s="12">
        <v>11</v>
      </c>
      <c r="E43" s="24">
        <v>-9.0909090909090898E-2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4</v>
      </c>
      <c r="O43" s="12">
        <v>0</v>
      </c>
      <c r="P43" s="18">
        <v>1</v>
      </c>
    </row>
    <row r="44" spans="1:16" ht="22.5" x14ac:dyDescent="0.25">
      <c r="A44" s="23" t="s">
        <v>389</v>
      </c>
      <c r="B44" s="23" t="s">
        <v>390</v>
      </c>
      <c r="C44" s="12">
        <v>1133</v>
      </c>
      <c r="D44" s="12">
        <v>1066</v>
      </c>
      <c r="E44" s="24">
        <v>6.2851782363977496E-2</v>
      </c>
      <c r="F44" s="12">
        <v>570</v>
      </c>
      <c r="G44" s="12">
        <v>160</v>
      </c>
      <c r="H44" s="12">
        <v>292</v>
      </c>
      <c r="I44" s="12">
        <v>60</v>
      </c>
      <c r="J44" s="12">
        <v>3</v>
      </c>
      <c r="K44" s="12">
        <v>1</v>
      </c>
      <c r="L44" s="12">
        <v>1</v>
      </c>
      <c r="M44" s="12">
        <v>0</v>
      </c>
      <c r="N44" s="12">
        <v>4</v>
      </c>
      <c r="O44" s="12">
        <v>7</v>
      </c>
      <c r="P44" s="18">
        <v>180</v>
      </c>
    </row>
    <row r="45" spans="1:16" x14ac:dyDescent="0.25">
      <c r="A45" s="23" t="s">
        <v>391</v>
      </c>
      <c r="B45" s="23" t="s">
        <v>392</v>
      </c>
      <c r="C45" s="12">
        <v>3</v>
      </c>
      <c r="D45" s="12">
        <v>1</v>
      </c>
      <c r="E45" s="24">
        <v>2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2</v>
      </c>
      <c r="D46" s="12">
        <v>3</v>
      </c>
      <c r="E46" s="24">
        <v>-0.33333333333333298</v>
      </c>
      <c r="F46" s="12">
        <v>0</v>
      </c>
      <c r="G46" s="12">
        <v>0</v>
      </c>
      <c r="H46" s="12">
        <v>4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18">
        <v>2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1</v>
      </c>
      <c r="E47" s="24">
        <v>-1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21</v>
      </c>
      <c r="D48" s="12">
        <v>14</v>
      </c>
      <c r="E48" s="24">
        <v>0.5</v>
      </c>
      <c r="F48" s="12">
        <v>0</v>
      </c>
      <c r="G48" s="12">
        <v>0</v>
      </c>
      <c r="H48" s="12">
        <v>2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8">
        <v>0</v>
      </c>
    </row>
    <row r="49" spans="1:16" x14ac:dyDescent="0.25">
      <c r="A49" s="23" t="s">
        <v>399</v>
      </c>
      <c r="B49" s="23" t="s">
        <v>400</v>
      </c>
      <c r="C49" s="12">
        <v>3</v>
      </c>
      <c r="D49" s="12">
        <v>6</v>
      </c>
      <c r="E49" s="24">
        <v>-0.5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4" t="s">
        <v>401</v>
      </c>
      <c r="B50" s="195"/>
      <c r="C50" s="20">
        <v>634</v>
      </c>
      <c r="D50" s="20">
        <v>603</v>
      </c>
      <c r="E50" s="21">
        <v>5.1409618573797701E-2</v>
      </c>
      <c r="F50" s="20">
        <v>15</v>
      </c>
      <c r="G50" s="20">
        <v>6</v>
      </c>
      <c r="H50" s="20">
        <v>184</v>
      </c>
      <c r="I50" s="20">
        <v>138</v>
      </c>
      <c r="J50" s="20">
        <v>63</v>
      </c>
      <c r="K50" s="20">
        <v>148</v>
      </c>
      <c r="L50" s="20">
        <v>0</v>
      </c>
      <c r="M50" s="20">
        <v>1</v>
      </c>
      <c r="N50" s="20">
        <v>7</v>
      </c>
      <c r="O50" s="20">
        <v>11</v>
      </c>
      <c r="P50" s="22">
        <v>143</v>
      </c>
    </row>
    <row r="51" spans="1:16" x14ac:dyDescent="0.25">
      <c r="A51" s="23" t="s">
        <v>402</v>
      </c>
      <c r="B51" s="23" t="s">
        <v>403</v>
      </c>
      <c r="C51" s="12">
        <v>387</v>
      </c>
      <c r="D51" s="12">
        <v>346</v>
      </c>
      <c r="E51" s="24">
        <v>0.11849710982658899</v>
      </c>
      <c r="F51" s="12">
        <v>8</v>
      </c>
      <c r="G51" s="12">
        <v>3</v>
      </c>
      <c r="H51" s="12">
        <v>86</v>
      </c>
      <c r="I51" s="12">
        <v>46</v>
      </c>
      <c r="J51" s="12">
        <v>39</v>
      </c>
      <c r="K51" s="12">
        <v>53</v>
      </c>
      <c r="L51" s="12">
        <v>0</v>
      </c>
      <c r="M51" s="12">
        <v>1</v>
      </c>
      <c r="N51" s="12">
        <v>4</v>
      </c>
      <c r="O51" s="12">
        <v>6</v>
      </c>
      <c r="P51" s="18">
        <v>45</v>
      </c>
    </row>
    <row r="52" spans="1:16" x14ac:dyDescent="0.25">
      <c r="A52" s="23" t="s">
        <v>404</v>
      </c>
      <c r="B52" s="23" t="s">
        <v>405</v>
      </c>
      <c r="C52" s="12">
        <v>5</v>
      </c>
      <c r="D52" s="12">
        <v>3</v>
      </c>
      <c r="E52" s="24">
        <v>0.66666666666666696</v>
      </c>
      <c r="F52" s="12">
        <v>1</v>
      </c>
      <c r="G52" s="12">
        <v>0</v>
      </c>
      <c r="H52" s="12">
        <v>2</v>
      </c>
      <c r="I52" s="12">
        <v>0</v>
      </c>
      <c r="J52" s="12">
        <v>0</v>
      </c>
      <c r="K52" s="12">
        <v>6</v>
      </c>
      <c r="L52" s="12">
        <v>0</v>
      </c>
      <c r="M52" s="12">
        <v>0</v>
      </c>
      <c r="N52" s="12">
        <v>0</v>
      </c>
      <c r="O52" s="12">
        <v>0</v>
      </c>
      <c r="P52" s="18">
        <v>2</v>
      </c>
    </row>
    <row r="53" spans="1:16" x14ac:dyDescent="0.25">
      <c r="A53" s="23" t="s">
        <v>406</v>
      </c>
      <c r="B53" s="23" t="s">
        <v>407</v>
      </c>
      <c r="C53" s="12">
        <v>39</v>
      </c>
      <c r="D53" s="12">
        <v>50</v>
      </c>
      <c r="E53" s="24">
        <v>-0.22</v>
      </c>
      <c r="F53" s="12">
        <v>1</v>
      </c>
      <c r="G53" s="12">
        <v>0</v>
      </c>
      <c r="H53" s="12">
        <v>20</v>
      </c>
      <c r="I53" s="12">
        <v>11</v>
      </c>
      <c r="J53" s="12">
        <v>6</v>
      </c>
      <c r="K53" s="12">
        <v>3</v>
      </c>
      <c r="L53" s="12">
        <v>0</v>
      </c>
      <c r="M53" s="12">
        <v>0</v>
      </c>
      <c r="N53" s="12">
        <v>0</v>
      </c>
      <c r="O53" s="12">
        <v>0</v>
      </c>
      <c r="P53" s="18">
        <v>20</v>
      </c>
    </row>
    <row r="54" spans="1:16" ht="22.5" x14ac:dyDescent="0.25">
      <c r="A54" s="23" t="s">
        <v>408</v>
      </c>
      <c r="B54" s="23" t="s">
        <v>409</v>
      </c>
      <c r="C54" s="12">
        <v>1</v>
      </c>
      <c r="D54" s="12">
        <v>1</v>
      </c>
      <c r="E54" s="24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14</v>
      </c>
      <c r="L54" s="12">
        <v>0</v>
      </c>
      <c r="M54" s="12">
        <v>0</v>
      </c>
      <c r="N54" s="12">
        <v>0</v>
      </c>
      <c r="O54" s="12">
        <v>0</v>
      </c>
      <c r="P54" s="18">
        <v>3</v>
      </c>
    </row>
    <row r="55" spans="1:16" x14ac:dyDescent="0.25">
      <c r="A55" s="23" t="s">
        <v>410</v>
      </c>
      <c r="B55" s="23" t="s">
        <v>411</v>
      </c>
      <c r="C55" s="12">
        <v>1</v>
      </c>
      <c r="D55" s="12">
        <v>4</v>
      </c>
      <c r="E55" s="24">
        <v>-0.75</v>
      </c>
      <c r="F55" s="12">
        <v>0</v>
      </c>
      <c r="G55" s="12">
        <v>0</v>
      </c>
      <c r="H55" s="12">
        <v>2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1</v>
      </c>
    </row>
    <row r="56" spans="1:16" x14ac:dyDescent="0.25">
      <c r="A56" s="23" t="s">
        <v>412</v>
      </c>
      <c r="B56" s="23" t="s">
        <v>413</v>
      </c>
      <c r="C56" s="12">
        <v>21</v>
      </c>
      <c r="D56" s="12">
        <v>20</v>
      </c>
      <c r="E56" s="24">
        <v>0.05</v>
      </c>
      <c r="F56" s="12">
        <v>0</v>
      </c>
      <c r="G56" s="12">
        <v>0</v>
      </c>
      <c r="H56" s="12">
        <v>8</v>
      </c>
      <c r="I56" s="12">
        <v>2</v>
      </c>
      <c r="J56" s="12">
        <v>0</v>
      </c>
      <c r="K56" s="12">
        <v>2</v>
      </c>
      <c r="L56" s="12">
        <v>0</v>
      </c>
      <c r="M56" s="12">
        <v>0</v>
      </c>
      <c r="N56" s="12">
        <v>1</v>
      </c>
      <c r="O56" s="12">
        <v>0</v>
      </c>
      <c r="P56" s="18">
        <v>2</v>
      </c>
    </row>
    <row r="57" spans="1:16" ht="22.5" x14ac:dyDescent="0.25">
      <c r="A57" s="23" t="s">
        <v>414</v>
      </c>
      <c r="B57" s="23" t="s">
        <v>415</v>
      </c>
      <c r="C57" s="12">
        <v>15</v>
      </c>
      <c r="D57" s="12">
        <v>17</v>
      </c>
      <c r="E57" s="24">
        <v>-0.11764705882352899</v>
      </c>
      <c r="F57" s="12">
        <v>4</v>
      </c>
      <c r="G57" s="12">
        <v>2</v>
      </c>
      <c r="H57" s="12">
        <v>4</v>
      </c>
      <c r="I57" s="12">
        <v>13</v>
      </c>
      <c r="J57" s="12">
        <v>0</v>
      </c>
      <c r="K57" s="12">
        <v>3</v>
      </c>
      <c r="L57" s="12">
        <v>0</v>
      </c>
      <c r="M57" s="12">
        <v>0</v>
      </c>
      <c r="N57" s="12">
        <v>1</v>
      </c>
      <c r="O57" s="12">
        <v>0</v>
      </c>
      <c r="P57" s="18">
        <v>12</v>
      </c>
    </row>
    <row r="58" spans="1:16" ht="22.5" x14ac:dyDescent="0.25">
      <c r="A58" s="23" t="s">
        <v>416</v>
      </c>
      <c r="B58" s="23" t="s">
        <v>417</v>
      </c>
      <c r="C58" s="12">
        <v>2</v>
      </c>
      <c r="D58" s="12">
        <v>1</v>
      </c>
      <c r="E58" s="24">
        <v>1</v>
      </c>
      <c r="F58" s="12">
        <v>0</v>
      </c>
      <c r="G58" s="12">
        <v>0</v>
      </c>
      <c r="H58" s="12">
        <v>1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8">
        <v>0</v>
      </c>
    </row>
    <row r="59" spans="1:16" ht="22.5" x14ac:dyDescent="0.25">
      <c r="A59" s="23" t="s">
        <v>418</v>
      </c>
      <c r="B59" s="23" t="s">
        <v>419</v>
      </c>
      <c r="C59" s="12">
        <v>2</v>
      </c>
      <c r="D59" s="12">
        <v>5</v>
      </c>
      <c r="E59" s="24">
        <v>-0.6</v>
      </c>
      <c r="F59" s="12">
        <v>0</v>
      </c>
      <c r="G59" s="12">
        <v>0</v>
      </c>
      <c r="H59" s="12">
        <v>3</v>
      </c>
      <c r="I59" s="12">
        <v>3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8">
        <v>2</v>
      </c>
    </row>
    <row r="60" spans="1:16" ht="22.5" x14ac:dyDescent="0.25">
      <c r="A60" s="23" t="s">
        <v>420</v>
      </c>
      <c r="B60" s="23" t="s">
        <v>421</v>
      </c>
      <c r="C60" s="12">
        <v>0</v>
      </c>
      <c r="D60" s="12">
        <v>2</v>
      </c>
      <c r="E60" s="24">
        <v>-1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38</v>
      </c>
      <c r="D61" s="12">
        <v>52</v>
      </c>
      <c r="E61" s="24">
        <v>-0.269230769230769</v>
      </c>
      <c r="F61" s="12">
        <v>1</v>
      </c>
      <c r="G61" s="12">
        <v>1</v>
      </c>
      <c r="H61" s="12">
        <v>26</v>
      </c>
      <c r="I61" s="12">
        <v>24</v>
      </c>
      <c r="J61" s="12">
        <v>1</v>
      </c>
      <c r="K61" s="12">
        <v>9</v>
      </c>
      <c r="L61" s="12">
        <v>0</v>
      </c>
      <c r="M61" s="12">
        <v>0</v>
      </c>
      <c r="N61" s="12">
        <v>1</v>
      </c>
      <c r="O61" s="12">
        <v>1</v>
      </c>
      <c r="P61" s="18">
        <v>19</v>
      </c>
    </row>
    <row r="62" spans="1:16" x14ac:dyDescent="0.25">
      <c r="A62" s="23" t="s">
        <v>424</v>
      </c>
      <c r="B62" s="23" t="s">
        <v>425</v>
      </c>
      <c r="C62" s="12">
        <v>18</v>
      </c>
      <c r="D62" s="12">
        <v>13</v>
      </c>
      <c r="E62" s="24">
        <v>0.38461538461538503</v>
      </c>
      <c r="F62" s="12">
        <v>0</v>
      </c>
      <c r="G62" s="12">
        <v>0</v>
      </c>
      <c r="H62" s="12">
        <v>6</v>
      </c>
      <c r="I62" s="12">
        <v>10</v>
      </c>
      <c r="J62" s="12">
        <v>0</v>
      </c>
      <c r="K62" s="12">
        <v>2</v>
      </c>
      <c r="L62" s="12">
        <v>0</v>
      </c>
      <c r="M62" s="12">
        <v>0</v>
      </c>
      <c r="N62" s="12">
        <v>0</v>
      </c>
      <c r="O62" s="12">
        <v>0</v>
      </c>
      <c r="P62" s="18">
        <v>3</v>
      </c>
    </row>
    <row r="63" spans="1:16" ht="22.5" x14ac:dyDescent="0.25">
      <c r="A63" s="23" t="s">
        <v>426</v>
      </c>
      <c r="B63" s="23" t="s">
        <v>427</v>
      </c>
      <c r="C63" s="12">
        <v>29</v>
      </c>
      <c r="D63" s="12">
        <v>28</v>
      </c>
      <c r="E63" s="24">
        <v>3.5714285714285698E-2</v>
      </c>
      <c r="F63" s="12">
        <v>0</v>
      </c>
      <c r="G63" s="12">
        <v>0</v>
      </c>
      <c r="H63" s="12">
        <v>9</v>
      </c>
      <c r="I63" s="12">
        <v>11</v>
      </c>
      <c r="J63" s="12">
        <v>2</v>
      </c>
      <c r="K63" s="12">
        <v>20</v>
      </c>
      <c r="L63" s="12">
        <v>0</v>
      </c>
      <c r="M63" s="12">
        <v>0</v>
      </c>
      <c r="N63" s="12">
        <v>0</v>
      </c>
      <c r="O63" s="12">
        <v>0</v>
      </c>
      <c r="P63" s="18">
        <v>14</v>
      </c>
    </row>
    <row r="64" spans="1:16" ht="22.5" x14ac:dyDescent="0.25">
      <c r="A64" s="23" t="s">
        <v>428</v>
      </c>
      <c r="B64" s="23" t="s">
        <v>429</v>
      </c>
      <c r="C64" s="12">
        <v>62</v>
      </c>
      <c r="D64" s="12">
        <v>48</v>
      </c>
      <c r="E64" s="24">
        <v>0.29166666666666702</v>
      </c>
      <c r="F64" s="12">
        <v>0</v>
      </c>
      <c r="G64" s="12">
        <v>0</v>
      </c>
      <c r="H64" s="12">
        <v>15</v>
      </c>
      <c r="I64" s="12">
        <v>11</v>
      </c>
      <c r="J64" s="12">
        <v>12</v>
      </c>
      <c r="K64" s="12">
        <v>17</v>
      </c>
      <c r="L64" s="12">
        <v>0</v>
      </c>
      <c r="M64" s="12">
        <v>0</v>
      </c>
      <c r="N64" s="12">
        <v>0</v>
      </c>
      <c r="O64" s="12">
        <v>4</v>
      </c>
      <c r="P64" s="18">
        <v>18</v>
      </c>
    </row>
    <row r="65" spans="1:16" ht="33.75" x14ac:dyDescent="0.25">
      <c r="A65" s="23" t="s">
        <v>430</v>
      </c>
      <c r="B65" s="23" t="s">
        <v>431</v>
      </c>
      <c r="C65" s="12">
        <v>2</v>
      </c>
      <c r="D65" s="12">
        <v>5</v>
      </c>
      <c r="E65" s="24">
        <v>-0.6</v>
      </c>
      <c r="F65" s="12">
        <v>0</v>
      </c>
      <c r="G65" s="12">
        <v>0</v>
      </c>
      <c r="H65" s="12">
        <v>2</v>
      </c>
      <c r="I65" s="12">
        <v>3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2</v>
      </c>
      <c r="D66" s="12">
        <v>6</v>
      </c>
      <c r="E66" s="24">
        <v>-0.66666666666666696</v>
      </c>
      <c r="F66" s="12">
        <v>0</v>
      </c>
      <c r="G66" s="12">
        <v>0</v>
      </c>
      <c r="H66" s="12">
        <v>0</v>
      </c>
      <c r="I66" s="12">
        <v>3</v>
      </c>
      <c r="J66" s="12">
        <v>1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9</v>
      </c>
      <c r="D67" s="12">
        <v>2</v>
      </c>
      <c r="E67" s="24">
        <v>3.5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17</v>
      </c>
      <c r="L67" s="12">
        <v>0</v>
      </c>
      <c r="M67" s="12">
        <v>0</v>
      </c>
      <c r="N67" s="12">
        <v>0</v>
      </c>
      <c r="O67" s="12">
        <v>0</v>
      </c>
      <c r="P67" s="18">
        <v>2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0</v>
      </c>
      <c r="D69" s="12">
        <v>0</v>
      </c>
      <c r="E69" s="24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8">
        <v>0</v>
      </c>
    </row>
    <row r="70" spans="1:16" ht="33.75" x14ac:dyDescent="0.25">
      <c r="A70" s="23" t="s">
        <v>440</v>
      </c>
      <c r="B70" s="23" t="s">
        <v>441</v>
      </c>
      <c r="C70" s="12">
        <v>1</v>
      </c>
      <c r="D70" s="12">
        <v>0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4" t="s">
        <v>444</v>
      </c>
      <c r="B72" s="195"/>
      <c r="C72" s="20">
        <v>5</v>
      </c>
      <c r="D72" s="20">
        <v>7</v>
      </c>
      <c r="E72" s="21">
        <v>-0.28571428571428598</v>
      </c>
      <c r="F72" s="20">
        <v>0</v>
      </c>
      <c r="G72" s="20">
        <v>0</v>
      </c>
      <c r="H72" s="20">
        <v>0</v>
      </c>
      <c r="I72" s="20">
        <v>2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3</v>
      </c>
    </row>
    <row r="73" spans="1:16" x14ac:dyDescent="0.25">
      <c r="A73" s="23" t="s">
        <v>445</v>
      </c>
      <c r="B73" s="23" t="s">
        <v>446</v>
      </c>
      <c r="C73" s="12">
        <v>5</v>
      </c>
      <c r="D73" s="12">
        <v>7</v>
      </c>
      <c r="E73" s="24">
        <v>-0.28571428571428598</v>
      </c>
      <c r="F73" s="12">
        <v>0</v>
      </c>
      <c r="G73" s="12">
        <v>0</v>
      </c>
      <c r="H73" s="12">
        <v>0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3</v>
      </c>
    </row>
    <row r="74" spans="1:16" x14ac:dyDescent="0.25">
      <c r="A74" s="194" t="s">
        <v>447</v>
      </c>
      <c r="B74" s="195"/>
      <c r="C74" s="20">
        <v>146</v>
      </c>
      <c r="D74" s="20">
        <v>93</v>
      </c>
      <c r="E74" s="21">
        <v>0.56989247311827995</v>
      </c>
      <c r="F74" s="20">
        <v>8</v>
      </c>
      <c r="G74" s="20">
        <v>13</v>
      </c>
      <c r="H74" s="20">
        <v>31</v>
      </c>
      <c r="I74" s="20">
        <v>21</v>
      </c>
      <c r="J74" s="20">
        <v>0</v>
      </c>
      <c r="K74" s="20">
        <v>0</v>
      </c>
      <c r="L74" s="20">
        <v>3</v>
      </c>
      <c r="M74" s="20">
        <v>6</v>
      </c>
      <c r="N74" s="20">
        <v>10</v>
      </c>
      <c r="O74" s="20">
        <v>1</v>
      </c>
      <c r="P74" s="22">
        <v>28</v>
      </c>
    </row>
    <row r="75" spans="1:16" x14ac:dyDescent="0.25">
      <c r="A75" s="23" t="s">
        <v>448</v>
      </c>
      <c r="B75" s="23" t="s">
        <v>449</v>
      </c>
      <c r="C75" s="12">
        <v>36</v>
      </c>
      <c r="D75" s="12">
        <v>22</v>
      </c>
      <c r="E75" s="24">
        <v>0.63636363636363602</v>
      </c>
      <c r="F75" s="12">
        <v>1</v>
      </c>
      <c r="G75" s="12">
        <v>1</v>
      </c>
      <c r="H75" s="12">
        <v>13</v>
      </c>
      <c r="I75" s="12">
        <v>18</v>
      </c>
      <c r="J75" s="12">
        <v>0</v>
      </c>
      <c r="K75" s="12">
        <v>0</v>
      </c>
      <c r="L75" s="12">
        <v>0</v>
      </c>
      <c r="M75" s="12">
        <v>1</v>
      </c>
      <c r="N75" s="12">
        <v>8</v>
      </c>
      <c r="O75" s="12">
        <v>0</v>
      </c>
      <c r="P75" s="18">
        <v>12</v>
      </c>
    </row>
    <row r="76" spans="1:16" ht="33.75" x14ac:dyDescent="0.25">
      <c r="A76" s="23" t="s">
        <v>450</v>
      </c>
      <c r="B76" s="23" t="s">
        <v>451</v>
      </c>
      <c r="C76" s="12">
        <v>2</v>
      </c>
      <c r="D76" s="12">
        <v>1</v>
      </c>
      <c r="E76" s="24">
        <v>1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0</v>
      </c>
    </row>
    <row r="77" spans="1:16" x14ac:dyDescent="0.25">
      <c r="A77" s="23" t="s">
        <v>452</v>
      </c>
      <c r="B77" s="23" t="s">
        <v>453</v>
      </c>
      <c r="C77" s="12">
        <v>67</v>
      </c>
      <c r="D77" s="12">
        <v>40</v>
      </c>
      <c r="E77" s="24">
        <v>0.67500000000000004</v>
      </c>
      <c r="F77" s="12">
        <v>7</v>
      </c>
      <c r="G77" s="12">
        <v>12</v>
      </c>
      <c r="H77" s="12">
        <v>7</v>
      </c>
      <c r="I77" s="12">
        <v>1</v>
      </c>
      <c r="J77" s="12">
        <v>0</v>
      </c>
      <c r="K77" s="12">
        <v>0</v>
      </c>
      <c r="L77" s="12">
        <v>3</v>
      </c>
      <c r="M77" s="12">
        <v>5</v>
      </c>
      <c r="N77" s="12">
        <v>0</v>
      </c>
      <c r="O77" s="12">
        <v>1</v>
      </c>
      <c r="P77" s="18">
        <v>11</v>
      </c>
    </row>
    <row r="78" spans="1:16" x14ac:dyDescent="0.25">
      <c r="A78" s="23" t="s">
        <v>454</v>
      </c>
      <c r="B78" s="23" t="s">
        <v>455</v>
      </c>
      <c r="C78" s="12">
        <v>2</v>
      </c>
      <c r="D78" s="12">
        <v>0</v>
      </c>
      <c r="E78" s="24">
        <v>0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39</v>
      </c>
      <c r="D79" s="12">
        <v>29</v>
      </c>
      <c r="E79" s="24">
        <v>0.34482758620689602</v>
      </c>
      <c r="F79" s="12">
        <v>0</v>
      </c>
      <c r="G79" s="12">
        <v>0</v>
      </c>
      <c r="H79" s="12">
        <v>8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2</v>
      </c>
      <c r="O79" s="12">
        <v>0</v>
      </c>
      <c r="P79" s="18">
        <v>4</v>
      </c>
    </row>
    <row r="80" spans="1:16" ht="33.75" x14ac:dyDescent="0.25">
      <c r="A80" s="23" t="s">
        <v>458</v>
      </c>
      <c r="B80" s="23" t="s">
        <v>459</v>
      </c>
      <c r="C80" s="12">
        <v>0</v>
      </c>
      <c r="D80" s="12">
        <v>0</v>
      </c>
      <c r="E80" s="24">
        <v>0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0</v>
      </c>
      <c r="D81" s="12">
        <v>1</v>
      </c>
      <c r="E81" s="24">
        <v>-1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1</v>
      </c>
    </row>
    <row r="82" spans="1:16" x14ac:dyDescent="0.25">
      <c r="A82" s="194" t="s">
        <v>462</v>
      </c>
      <c r="B82" s="195"/>
      <c r="C82" s="20">
        <v>166</v>
      </c>
      <c r="D82" s="20">
        <v>147</v>
      </c>
      <c r="E82" s="21">
        <v>0.129251700680272</v>
      </c>
      <c r="F82" s="20">
        <v>2</v>
      </c>
      <c r="G82" s="20">
        <v>3</v>
      </c>
      <c r="H82" s="20">
        <v>18</v>
      </c>
      <c r="I82" s="20">
        <v>4</v>
      </c>
      <c r="J82" s="20">
        <v>0</v>
      </c>
      <c r="K82" s="20">
        <v>0</v>
      </c>
      <c r="L82" s="20">
        <v>0</v>
      </c>
      <c r="M82" s="20">
        <v>0</v>
      </c>
      <c r="N82" s="20">
        <v>4</v>
      </c>
      <c r="O82" s="20">
        <v>0</v>
      </c>
      <c r="P82" s="22">
        <v>9</v>
      </c>
    </row>
    <row r="83" spans="1:16" x14ac:dyDescent="0.25">
      <c r="A83" s="23" t="s">
        <v>463</v>
      </c>
      <c r="B83" s="23" t="s">
        <v>464</v>
      </c>
      <c r="C83" s="12">
        <v>36</v>
      </c>
      <c r="D83" s="12">
        <v>44</v>
      </c>
      <c r="E83" s="24">
        <v>-0.18181818181818199</v>
      </c>
      <c r="F83" s="12">
        <v>0</v>
      </c>
      <c r="G83" s="12">
        <v>0</v>
      </c>
      <c r="H83" s="12">
        <v>5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18">
        <v>1</v>
      </c>
    </row>
    <row r="84" spans="1:16" x14ac:dyDescent="0.25">
      <c r="A84" s="23" t="s">
        <v>465</v>
      </c>
      <c r="B84" s="23" t="s">
        <v>466</v>
      </c>
      <c r="C84" s="12">
        <v>130</v>
      </c>
      <c r="D84" s="12">
        <v>103</v>
      </c>
      <c r="E84" s="24">
        <v>0.26213592233009703</v>
      </c>
      <c r="F84" s="12">
        <v>2</v>
      </c>
      <c r="G84" s="12">
        <v>3</v>
      </c>
      <c r="H84" s="12">
        <v>13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18">
        <v>8</v>
      </c>
    </row>
    <row r="85" spans="1:16" x14ac:dyDescent="0.25">
      <c r="A85" s="194" t="s">
        <v>467</v>
      </c>
      <c r="B85" s="195"/>
      <c r="C85" s="20">
        <v>704</v>
      </c>
      <c r="D85" s="20">
        <v>740</v>
      </c>
      <c r="E85" s="21">
        <v>-4.8648648648648603E-2</v>
      </c>
      <c r="F85" s="20">
        <v>8</v>
      </c>
      <c r="G85" s="20">
        <v>9</v>
      </c>
      <c r="H85" s="20">
        <v>494</v>
      </c>
      <c r="I85" s="20">
        <v>238</v>
      </c>
      <c r="J85" s="20">
        <v>0</v>
      </c>
      <c r="K85" s="20">
        <v>0</v>
      </c>
      <c r="L85" s="20">
        <v>0</v>
      </c>
      <c r="M85" s="20">
        <v>0</v>
      </c>
      <c r="N85" s="20">
        <v>58</v>
      </c>
      <c r="O85" s="20">
        <v>0</v>
      </c>
      <c r="P85" s="22">
        <v>224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2</v>
      </c>
      <c r="E86" s="24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1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0</v>
      </c>
      <c r="E88" s="24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11</v>
      </c>
      <c r="D89" s="12">
        <v>11</v>
      </c>
      <c r="E89" s="24">
        <v>0</v>
      </c>
      <c r="F89" s="12">
        <v>1</v>
      </c>
      <c r="G89" s="12">
        <v>5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0</v>
      </c>
    </row>
    <row r="90" spans="1:16" ht="22.5" x14ac:dyDescent="0.25">
      <c r="A90" s="23" t="s">
        <v>476</v>
      </c>
      <c r="B90" s="23" t="s">
        <v>477</v>
      </c>
      <c r="C90" s="12">
        <v>1</v>
      </c>
      <c r="D90" s="12">
        <v>0</v>
      </c>
      <c r="E90" s="24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26</v>
      </c>
      <c r="D91" s="12">
        <v>33</v>
      </c>
      <c r="E91" s="24">
        <v>-0.21212121212121199</v>
      </c>
      <c r="F91" s="12">
        <v>0</v>
      </c>
      <c r="G91" s="12">
        <v>0</v>
      </c>
      <c r="H91" s="12">
        <v>7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18">
        <v>1</v>
      </c>
    </row>
    <row r="92" spans="1:16" x14ac:dyDescent="0.25">
      <c r="A92" s="23" t="s">
        <v>480</v>
      </c>
      <c r="B92" s="23" t="s">
        <v>481</v>
      </c>
      <c r="C92" s="12">
        <v>199</v>
      </c>
      <c r="D92" s="12">
        <v>235</v>
      </c>
      <c r="E92" s="24">
        <v>-0.15319148936170199</v>
      </c>
      <c r="F92" s="12">
        <v>0</v>
      </c>
      <c r="G92" s="12">
        <v>0</v>
      </c>
      <c r="H92" s="12">
        <v>124</v>
      </c>
      <c r="I92" s="12">
        <v>110</v>
      </c>
      <c r="J92" s="12">
        <v>0</v>
      </c>
      <c r="K92" s="12">
        <v>0</v>
      </c>
      <c r="L92" s="12">
        <v>0</v>
      </c>
      <c r="M92" s="12">
        <v>0</v>
      </c>
      <c r="N92" s="12">
        <v>55</v>
      </c>
      <c r="O92" s="12">
        <v>0</v>
      </c>
      <c r="P92" s="18">
        <v>124</v>
      </c>
    </row>
    <row r="93" spans="1:16" x14ac:dyDescent="0.25">
      <c r="A93" s="23" t="s">
        <v>482</v>
      </c>
      <c r="B93" s="23" t="s">
        <v>483</v>
      </c>
      <c r="C93" s="12">
        <v>28</v>
      </c>
      <c r="D93" s="12">
        <v>36</v>
      </c>
      <c r="E93" s="24">
        <v>-0.22222222222222199</v>
      </c>
      <c r="F93" s="12">
        <v>3</v>
      </c>
      <c r="G93" s="12">
        <v>2</v>
      </c>
      <c r="H93" s="12">
        <v>4</v>
      </c>
      <c r="I93" s="12">
        <v>5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  <c r="P93" s="18">
        <v>2</v>
      </c>
    </row>
    <row r="94" spans="1:16" x14ac:dyDescent="0.25">
      <c r="A94" s="23" t="s">
        <v>484</v>
      </c>
      <c r="B94" s="23" t="s">
        <v>485</v>
      </c>
      <c r="C94" s="12">
        <v>438</v>
      </c>
      <c r="D94" s="12">
        <v>413</v>
      </c>
      <c r="E94" s="24">
        <v>6.0532687651331699E-2</v>
      </c>
      <c r="F94" s="12">
        <v>4</v>
      </c>
      <c r="G94" s="12">
        <v>2</v>
      </c>
      <c r="H94" s="12">
        <v>359</v>
      </c>
      <c r="I94" s="12">
        <v>122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8">
        <v>97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10</v>
      </c>
      <c r="E95" s="24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0</v>
      </c>
      <c r="E96" s="24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4" t="s">
        <v>490</v>
      </c>
      <c r="B97" s="195"/>
      <c r="C97" s="20">
        <v>10468</v>
      </c>
      <c r="D97" s="20">
        <v>9159</v>
      </c>
      <c r="E97" s="21">
        <v>0.14291953270007601</v>
      </c>
      <c r="F97" s="20">
        <v>655</v>
      </c>
      <c r="G97" s="20">
        <v>552</v>
      </c>
      <c r="H97" s="20">
        <v>4473</v>
      </c>
      <c r="I97" s="20">
        <v>2534</v>
      </c>
      <c r="J97" s="20">
        <v>1</v>
      </c>
      <c r="K97" s="20">
        <v>5</v>
      </c>
      <c r="L97" s="20">
        <v>0</v>
      </c>
      <c r="M97" s="20">
        <v>1</v>
      </c>
      <c r="N97" s="20">
        <v>43</v>
      </c>
      <c r="O97" s="20">
        <v>224</v>
      </c>
      <c r="P97" s="22">
        <v>2401</v>
      </c>
    </row>
    <row r="98" spans="1:16" x14ac:dyDescent="0.25">
      <c r="A98" s="23" t="s">
        <v>491</v>
      </c>
      <c r="B98" s="23" t="s">
        <v>492</v>
      </c>
      <c r="C98" s="12">
        <v>2451</v>
      </c>
      <c r="D98" s="12">
        <v>1946</v>
      </c>
      <c r="E98" s="24">
        <v>0.25950668036998997</v>
      </c>
      <c r="F98" s="12">
        <v>206</v>
      </c>
      <c r="G98" s="12">
        <v>177</v>
      </c>
      <c r="H98" s="12">
        <v>895</v>
      </c>
      <c r="I98" s="12">
        <v>485</v>
      </c>
      <c r="J98" s="12">
        <v>0</v>
      </c>
      <c r="K98" s="12">
        <v>0</v>
      </c>
      <c r="L98" s="12">
        <v>0</v>
      </c>
      <c r="M98" s="12">
        <v>1</v>
      </c>
      <c r="N98" s="12">
        <v>2</v>
      </c>
      <c r="O98" s="12">
        <v>4</v>
      </c>
      <c r="P98" s="18">
        <v>516</v>
      </c>
    </row>
    <row r="99" spans="1:16" x14ac:dyDescent="0.25">
      <c r="A99" s="23" t="s">
        <v>493</v>
      </c>
      <c r="B99" s="23" t="s">
        <v>494</v>
      </c>
      <c r="C99" s="12">
        <v>2001</v>
      </c>
      <c r="D99" s="12">
        <v>1848</v>
      </c>
      <c r="E99" s="24">
        <v>8.2792207792207806E-2</v>
      </c>
      <c r="F99" s="12">
        <v>219</v>
      </c>
      <c r="G99" s="12">
        <v>175</v>
      </c>
      <c r="H99" s="12">
        <v>1312</v>
      </c>
      <c r="I99" s="12">
        <v>416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32</v>
      </c>
      <c r="P99" s="18">
        <v>572</v>
      </c>
    </row>
    <row r="100" spans="1:16" ht="33.75" x14ac:dyDescent="0.25">
      <c r="A100" s="23" t="s">
        <v>495</v>
      </c>
      <c r="B100" s="23" t="s">
        <v>496</v>
      </c>
      <c r="C100" s="12">
        <v>184</v>
      </c>
      <c r="D100" s="12">
        <v>239</v>
      </c>
      <c r="E100" s="24">
        <v>-0.23012552301255201</v>
      </c>
      <c r="F100" s="12">
        <v>27</v>
      </c>
      <c r="G100" s="12">
        <v>28</v>
      </c>
      <c r="H100" s="12">
        <v>164</v>
      </c>
      <c r="I100" s="12">
        <v>377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30</v>
      </c>
      <c r="P100" s="18">
        <v>260</v>
      </c>
    </row>
    <row r="101" spans="1:16" ht="22.5" x14ac:dyDescent="0.25">
      <c r="A101" s="23" t="s">
        <v>497</v>
      </c>
      <c r="B101" s="23" t="s">
        <v>498</v>
      </c>
      <c r="C101" s="12">
        <v>938</v>
      </c>
      <c r="D101" s="12">
        <v>940</v>
      </c>
      <c r="E101" s="24">
        <v>-2.1276595744680899E-3</v>
      </c>
      <c r="F101" s="12">
        <v>113</v>
      </c>
      <c r="G101" s="12">
        <v>88</v>
      </c>
      <c r="H101" s="12">
        <v>417</v>
      </c>
      <c r="I101" s="12">
        <v>309</v>
      </c>
      <c r="J101" s="12">
        <v>0</v>
      </c>
      <c r="K101" s="12">
        <v>2</v>
      </c>
      <c r="L101" s="12">
        <v>0</v>
      </c>
      <c r="M101" s="12">
        <v>0</v>
      </c>
      <c r="N101" s="12">
        <v>0</v>
      </c>
      <c r="O101" s="12">
        <v>152</v>
      </c>
      <c r="P101" s="18">
        <v>303</v>
      </c>
    </row>
    <row r="102" spans="1:16" x14ac:dyDescent="0.25">
      <c r="A102" s="23" t="s">
        <v>499</v>
      </c>
      <c r="B102" s="23" t="s">
        <v>500</v>
      </c>
      <c r="C102" s="12">
        <v>31</v>
      </c>
      <c r="D102" s="12">
        <v>32</v>
      </c>
      <c r="E102" s="24">
        <v>-3.125E-2</v>
      </c>
      <c r="F102" s="12">
        <v>0</v>
      </c>
      <c r="G102" s="12">
        <v>0</v>
      </c>
      <c r="H102" s="12">
        <v>11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18">
        <v>4</v>
      </c>
    </row>
    <row r="103" spans="1:16" ht="22.5" x14ac:dyDescent="0.25">
      <c r="A103" s="23" t="s">
        <v>501</v>
      </c>
      <c r="B103" s="23" t="s">
        <v>502</v>
      </c>
      <c r="C103" s="12">
        <v>148</v>
      </c>
      <c r="D103" s="12">
        <v>125</v>
      </c>
      <c r="E103" s="24">
        <v>0.184</v>
      </c>
      <c r="F103" s="12">
        <v>7</v>
      </c>
      <c r="G103" s="12">
        <v>8</v>
      </c>
      <c r="H103" s="12">
        <v>92</v>
      </c>
      <c r="I103" s="12">
        <v>39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18">
        <v>41</v>
      </c>
    </row>
    <row r="104" spans="1:16" x14ac:dyDescent="0.25">
      <c r="A104" s="23" t="s">
        <v>503</v>
      </c>
      <c r="B104" s="23" t="s">
        <v>504</v>
      </c>
      <c r="C104" s="12">
        <v>337</v>
      </c>
      <c r="D104" s="12">
        <v>312</v>
      </c>
      <c r="E104" s="24">
        <v>8.0128205128205093E-2</v>
      </c>
      <c r="F104" s="12">
        <v>4</v>
      </c>
      <c r="G104" s="12">
        <v>2</v>
      </c>
      <c r="H104" s="12">
        <v>22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8">
        <v>6</v>
      </c>
    </row>
    <row r="105" spans="1:16" x14ac:dyDescent="0.25">
      <c r="A105" s="23" t="s">
        <v>505</v>
      </c>
      <c r="B105" s="23" t="s">
        <v>506</v>
      </c>
      <c r="C105" s="12">
        <v>2460</v>
      </c>
      <c r="D105" s="12">
        <v>2129</v>
      </c>
      <c r="E105" s="24">
        <v>0.15547205260685801</v>
      </c>
      <c r="F105" s="12">
        <v>35</v>
      </c>
      <c r="G105" s="12">
        <v>34</v>
      </c>
      <c r="H105" s="12">
        <v>990</v>
      </c>
      <c r="I105" s="12">
        <v>534</v>
      </c>
      <c r="J105" s="12">
        <v>0</v>
      </c>
      <c r="K105" s="12">
        <v>1</v>
      </c>
      <c r="L105" s="12">
        <v>0</v>
      </c>
      <c r="M105" s="12">
        <v>0</v>
      </c>
      <c r="N105" s="12">
        <v>29</v>
      </c>
      <c r="O105" s="12">
        <v>3</v>
      </c>
      <c r="P105" s="18">
        <v>319</v>
      </c>
    </row>
    <row r="106" spans="1:16" ht="22.5" x14ac:dyDescent="0.25">
      <c r="A106" s="23" t="s">
        <v>507</v>
      </c>
      <c r="B106" s="23" t="s">
        <v>508</v>
      </c>
      <c r="C106" s="12">
        <v>787</v>
      </c>
      <c r="D106" s="12">
        <v>641</v>
      </c>
      <c r="E106" s="24">
        <v>0.22776911076442999</v>
      </c>
      <c r="F106" s="12">
        <v>4</v>
      </c>
      <c r="G106" s="12">
        <v>4</v>
      </c>
      <c r="H106" s="12">
        <v>217</v>
      </c>
      <c r="I106" s="12">
        <v>111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8">
        <v>55</v>
      </c>
    </row>
    <row r="107" spans="1:16" ht="22.5" x14ac:dyDescent="0.25">
      <c r="A107" s="23" t="s">
        <v>509</v>
      </c>
      <c r="B107" s="23" t="s">
        <v>510</v>
      </c>
      <c r="C107" s="12">
        <v>53</v>
      </c>
      <c r="D107" s="12">
        <v>43</v>
      </c>
      <c r="E107" s="24">
        <v>0.232558139534884</v>
      </c>
      <c r="F107" s="12">
        <v>0</v>
      </c>
      <c r="G107" s="12">
        <v>0</v>
      </c>
      <c r="H107" s="12">
        <v>10</v>
      </c>
      <c r="I107" s="12">
        <v>5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  <c r="P107" s="18">
        <v>47</v>
      </c>
    </row>
    <row r="108" spans="1:16" x14ac:dyDescent="0.25">
      <c r="A108" s="23" t="s">
        <v>511</v>
      </c>
      <c r="B108" s="23" t="s">
        <v>512</v>
      </c>
      <c r="C108" s="12">
        <v>16</v>
      </c>
      <c r="D108" s="12">
        <v>12</v>
      </c>
      <c r="E108" s="24">
        <v>0.33333333333333298</v>
      </c>
      <c r="F108" s="12">
        <v>0</v>
      </c>
      <c r="G108" s="12">
        <v>0</v>
      </c>
      <c r="H108" s="12">
        <v>19</v>
      </c>
      <c r="I108" s="12">
        <v>7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18">
        <v>5</v>
      </c>
    </row>
    <row r="109" spans="1:16" x14ac:dyDescent="0.25">
      <c r="A109" s="23" t="s">
        <v>513</v>
      </c>
      <c r="B109" s="23" t="s">
        <v>514</v>
      </c>
      <c r="C109" s="12">
        <v>13</v>
      </c>
      <c r="D109" s="12">
        <v>8</v>
      </c>
      <c r="E109" s="24">
        <v>0.625</v>
      </c>
      <c r="F109" s="12">
        <v>0</v>
      </c>
      <c r="G109" s="12">
        <v>0</v>
      </c>
      <c r="H109" s="12">
        <v>1</v>
      </c>
      <c r="I109" s="12">
        <v>5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7</v>
      </c>
    </row>
    <row r="110" spans="1:16" ht="22.5" x14ac:dyDescent="0.25">
      <c r="A110" s="23" t="s">
        <v>515</v>
      </c>
      <c r="B110" s="23" t="s">
        <v>516</v>
      </c>
      <c r="C110" s="12">
        <v>4</v>
      </c>
      <c r="D110" s="12">
        <v>1</v>
      </c>
      <c r="E110" s="24">
        <v>3</v>
      </c>
      <c r="F110" s="12">
        <v>1</v>
      </c>
      <c r="G110" s="12">
        <v>1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880</v>
      </c>
      <c r="D111" s="12">
        <v>713</v>
      </c>
      <c r="E111" s="24">
        <v>0.23422159887798</v>
      </c>
      <c r="F111" s="12">
        <v>34</v>
      </c>
      <c r="G111" s="12">
        <v>30</v>
      </c>
      <c r="H111" s="12">
        <v>226</v>
      </c>
      <c r="I111" s="12">
        <v>155</v>
      </c>
      <c r="J111" s="12">
        <v>1</v>
      </c>
      <c r="K111" s="12">
        <v>1</v>
      </c>
      <c r="L111" s="12">
        <v>0</v>
      </c>
      <c r="M111" s="12">
        <v>0</v>
      </c>
      <c r="N111" s="12">
        <v>1</v>
      </c>
      <c r="O111" s="12">
        <v>2</v>
      </c>
      <c r="P111" s="18">
        <v>168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1</v>
      </c>
      <c r="D113" s="12">
        <v>1</v>
      </c>
      <c r="E113" s="24">
        <v>0</v>
      </c>
      <c r="F113" s="12">
        <v>1</v>
      </c>
      <c r="G113" s="12">
        <v>0</v>
      </c>
      <c r="H113" s="12">
        <v>0</v>
      </c>
      <c r="I113" s="12">
        <v>4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2</v>
      </c>
    </row>
    <row r="114" spans="1:16" x14ac:dyDescent="0.25">
      <c r="A114" s="23" t="s">
        <v>523</v>
      </c>
      <c r="B114" s="23" t="s">
        <v>524</v>
      </c>
      <c r="C114" s="12">
        <v>13</v>
      </c>
      <c r="D114" s="12">
        <v>10</v>
      </c>
      <c r="E114" s="24">
        <v>0.3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12</v>
      </c>
      <c r="D115" s="12">
        <v>13</v>
      </c>
      <c r="E115" s="24">
        <v>-7.69230769230769E-2</v>
      </c>
      <c r="F115" s="12">
        <v>0</v>
      </c>
      <c r="G115" s="12">
        <v>0</v>
      </c>
      <c r="H115" s="12">
        <v>7</v>
      </c>
      <c r="I115" s="12">
        <v>4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4</v>
      </c>
    </row>
    <row r="116" spans="1:16" ht="22.5" x14ac:dyDescent="0.25">
      <c r="A116" s="23" t="s">
        <v>527</v>
      </c>
      <c r="B116" s="23" t="s">
        <v>528</v>
      </c>
      <c r="C116" s="12">
        <v>29</v>
      </c>
      <c r="D116" s="12">
        <v>25</v>
      </c>
      <c r="E116" s="24">
        <v>0.16</v>
      </c>
      <c r="F116" s="12">
        <v>0</v>
      </c>
      <c r="G116" s="12">
        <v>0</v>
      </c>
      <c r="H116" s="12">
        <v>23</v>
      </c>
      <c r="I116" s="12">
        <v>7</v>
      </c>
      <c r="J116" s="12">
        <v>0</v>
      </c>
      <c r="K116" s="12">
        <v>0</v>
      </c>
      <c r="L116" s="12">
        <v>0</v>
      </c>
      <c r="M116" s="12">
        <v>0</v>
      </c>
      <c r="N116" s="12">
        <v>1</v>
      </c>
      <c r="O116" s="12">
        <v>0</v>
      </c>
      <c r="P116" s="18">
        <v>22</v>
      </c>
    </row>
    <row r="117" spans="1:16" ht="22.5" x14ac:dyDescent="0.25">
      <c r="A117" s="23" t="s">
        <v>529</v>
      </c>
      <c r="B117" s="23" t="s">
        <v>530</v>
      </c>
      <c r="C117" s="12">
        <v>1</v>
      </c>
      <c r="D117" s="12">
        <v>0</v>
      </c>
      <c r="E117" s="24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1</v>
      </c>
      <c r="D118" s="12">
        <v>6</v>
      </c>
      <c r="E118" s="24">
        <v>-0.83333333333333304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8">
        <v>0</v>
      </c>
    </row>
    <row r="119" spans="1:16" ht="22.5" x14ac:dyDescent="0.25">
      <c r="A119" s="23" t="s">
        <v>533</v>
      </c>
      <c r="B119" s="23" t="s">
        <v>534</v>
      </c>
      <c r="C119" s="12">
        <v>3</v>
      </c>
      <c r="D119" s="12">
        <v>4</v>
      </c>
      <c r="E119" s="24">
        <v>-0.25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15</v>
      </c>
      <c r="D120" s="12">
        <v>12</v>
      </c>
      <c r="E120" s="24">
        <v>0.25</v>
      </c>
      <c r="F120" s="12">
        <v>0</v>
      </c>
      <c r="G120" s="12">
        <v>0</v>
      </c>
      <c r="H120" s="12">
        <v>6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8">
        <v>1</v>
      </c>
    </row>
    <row r="121" spans="1:16" ht="22.5" x14ac:dyDescent="0.25">
      <c r="A121" s="23" t="s">
        <v>537</v>
      </c>
      <c r="B121" s="23" t="s">
        <v>538</v>
      </c>
      <c r="C121" s="12">
        <v>61</v>
      </c>
      <c r="D121" s="12">
        <v>68</v>
      </c>
      <c r="E121" s="24">
        <v>-0.10294117647058799</v>
      </c>
      <c r="F121" s="12">
        <v>4</v>
      </c>
      <c r="G121" s="12">
        <v>5</v>
      </c>
      <c r="H121" s="12">
        <v>27</v>
      </c>
      <c r="I121" s="12">
        <v>35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60</v>
      </c>
    </row>
    <row r="122" spans="1:16" x14ac:dyDescent="0.25">
      <c r="A122" s="23" t="s">
        <v>539</v>
      </c>
      <c r="B122" s="23" t="s">
        <v>540</v>
      </c>
      <c r="C122" s="12">
        <v>14</v>
      </c>
      <c r="D122" s="12">
        <v>14</v>
      </c>
      <c r="E122" s="24">
        <v>0</v>
      </c>
      <c r="F122" s="12">
        <v>0</v>
      </c>
      <c r="G122" s="12">
        <v>0</v>
      </c>
      <c r="H122" s="12">
        <v>6</v>
      </c>
      <c r="I122" s="12">
        <v>15</v>
      </c>
      <c r="J122" s="12">
        <v>0</v>
      </c>
      <c r="K122" s="12">
        <v>0</v>
      </c>
      <c r="L122" s="12">
        <v>0</v>
      </c>
      <c r="M122" s="12">
        <v>0</v>
      </c>
      <c r="N122" s="12">
        <v>2</v>
      </c>
      <c r="O122" s="12">
        <v>0</v>
      </c>
      <c r="P122" s="18">
        <v>6</v>
      </c>
    </row>
    <row r="123" spans="1:16" x14ac:dyDescent="0.25">
      <c r="A123" s="23" t="s">
        <v>541</v>
      </c>
      <c r="B123" s="23" t="s">
        <v>542</v>
      </c>
      <c r="C123" s="12">
        <v>2</v>
      </c>
      <c r="D123" s="12">
        <v>3</v>
      </c>
      <c r="E123" s="24">
        <v>-0.33333333333333298</v>
      </c>
      <c r="F123" s="12">
        <v>0</v>
      </c>
      <c r="G123" s="12">
        <v>0</v>
      </c>
      <c r="H123" s="12">
        <v>3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1</v>
      </c>
    </row>
    <row r="124" spans="1:16" ht="22.5" x14ac:dyDescent="0.25">
      <c r="A124" s="23" t="s">
        <v>543</v>
      </c>
      <c r="B124" s="23" t="s">
        <v>544</v>
      </c>
      <c r="C124" s="12">
        <v>1</v>
      </c>
      <c r="D124" s="12">
        <v>0</v>
      </c>
      <c r="E124" s="24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0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9</v>
      </c>
      <c r="D126" s="12">
        <v>6</v>
      </c>
      <c r="E126" s="24">
        <v>0.5</v>
      </c>
      <c r="F126" s="12">
        <v>0</v>
      </c>
      <c r="G126" s="12">
        <v>0</v>
      </c>
      <c r="H126" s="12">
        <v>12</v>
      </c>
      <c r="I126" s="12">
        <v>3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  <c r="O126" s="12">
        <v>0</v>
      </c>
      <c r="P126" s="18">
        <v>1</v>
      </c>
    </row>
    <row r="127" spans="1:16" ht="22.5" x14ac:dyDescent="0.25">
      <c r="A127" s="23" t="s">
        <v>549</v>
      </c>
      <c r="B127" s="23" t="s">
        <v>550</v>
      </c>
      <c r="C127" s="12">
        <v>0</v>
      </c>
      <c r="D127" s="12">
        <v>0</v>
      </c>
      <c r="E127" s="24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2</v>
      </c>
      <c r="D128" s="12">
        <v>7</v>
      </c>
      <c r="E128" s="24">
        <v>-0.71428571428571397</v>
      </c>
      <c r="F128" s="12">
        <v>0</v>
      </c>
      <c r="G128" s="12">
        <v>0</v>
      </c>
      <c r="H128" s="12">
        <v>8</v>
      </c>
      <c r="I128" s="12">
        <v>8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1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1</v>
      </c>
      <c r="D130" s="12">
        <v>1</v>
      </c>
      <c r="E130" s="24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4" t="s">
        <v>557</v>
      </c>
      <c r="B131" s="195"/>
      <c r="C131" s="20">
        <v>16</v>
      </c>
      <c r="D131" s="20">
        <v>20</v>
      </c>
      <c r="E131" s="21">
        <v>-0.2</v>
      </c>
      <c r="F131" s="20">
        <v>0</v>
      </c>
      <c r="G131" s="20">
        <v>0</v>
      </c>
      <c r="H131" s="20">
        <v>16</v>
      </c>
      <c r="I131" s="20">
        <v>12</v>
      </c>
      <c r="J131" s="20">
        <v>0</v>
      </c>
      <c r="K131" s="20">
        <v>0</v>
      </c>
      <c r="L131" s="20">
        <v>0</v>
      </c>
      <c r="M131" s="20">
        <v>0</v>
      </c>
      <c r="N131" s="20">
        <v>11</v>
      </c>
      <c r="O131" s="20">
        <v>0</v>
      </c>
      <c r="P131" s="22">
        <v>13</v>
      </c>
    </row>
    <row r="132" spans="1:16" x14ac:dyDescent="0.25">
      <c r="A132" s="23" t="s">
        <v>558</v>
      </c>
      <c r="B132" s="23" t="s">
        <v>559</v>
      </c>
      <c r="C132" s="12">
        <v>3</v>
      </c>
      <c r="D132" s="12">
        <v>3</v>
      </c>
      <c r="E132" s="24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4</v>
      </c>
      <c r="O132" s="12">
        <v>0</v>
      </c>
      <c r="P132" s="18">
        <v>7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8</v>
      </c>
      <c r="D134" s="12">
        <v>10</v>
      </c>
      <c r="E134" s="24">
        <v>-0.2</v>
      </c>
      <c r="F134" s="12">
        <v>0</v>
      </c>
      <c r="G134" s="12">
        <v>0</v>
      </c>
      <c r="H134" s="12">
        <v>8</v>
      </c>
      <c r="I134" s="12">
        <v>5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18">
        <v>4</v>
      </c>
    </row>
    <row r="135" spans="1:16" x14ac:dyDescent="0.25">
      <c r="A135" s="23" t="s">
        <v>564</v>
      </c>
      <c r="B135" s="23" t="s">
        <v>565</v>
      </c>
      <c r="C135" s="12">
        <v>5</v>
      </c>
      <c r="D135" s="12">
        <v>5</v>
      </c>
      <c r="E135" s="24">
        <v>0</v>
      </c>
      <c r="F135" s="12">
        <v>0</v>
      </c>
      <c r="G135" s="12">
        <v>0</v>
      </c>
      <c r="H135" s="12">
        <v>5</v>
      </c>
      <c r="I135" s="12">
        <v>5</v>
      </c>
      <c r="J135" s="12">
        <v>0</v>
      </c>
      <c r="K135" s="12">
        <v>0</v>
      </c>
      <c r="L135" s="12">
        <v>0</v>
      </c>
      <c r="M135" s="12">
        <v>0</v>
      </c>
      <c r="N135" s="12">
        <v>6</v>
      </c>
      <c r="O135" s="12">
        <v>0</v>
      </c>
      <c r="P135" s="18">
        <v>2</v>
      </c>
    </row>
    <row r="136" spans="1:16" x14ac:dyDescent="0.25">
      <c r="A136" s="23" t="s">
        <v>566</v>
      </c>
      <c r="B136" s="23" t="s">
        <v>567</v>
      </c>
      <c r="C136" s="12">
        <v>0</v>
      </c>
      <c r="D136" s="12">
        <v>2</v>
      </c>
      <c r="E136" s="24">
        <v>-1</v>
      </c>
      <c r="F136" s="12">
        <v>0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4" t="s">
        <v>568</v>
      </c>
      <c r="B137" s="195"/>
      <c r="C137" s="20">
        <v>101</v>
      </c>
      <c r="D137" s="20">
        <v>74</v>
      </c>
      <c r="E137" s="21">
        <v>0.36486486486486502</v>
      </c>
      <c r="F137" s="20">
        <v>0</v>
      </c>
      <c r="G137" s="20">
        <v>0</v>
      </c>
      <c r="H137" s="20">
        <v>35</v>
      </c>
      <c r="I137" s="20">
        <v>12</v>
      </c>
      <c r="J137" s="20">
        <v>0</v>
      </c>
      <c r="K137" s="20">
        <v>0</v>
      </c>
      <c r="L137" s="20">
        <v>0</v>
      </c>
      <c r="M137" s="20">
        <v>0</v>
      </c>
      <c r="N137" s="20">
        <v>182</v>
      </c>
      <c r="O137" s="20">
        <v>0</v>
      </c>
      <c r="P137" s="22">
        <v>12</v>
      </c>
    </row>
    <row r="138" spans="1:16" ht="22.5" x14ac:dyDescent="0.25">
      <c r="A138" s="23" t="s">
        <v>569</v>
      </c>
      <c r="B138" s="23" t="s">
        <v>570</v>
      </c>
      <c r="C138" s="12">
        <v>0</v>
      </c>
      <c r="D138" s="12">
        <v>4</v>
      </c>
      <c r="E138" s="24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8">
        <v>1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1</v>
      </c>
      <c r="E139" s="24">
        <v>-1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0</v>
      </c>
      <c r="D140" s="12">
        <v>0</v>
      </c>
      <c r="E140" s="24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0</v>
      </c>
      <c r="D141" s="12">
        <v>1</v>
      </c>
      <c r="E141" s="24">
        <v>-1</v>
      </c>
      <c r="F141" s="12">
        <v>0</v>
      </c>
      <c r="G141" s="12">
        <v>0</v>
      </c>
      <c r="H141" s="12">
        <v>2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100</v>
      </c>
      <c r="D142" s="12">
        <v>66</v>
      </c>
      <c r="E142" s="24">
        <v>0.51515151515151503</v>
      </c>
      <c r="F142" s="12">
        <v>0</v>
      </c>
      <c r="G142" s="12">
        <v>0</v>
      </c>
      <c r="H142" s="12">
        <v>31</v>
      </c>
      <c r="I142" s="12">
        <v>11</v>
      </c>
      <c r="J142" s="12">
        <v>0</v>
      </c>
      <c r="K142" s="12">
        <v>0</v>
      </c>
      <c r="L142" s="12">
        <v>0</v>
      </c>
      <c r="M142" s="12">
        <v>0</v>
      </c>
      <c r="N142" s="12">
        <v>181</v>
      </c>
      <c r="O142" s="12">
        <v>0</v>
      </c>
      <c r="P142" s="18">
        <v>8</v>
      </c>
    </row>
    <row r="143" spans="1:16" ht="22.5" x14ac:dyDescent="0.25">
      <c r="A143" s="23" t="s">
        <v>579</v>
      </c>
      <c r="B143" s="23" t="s">
        <v>580</v>
      </c>
      <c r="C143" s="12">
        <v>1</v>
      </c>
      <c r="D143" s="12">
        <v>2</v>
      </c>
      <c r="E143" s="24">
        <v>-0.5</v>
      </c>
      <c r="F143" s="12">
        <v>0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3</v>
      </c>
    </row>
    <row r="144" spans="1:16" x14ac:dyDescent="0.25">
      <c r="A144" s="194" t="s">
        <v>581</v>
      </c>
      <c r="B144" s="195"/>
      <c r="C144" s="20">
        <v>5</v>
      </c>
      <c r="D144" s="20">
        <v>10</v>
      </c>
      <c r="E144" s="21">
        <v>-0.5</v>
      </c>
      <c r="F144" s="20">
        <v>0</v>
      </c>
      <c r="G144" s="20">
        <v>0</v>
      </c>
      <c r="H144" s="20">
        <v>6</v>
      </c>
      <c r="I144" s="20">
        <v>4</v>
      </c>
      <c r="J144" s="20">
        <v>0</v>
      </c>
      <c r="K144" s="20">
        <v>0</v>
      </c>
      <c r="L144" s="20">
        <v>0</v>
      </c>
      <c r="M144" s="20">
        <v>0</v>
      </c>
      <c r="N144" s="20">
        <v>4</v>
      </c>
      <c r="O144" s="20">
        <v>1</v>
      </c>
      <c r="P144" s="22">
        <v>3</v>
      </c>
    </row>
    <row r="145" spans="1:16" ht="22.5" x14ac:dyDescent="0.25">
      <c r="A145" s="23" t="s">
        <v>582</v>
      </c>
      <c r="B145" s="23" t="s">
        <v>583</v>
      </c>
      <c r="C145" s="12">
        <v>4</v>
      </c>
      <c r="D145" s="12">
        <v>9</v>
      </c>
      <c r="E145" s="24">
        <v>-0.55555555555555503</v>
      </c>
      <c r="F145" s="12">
        <v>0</v>
      </c>
      <c r="G145" s="12">
        <v>0</v>
      </c>
      <c r="H145" s="12">
        <v>4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4</v>
      </c>
      <c r="O145" s="12">
        <v>1</v>
      </c>
      <c r="P145" s="18">
        <v>2</v>
      </c>
    </row>
    <row r="146" spans="1:16" ht="22.5" x14ac:dyDescent="0.25">
      <c r="A146" s="23" t="s">
        <v>584</v>
      </c>
      <c r="B146" s="23" t="s">
        <v>585</v>
      </c>
      <c r="C146" s="12">
        <v>1</v>
      </c>
      <c r="D146" s="12">
        <v>1</v>
      </c>
      <c r="E146" s="24">
        <v>0</v>
      </c>
      <c r="F146" s="12">
        <v>0</v>
      </c>
      <c r="G146" s="12">
        <v>0</v>
      </c>
      <c r="H146" s="12">
        <v>2</v>
      </c>
      <c r="I146" s="12">
        <v>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8">
        <v>1</v>
      </c>
    </row>
    <row r="147" spans="1:16" x14ac:dyDescent="0.25">
      <c r="A147" s="194" t="s">
        <v>586</v>
      </c>
      <c r="B147" s="195"/>
      <c r="C147" s="20">
        <v>380</v>
      </c>
      <c r="D147" s="20">
        <v>249</v>
      </c>
      <c r="E147" s="21">
        <v>0.52610441767068294</v>
      </c>
      <c r="F147" s="20">
        <v>6</v>
      </c>
      <c r="G147" s="20">
        <v>6</v>
      </c>
      <c r="H147" s="20">
        <v>133</v>
      </c>
      <c r="I147" s="20">
        <v>73</v>
      </c>
      <c r="J147" s="20">
        <v>0</v>
      </c>
      <c r="K147" s="20">
        <v>0</v>
      </c>
      <c r="L147" s="20">
        <v>0</v>
      </c>
      <c r="M147" s="20">
        <v>0</v>
      </c>
      <c r="N147" s="20">
        <v>343</v>
      </c>
      <c r="O147" s="20">
        <v>0</v>
      </c>
      <c r="P147" s="22">
        <v>48</v>
      </c>
    </row>
    <row r="148" spans="1:16" ht="22.5" x14ac:dyDescent="0.25">
      <c r="A148" s="23" t="s">
        <v>587</v>
      </c>
      <c r="B148" s="23" t="s">
        <v>588</v>
      </c>
      <c r="C148" s="12">
        <v>240</v>
      </c>
      <c r="D148" s="12">
        <v>100</v>
      </c>
      <c r="E148" s="24">
        <v>1.4</v>
      </c>
      <c r="F148" s="12">
        <v>4</v>
      </c>
      <c r="G148" s="12">
        <v>4</v>
      </c>
      <c r="H148" s="12">
        <v>92</v>
      </c>
      <c r="I148" s="12">
        <v>60</v>
      </c>
      <c r="J148" s="12">
        <v>0</v>
      </c>
      <c r="K148" s="12">
        <v>0</v>
      </c>
      <c r="L148" s="12">
        <v>0</v>
      </c>
      <c r="M148" s="12">
        <v>0</v>
      </c>
      <c r="N148" s="12">
        <v>261</v>
      </c>
      <c r="O148" s="12">
        <v>0</v>
      </c>
      <c r="P148" s="18">
        <v>35</v>
      </c>
    </row>
    <row r="149" spans="1:16" x14ac:dyDescent="0.25">
      <c r="A149" s="23" t="s">
        <v>589</v>
      </c>
      <c r="B149" s="23" t="s">
        <v>590</v>
      </c>
      <c r="C149" s="12">
        <v>41</v>
      </c>
      <c r="D149" s="12">
        <v>58</v>
      </c>
      <c r="E149" s="24">
        <v>-0.29310344827586199</v>
      </c>
      <c r="F149" s="12">
        <v>0</v>
      </c>
      <c r="G149" s="12">
        <v>0</v>
      </c>
      <c r="H149" s="12">
        <v>11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4</v>
      </c>
      <c r="O149" s="12">
        <v>0</v>
      </c>
      <c r="P149" s="18">
        <v>0</v>
      </c>
    </row>
    <row r="150" spans="1:16" ht="22.5" x14ac:dyDescent="0.25">
      <c r="A150" s="23" t="s">
        <v>591</v>
      </c>
      <c r="B150" s="23" t="s">
        <v>592</v>
      </c>
      <c r="C150" s="12">
        <v>4</v>
      </c>
      <c r="D150" s="12">
        <v>2</v>
      </c>
      <c r="E150" s="24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25</v>
      </c>
      <c r="D151" s="12">
        <v>19</v>
      </c>
      <c r="E151" s="24">
        <v>0.31578947368421101</v>
      </c>
      <c r="F151" s="12">
        <v>0</v>
      </c>
      <c r="G151" s="12">
        <v>0</v>
      </c>
      <c r="H151" s="12">
        <v>5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34</v>
      </c>
      <c r="O151" s="12">
        <v>0</v>
      </c>
      <c r="P151" s="18">
        <v>0</v>
      </c>
    </row>
    <row r="152" spans="1:16" ht="33.75" x14ac:dyDescent="0.25">
      <c r="A152" s="23" t="s">
        <v>595</v>
      </c>
      <c r="B152" s="23" t="s">
        <v>596</v>
      </c>
      <c r="C152" s="12">
        <v>0</v>
      </c>
      <c r="D152" s="12">
        <v>1</v>
      </c>
      <c r="E152" s="24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18">
        <v>0</v>
      </c>
    </row>
    <row r="153" spans="1:16" x14ac:dyDescent="0.25">
      <c r="A153" s="23" t="s">
        <v>597</v>
      </c>
      <c r="B153" s="23" t="s">
        <v>598</v>
      </c>
      <c r="C153" s="12">
        <v>3</v>
      </c>
      <c r="D153" s="12">
        <v>0</v>
      </c>
      <c r="E153" s="24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8">
        <v>0</v>
      </c>
    </row>
    <row r="154" spans="1:16" x14ac:dyDescent="0.25">
      <c r="A154" s="23" t="s">
        <v>599</v>
      </c>
      <c r="B154" s="23" t="s">
        <v>600</v>
      </c>
      <c r="C154" s="12">
        <v>19</v>
      </c>
      <c r="D154" s="12">
        <v>22</v>
      </c>
      <c r="E154" s="24">
        <v>-0.13636363636363599</v>
      </c>
      <c r="F154" s="12">
        <v>1</v>
      </c>
      <c r="G154" s="12">
        <v>1</v>
      </c>
      <c r="H154" s="12">
        <v>8</v>
      </c>
      <c r="I154" s="12">
        <v>5</v>
      </c>
      <c r="J154" s="12">
        <v>0</v>
      </c>
      <c r="K154" s="12">
        <v>0</v>
      </c>
      <c r="L154" s="12">
        <v>0</v>
      </c>
      <c r="M154" s="12">
        <v>0</v>
      </c>
      <c r="N154" s="12">
        <v>13</v>
      </c>
      <c r="O154" s="12">
        <v>0</v>
      </c>
      <c r="P154" s="18">
        <v>7</v>
      </c>
    </row>
    <row r="155" spans="1:16" ht="22.5" x14ac:dyDescent="0.25">
      <c r="A155" s="23" t="s">
        <v>601</v>
      </c>
      <c r="B155" s="23" t="s">
        <v>602</v>
      </c>
      <c r="C155" s="12">
        <v>48</v>
      </c>
      <c r="D155" s="12">
        <v>47</v>
      </c>
      <c r="E155" s="24">
        <v>2.1276595744680899E-2</v>
      </c>
      <c r="F155" s="12">
        <v>1</v>
      </c>
      <c r="G155" s="12">
        <v>1</v>
      </c>
      <c r="H155" s="12">
        <v>17</v>
      </c>
      <c r="I155" s="12">
        <v>8</v>
      </c>
      <c r="J155" s="12">
        <v>0</v>
      </c>
      <c r="K155" s="12">
        <v>0</v>
      </c>
      <c r="L155" s="12">
        <v>0</v>
      </c>
      <c r="M155" s="12">
        <v>0</v>
      </c>
      <c r="N155" s="12">
        <v>29</v>
      </c>
      <c r="O155" s="12">
        <v>0</v>
      </c>
      <c r="P155" s="18">
        <v>6</v>
      </c>
    </row>
    <row r="156" spans="1:16" x14ac:dyDescent="0.25">
      <c r="A156" s="194" t="s">
        <v>603</v>
      </c>
      <c r="B156" s="195"/>
      <c r="C156" s="20">
        <v>42</v>
      </c>
      <c r="D156" s="20">
        <v>31</v>
      </c>
      <c r="E156" s="21">
        <v>0.35483870967741898</v>
      </c>
      <c r="F156" s="20">
        <v>0</v>
      </c>
      <c r="G156" s="20">
        <v>0</v>
      </c>
      <c r="H156" s="20">
        <v>3</v>
      </c>
      <c r="I156" s="20">
        <v>3</v>
      </c>
      <c r="J156" s="20">
        <v>2</v>
      </c>
      <c r="K156" s="20">
        <v>5</v>
      </c>
      <c r="L156" s="20">
        <v>0</v>
      </c>
      <c r="M156" s="20">
        <v>0</v>
      </c>
      <c r="N156" s="20">
        <v>57</v>
      </c>
      <c r="O156" s="20">
        <v>1</v>
      </c>
      <c r="P156" s="22">
        <v>2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1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0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0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5</v>
      </c>
      <c r="D161" s="12">
        <v>6</v>
      </c>
      <c r="E161" s="24">
        <v>-0.16666666666666699</v>
      </c>
      <c r="F161" s="12">
        <v>0</v>
      </c>
      <c r="G161" s="12">
        <v>0</v>
      </c>
      <c r="H161" s="12">
        <v>0</v>
      </c>
      <c r="I161" s="12">
        <v>1</v>
      </c>
      <c r="J161" s="12">
        <v>2</v>
      </c>
      <c r="K161" s="12">
        <v>5</v>
      </c>
      <c r="L161" s="12">
        <v>0</v>
      </c>
      <c r="M161" s="12">
        <v>0</v>
      </c>
      <c r="N161" s="12">
        <v>0</v>
      </c>
      <c r="O161" s="12">
        <v>1</v>
      </c>
      <c r="P161" s="18">
        <v>1</v>
      </c>
    </row>
    <row r="162" spans="1:16" x14ac:dyDescent="0.25">
      <c r="A162" s="23" t="s">
        <v>614</v>
      </c>
      <c r="B162" s="23" t="s">
        <v>615</v>
      </c>
      <c r="C162" s="12">
        <v>11</v>
      </c>
      <c r="D162" s="12">
        <v>7</v>
      </c>
      <c r="E162" s="24">
        <v>0.57142857142857095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57</v>
      </c>
      <c r="O162" s="12">
        <v>0</v>
      </c>
      <c r="P162" s="18">
        <v>1</v>
      </c>
    </row>
    <row r="163" spans="1:16" ht="22.5" x14ac:dyDescent="0.25">
      <c r="A163" s="23" t="s">
        <v>616</v>
      </c>
      <c r="B163" s="23" t="s">
        <v>617</v>
      </c>
      <c r="C163" s="12">
        <v>2</v>
      </c>
      <c r="D163" s="12">
        <v>1</v>
      </c>
      <c r="E163" s="24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2</v>
      </c>
      <c r="D164" s="12">
        <v>6</v>
      </c>
      <c r="E164" s="24">
        <v>-0.66666666666666696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0</v>
      </c>
    </row>
    <row r="165" spans="1:16" x14ac:dyDescent="0.25">
      <c r="A165" s="23" t="s">
        <v>620</v>
      </c>
      <c r="B165" s="23" t="s">
        <v>621</v>
      </c>
      <c r="C165" s="12">
        <v>21</v>
      </c>
      <c r="D165" s="12">
        <v>11</v>
      </c>
      <c r="E165" s="24">
        <v>0.90909090909090895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4" t="s">
        <v>622</v>
      </c>
      <c r="B166" s="195"/>
      <c r="C166" s="20">
        <v>600</v>
      </c>
      <c r="D166" s="20">
        <v>584</v>
      </c>
      <c r="E166" s="21">
        <v>2.7397260273972601E-2</v>
      </c>
      <c r="F166" s="20">
        <v>8</v>
      </c>
      <c r="G166" s="20">
        <v>6</v>
      </c>
      <c r="H166" s="20">
        <v>462</v>
      </c>
      <c r="I166" s="20">
        <v>293</v>
      </c>
      <c r="J166" s="20">
        <v>1</v>
      </c>
      <c r="K166" s="20">
        <v>3</v>
      </c>
      <c r="L166" s="20">
        <v>0</v>
      </c>
      <c r="M166" s="20">
        <v>0</v>
      </c>
      <c r="N166" s="20">
        <v>1</v>
      </c>
      <c r="O166" s="20">
        <v>27</v>
      </c>
      <c r="P166" s="22">
        <v>245</v>
      </c>
    </row>
    <row r="167" spans="1:16" ht="22.5" x14ac:dyDescent="0.25">
      <c r="A167" s="23" t="s">
        <v>623</v>
      </c>
      <c r="B167" s="23" t="s">
        <v>624</v>
      </c>
      <c r="C167" s="12">
        <v>3</v>
      </c>
      <c r="D167" s="12">
        <v>13</v>
      </c>
      <c r="E167" s="24">
        <v>-0.76923076923076905</v>
      </c>
      <c r="F167" s="12">
        <v>0</v>
      </c>
      <c r="G167" s="12">
        <v>0</v>
      </c>
      <c r="H167" s="12">
        <v>7</v>
      </c>
      <c r="I167" s="12">
        <v>3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8">
        <v>0</v>
      </c>
    </row>
    <row r="168" spans="1:16" ht="22.5" x14ac:dyDescent="0.25">
      <c r="A168" s="23" t="s">
        <v>625</v>
      </c>
      <c r="B168" s="23" t="s">
        <v>626</v>
      </c>
      <c r="C168" s="12">
        <v>0</v>
      </c>
      <c r="D168" s="12">
        <v>1</v>
      </c>
      <c r="E168" s="24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0</v>
      </c>
      <c r="D169" s="12">
        <v>1</v>
      </c>
      <c r="E169" s="24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0</v>
      </c>
      <c r="E170" s="24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1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126</v>
      </c>
      <c r="D173" s="12">
        <v>158</v>
      </c>
      <c r="E173" s="24">
        <v>-0.20253164556962</v>
      </c>
      <c r="F173" s="12">
        <v>0</v>
      </c>
      <c r="G173" s="12">
        <v>0</v>
      </c>
      <c r="H173" s="12">
        <v>109</v>
      </c>
      <c r="I173" s="12">
        <v>109</v>
      </c>
      <c r="J173" s="12">
        <v>0</v>
      </c>
      <c r="K173" s="12">
        <v>2</v>
      </c>
      <c r="L173" s="12">
        <v>0</v>
      </c>
      <c r="M173" s="12">
        <v>0</v>
      </c>
      <c r="N173" s="12">
        <v>0</v>
      </c>
      <c r="O173" s="12">
        <v>7</v>
      </c>
      <c r="P173" s="18">
        <v>46</v>
      </c>
    </row>
    <row r="174" spans="1:16" ht="22.5" x14ac:dyDescent="0.25">
      <c r="A174" s="23" t="s">
        <v>637</v>
      </c>
      <c r="B174" s="23" t="s">
        <v>638</v>
      </c>
      <c r="C174" s="12">
        <v>330</v>
      </c>
      <c r="D174" s="12">
        <v>353</v>
      </c>
      <c r="E174" s="24">
        <v>-6.5155807365439106E-2</v>
      </c>
      <c r="F174" s="12">
        <v>7</v>
      </c>
      <c r="G174" s="12">
        <v>6</v>
      </c>
      <c r="H174" s="12">
        <v>281</v>
      </c>
      <c r="I174" s="12">
        <v>139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11</v>
      </c>
      <c r="P174" s="18">
        <v>126</v>
      </c>
    </row>
    <row r="175" spans="1:16" x14ac:dyDescent="0.25">
      <c r="A175" s="23" t="s">
        <v>639</v>
      </c>
      <c r="B175" s="23" t="s">
        <v>640</v>
      </c>
      <c r="C175" s="12">
        <v>126</v>
      </c>
      <c r="D175" s="12">
        <v>56</v>
      </c>
      <c r="E175" s="24">
        <v>1.25</v>
      </c>
      <c r="F175" s="12">
        <v>1</v>
      </c>
      <c r="G175" s="12">
        <v>0</v>
      </c>
      <c r="H175" s="12">
        <v>57</v>
      </c>
      <c r="I175" s="12">
        <v>34</v>
      </c>
      <c r="J175" s="12">
        <v>1</v>
      </c>
      <c r="K175" s="12">
        <v>1</v>
      </c>
      <c r="L175" s="12">
        <v>0</v>
      </c>
      <c r="M175" s="12">
        <v>0</v>
      </c>
      <c r="N175" s="12">
        <v>1</v>
      </c>
      <c r="O175" s="12">
        <v>7</v>
      </c>
      <c r="P175" s="18">
        <v>67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0</v>
      </c>
      <c r="E176" s="24">
        <v>0</v>
      </c>
      <c r="F176" s="12">
        <v>0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14</v>
      </c>
      <c r="D177" s="12">
        <v>2</v>
      </c>
      <c r="E177" s="24">
        <v>6</v>
      </c>
      <c r="F177" s="12">
        <v>0</v>
      </c>
      <c r="G177" s="12">
        <v>0</v>
      </c>
      <c r="H177" s="12">
        <v>8</v>
      </c>
      <c r="I177" s="12">
        <v>7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2</v>
      </c>
      <c r="P177" s="18">
        <v>6</v>
      </c>
    </row>
    <row r="178" spans="1:16" x14ac:dyDescent="0.25">
      <c r="A178" s="194" t="s">
        <v>645</v>
      </c>
      <c r="B178" s="195"/>
      <c r="C178" s="20">
        <v>1147</v>
      </c>
      <c r="D178" s="20">
        <v>1252</v>
      </c>
      <c r="E178" s="21">
        <v>-8.3865814696485602E-2</v>
      </c>
      <c r="F178" s="20">
        <v>1919</v>
      </c>
      <c r="G178" s="20">
        <v>1319</v>
      </c>
      <c r="H178" s="20">
        <v>891</v>
      </c>
      <c r="I178" s="20">
        <v>678</v>
      </c>
      <c r="J178" s="20">
        <v>0</v>
      </c>
      <c r="K178" s="20">
        <v>0</v>
      </c>
      <c r="L178" s="20">
        <v>0</v>
      </c>
      <c r="M178" s="20">
        <v>1</v>
      </c>
      <c r="N178" s="20">
        <v>0</v>
      </c>
      <c r="O178" s="20">
        <v>0</v>
      </c>
      <c r="P178" s="22">
        <v>2258</v>
      </c>
    </row>
    <row r="179" spans="1:16" ht="22.5" x14ac:dyDescent="0.25">
      <c r="A179" s="23" t="s">
        <v>646</v>
      </c>
      <c r="B179" s="23" t="s">
        <v>647</v>
      </c>
      <c r="C179" s="12">
        <v>10</v>
      </c>
      <c r="D179" s="12">
        <v>16</v>
      </c>
      <c r="E179" s="24">
        <v>-0.375</v>
      </c>
      <c r="F179" s="12">
        <v>11</v>
      </c>
      <c r="G179" s="12">
        <v>11</v>
      </c>
      <c r="H179" s="12">
        <v>5</v>
      </c>
      <c r="I179" s="12">
        <v>7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8">
        <v>16</v>
      </c>
    </row>
    <row r="180" spans="1:16" ht="22.5" x14ac:dyDescent="0.25">
      <c r="A180" s="23" t="s">
        <v>648</v>
      </c>
      <c r="B180" s="23" t="s">
        <v>649</v>
      </c>
      <c r="C180" s="12">
        <v>238</v>
      </c>
      <c r="D180" s="12">
        <v>381</v>
      </c>
      <c r="E180" s="24">
        <v>-0.37532808398950102</v>
      </c>
      <c r="F180" s="12">
        <v>425</v>
      </c>
      <c r="G180" s="12">
        <v>218</v>
      </c>
      <c r="H180" s="12">
        <v>165</v>
      </c>
      <c r="I180" s="12">
        <v>82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8">
        <v>334</v>
      </c>
    </row>
    <row r="181" spans="1:16" x14ac:dyDescent="0.25">
      <c r="A181" s="23" t="s">
        <v>650</v>
      </c>
      <c r="B181" s="23" t="s">
        <v>651</v>
      </c>
      <c r="C181" s="12">
        <v>0</v>
      </c>
      <c r="D181" s="12">
        <v>36</v>
      </c>
      <c r="E181" s="24">
        <v>-1</v>
      </c>
      <c r="F181" s="12">
        <v>0</v>
      </c>
      <c r="G181" s="12">
        <v>1</v>
      </c>
      <c r="H181" s="12">
        <v>14</v>
      </c>
      <c r="I181" s="12">
        <v>9</v>
      </c>
      <c r="J181" s="12">
        <v>0</v>
      </c>
      <c r="K181" s="12">
        <v>0</v>
      </c>
      <c r="L181" s="12">
        <v>0</v>
      </c>
      <c r="M181" s="12">
        <v>1</v>
      </c>
      <c r="N181" s="12">
        <v>0</v>
      </c>
      <c r="O181" s="12">
        <v>0</v>
      </c>
      <c r="P181" s="18">
        <v>23</v>
      </c>
    </row>
    <row r="182" spans="1:16" ht="22.5" x14ac:dyDescent="0.25">
      <c r="A182" s="23" t="s">
        <v>652</v>
      </c>
      <c r="B182" s="23" t="s">
        <v>653</v>
      </c>
      <c r="C182" s="12">
        <v>1</v>
      </c>
      <c r="D182" s="12">
        <v>3</v>
      </c>
      <c r="E182" s="24">
        <v>-0.66666666666666696</v>
      </c>
      <c r="F182" s="12">
        <v>0</v>
      </c>
      <c r="G182" s="12">
        <v>0</v>
      </c>
      <c r="H182" s="12">
        <v>4</v>
      </c>
      <c r="I182" s="12">
        <v>7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2</v>
      </c>
    </row>
    <row r="183" spans="1:16" ht="22.5" x14ac:dyDescent="0.25">
      <c r="A183" s="23" t="s">
        <v>654</v>
      </c>
      <c r="B183" s="23" t="s">
        <v>655</v>
      </c>
      <c r="C183" s="12">
        <v>6</v>
      </c>
      <c r="D183" s="12">
        <v>14</v>
      </c>
      <c r="E183" s="24">
        <v>-0.57142857142857095</v>
      </c>
      <c r="F183" s="12">
        <v>4</v>
      </c>
      <c r="G183" s="12">
        <v>8</v>
      </c>
      <c r="H183" s="12">
        <v>3</v>
      </c>
      <c r="I183" s="12">
        <v>13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29</v>
      </c>
    </row>
    <row r="184" spans="1:16" ht="22.5" x14ac:dyDescent="0.25">
      <c r="A184" s="23" t="s">
        <v>656</v>
      </c>
      <c r="B184" s="23" t="s">
        <v>657</v>
      </c>
      <c r="C184" s="12">
        <v>891</v>
      </c>
      <c r="D184" s="12">
        <v>802</v>
      </c>
      <c r="E184" s="24">
        <v>0.110972568578554</v>
      </c>
      <c r="F184" s="12">
        <v>1479</v>
      </c>
      <c r="G184" s="12">
        <v>1081</v>
      </c>
      <c r="H184" s="12">
        <v>700</v>
      </c>
      <c r="I184" s="12">
        <v>559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8">
        <v>1854</v>
      </c>
    </row>
    <row r="185" spans="1:16" ht="22.5" x14ac:dyDescent="0.25">
      <c r="A185" s="23" t="s">
        <v>658</v>
      </c>
      <c r="B185" s="23" t="s">
        <v>659</v>
      </c>
      <c r="C185" s="12">
        <v>1</v>
      </c>
      <c r="D185" s="12">
        <v>0</v>
      </c>
      <c r="E185" s="24">
        <v>0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8">
        <v>0</v>
      </c>
    </row>
    <row r="186" spans="1:16" x14ac:dyDescent="0.25">
      <c r="A186" s="194" t="s">
        <v>660</v>
      </c>
      <c r="B186" s="195"/>
      <c r="C186" s="20">
        <v>259</v>
      </c>
      <c r="D186" s="20">
        <v>229</v>
      </c>
      <c r="E186" s="21">
        <v>0.13100436681222699</v>
      </c>
      <c r="F186" s="20">
        <v>21</v>
      </c>
      <c r="G186" s="20">
        <v>23</v>
      </c>
      <c r="H186" s="20">
        <v>108</v>
      </c>
      <c r="I186" s="20">
        <v>91</v>
      </c>
      <c r="J186" s="20">
        <v>0</v>
      </c>
      <c r="K186" s="20">
        <v>1</v>
      </c>
      <c r="L186" s="20">
        <v>0</v>
      </c>
      <c r="M186" s="20">
        <v>0</v>
      </c>
      <c r="N186" s="20">
        <v>19</v>
      </c>
      <c r="O186" s="20">
        <v>0</v>
      </c>
      <c r="P186" s="22">
        <v>123</v>
      </c>
    </row>
    <row r="187" spans="1:16" x14ac:dyDescent="0.25">
      <c r="A187" s="23" t="s">
        <v>661</v>
      </c>
      <c r="B187" s="23" t="s">
        <v>662</v>
      </c>
      <c r="C187" s="12">
        <v>10</v>
      </c>
      <c r="D187" s="12">
        <v>9</v>
      </c>
      <c r="E187" s="24">
        <v>0.11111111111111099</v>
      </c>
      <c r="F187" s="12">
        <v>0</v>
      </c>
      <c r="G187" s="12">
        <v>0</v>
      </c>
      <c r="H187" s="12">
        <v>4</v>
      </c>
      <c r="I187" s="12">
        <v>4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18">
        <v>3</v>
      </c>
    </row>
    <row r="188" spans="1:16" ht="22.5" x14ac:dyDescent="0.25">
      <c r="A188" s="23" t="s">
        <v>663</v>
      </c>
      <c r="B188" s="23" t="s">
        <v>664</v>
      </c>
      <c r="C188" s="12">
        <v>0</v>
      </c>
      <c r="D188" s="12">
        <v>0</v>
      </c>
      <c r="E188" s="24">
        <v>0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1</v>
      </c>
    </row>
    <row r="189" spans="1:16" ht="22.5" x14ac:dyDescent="0.25">
      <c r="A189" s="23" t="s">
        <v>665</v>
      </c>
      <c r="B189" s="23" t="s">
        <v>666</v>
      </c>
      <c r="C189" s="12">
        <v>88</v>
      </c>
      <c r="D189" s="12">
        <v>81</v>
      </c>
      <c r="E189" s="24">
        <v>8.6419753086419804E-2</v>
      </c>
      <c r="F189" s="12">
        <v>12</v>
      </c>
      <c r="G189" s="12">
        <v>11</v>
      </c>
      <c r="H189" s="12">
        <v>47</v>
      </c>
      <c r="I189" s="12">
        <v>21</v>
      </c>
      <c r="J189" s="12">
        <v>0</v>
      </c>
      <c r="K189" s="12">
        <v>0</v>
      </c>
      <c r="L189" s="12">
        <v>0</v>
      </c>
      <c r="M189" s="12">
        <v>0</v>
      </c>
      <c r="N189" s="12">
        <v>10</v>
      </c>
      <c r="O189" s="12">
        <v>0</v>
      </c>
      <c r="P189" s="18">
        <v>63</v>
      </c>
    </row>
    <row r="190" spans="1:16" ht="22.5" x14ac:dyDescent="0.25">
      <c r="A190" s="23" t="s">
        <v>667</v>
      </c>
      <c r="B190" s="23" t="s">
        <v>668</v>
      </c>
      <c r="C190" s="12">
        <v>5</v>
      </c>
      <c r="D190" s="12">
        <v>3</v>
      </c>
      <c r="E190" s="24">
        <v>0.66666666666666696</v>
      </c>
      <c r="F190" s="12">
        <v>1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3</v>
      </c>
    </row>
    <row r="191" spans="1:16" ht="33.75" x14ac:dyDescent="0.25">
      <c r="A191" s="23" t="s">
        <v>669</v>
      </c>
      <c r="B191" s="23" t="s">
        <v>670</v>
      </c>
      <c r="C191" s="12">
        <v>16</v>
      </c>
      <c r="D191" s="12">
        <v>17</v>
      </c>
      <c r="E191" s="24">
        <v>-5.8823529411764698E-2</v>
      </c>
      <c r="F191" s="12">
        <v>4</v>
      </c>
      <c r="G191" s="12">
        <v>9</v>
      </c>
      <c r="H191" s="12">
        <v>11</v>
      </c>
      <c r="I191" s="12">
        <v>53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8">
        <v>25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52</v>
      </c>
      <c r="D193" s="12">
        <v>34</v>
      </c>
      <c r="E193" s="24">
        <v>0.52941176470588203</v>
      </c>
      <c r="F193" s="12">
        <v>2</v>
      </c>
      <c r="G193" s="12">
        <v>1</v>
      </c>
      <c r="H193" s="12">
        <v>23</v>
      </c>
      <c r="I193" s="12">
        <v>7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18">
        <v>15</v>
      </c>
    </row>
    <row r="194" spans="1:16" x14ac:dyDescent="0.25">
      <c r="A194" s="23" t="s">
        <v>675</v>
      </c>
      <c r="B194" s="23" t="s">
        <v>676</v>
      </c>
      <c r="C194" s="12">
        <v>6</v>
      </c>
      <c r="D194" s="12">
        <v>9</v>
      </c>
      <c r="E194" s="24">
        <v>-0.33333333333333298</v>
      </c>
      <c r="F194" s="12">
        <v>1</v>
      </c>
      <c r="G194" s="12">
        <v>1</v>
      </c>
      <c r="H194" s="12">
        <v>3</v>
      </c>
      <c r="I194" s="12">
        <v>4</v>
      </c>
      <c r="J194" s="12">
        <v>0</v>
      </c>
      <c r="K194" s="12">
        <v>0</v>
      </c>
      <c r="L194" s="12">
        <v>0</v>
      </c>
      <c r="M194" s="12">
        <v>0</v>
      </c>
      <c r="N194" s="12">
        <v>3</v>
      </c>
      <c r="O194" s="12">
        <v>0</v>
      </c>
      <c r="P194" s="18">
        <v>4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0</v>
      </c>
    </row>
    <row r="196" spans="1:16" ht="22.5" x14ac:dyDescent="0.25">
      <c r="A196" s="23" t="s">
        <v>679</v>
      </c>
      <c r="B196" s="23" t="s">
        <v>680</v>
      </c>
      <c r="C196" s="12">
        <v>0</v>
      </c>
      <c r="D196" s="12">
        <v>0</v>
      </c>
      <c r="E196" s="24">
        <v>0</v>
      </c>
      <c r="F196" s="12">
        <v>1</v>
      </c>
      <c r="G196" s="12">
        <v>1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6</v>
      </c>
    </row>
    <row r="197" spans="1:16" x14ac:dyDescent="0.25">
      <c r="A197" s="23" t="s">
        <v>681</v>
      </c>
      <c r="B197" s="23" t="s">
        <v>682</v>
      </c>
      <c r="C197" s="12">
        <v>74</v>
      </c>
      <c r="D197" s="12">
        <v>69</v>
      </c>
      <c r="E197" s="24">
        <v>7.2463768115942004E-2</v>
      </c>
      <c r="F197" s="12">
        <v>0</v>
      </c>
      <c r="G197" s="12">
        <v>0</v>
      </c>
      <c r="H197" s="12">
        <v>15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8">
        <v>1</v>
      </c>
    </row>
    <row r="198" spans="1:16" ht="22.5" x14ac:dyDescent="0.25">
      <c r="A198" s="23" t="s">
        <v>683</v>
      </c>
      <c r="B198" s="23" t="s">
        <v>684</v>
      </c>
      <c r="C198" s="12">
        <v>0</v>
      </c>
      <c r="D198" s="12">
        <v>1</v>
      </c>
      <c r="E198" s="24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8</v>
      </c>
      <c r="D199" s="12">
        <v>6</v>
      </c>
      <c r="E199" s="24">
        <v>0.33333333333333298</v>
      </c>
      <c r="F199" s="12">
        <v>0</v>
      </c>
      <c r="G199" s="12">
        <v>0</v>
      </c>
      <c r="H199" s="12">
        <v>3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3</v>
      </c>
      <c r="O199" s="12">
        <v>0</v>
      </c>
      <c r="P199" s="18">
        <v>2</v>
      </c>
    </row>
    <row r="200" spans="1:16" ht="22.5" x14ac:dyDescent="0.25">
      <c r="A200" s="23" t="s">
        <v>687</v>
      </c>
      <c r="B200" s="23" t="s">
        <v>688</v>
      </c>
      <c r="C200" s="12">
        <v>0</v>
      </c>
      <c r="D200" s="12">
        <v>0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4" t="s">
        <v>689</v>
      </c>
      <c r="B201" s="195"/>
      <c r="C201" s="20">
        <v>239</v>
      </c>
      <c r="D201" s="20">
        <v>189</v>
      </c>
      <c r="E201" s="21">
        <v>0.26455026455026398</v>
      </c>
      <c r="F201" s="20">
        <v>55</v>
      </c>
      <c r="G201" s="20">
        <v>41</v>
      </c>
      <c r="H201" s="20">
        <v>118</v>
      </c>
      <c r="I201" s="20">
        <v>76</v>
      </c>
      <c r="J201" s="20">
        <v>0</v>
      </c>
      <c r="K201" s="20">
        <v>0</v>
      </c>
      <c r="L201" s="20">
        <v>1</v>
      </c>
      <c r="M201" s="20">
        <v>1</v>
      </c>
      <c r="N201" s="20">
        <v>53</v>
      </c>
      <c r="O201" s="20">
        <v>0</v>
      </c>
      <c r="P201" s="22">
        <v>132</v>
      </c>
    </row>
    <row r="202" spans="1:16" x14ac:dyDescent="0.25">
      <c r="A202" s="23" t="s">
        <v>690</v>
      </c>
      <c r="B202" s="23" t="s">
        <v>691</v>
      </c>
      <c r="C202" s="12">
        <v>16</v>
      </c>
      <c r="D202" s="12">
        <v>18</v>
      </c>
      <c r="E202" s="24">
        <v>-0.11111111111111099</v>
      </c>
      <c r="F202" s="12">
        <v>0</v>
      </c>
      <c r="G202" s="12">
        <v>0</v>
      </c>
      <c r="H202" s="12">
        <v>5</v>
      </c>
      <c r="I202" s="12">
        <v>5</v>
      </c>
      <c r="J202" s="12">
        <v>0</v>
      </c>
      <c r="K202" s="12">
        <v>0</v>
      </c>
      <c r="L202" s="12">
        <v>0</v>
      </c>
      <c r="M202" s="12">
        <v>0</v>
      </c>
      <c r="N202" s="12">
        <v>38</v>
      </c>
      <c r="O202" s="12">
        <v>0</v>
      </c>
      <c r="P202" s="18">
        <v>5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4</v>
      </c>
      <c r="D204" s="12">
        <v>1</v>
      </c>
      <c r="E204" s="24">
        <v>3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1</v>
      </c>
      <c r="E205" s="24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0</v>
      </c>
    </row>
    <row r="206" spans="1:16" ht="22.5" x14ac:dyDescent="0.25">
      <c r="A206" s="23" t="s">
        <v>698</v>
      </c>
      <c r="B206" s="23" t="s">
        <v>699</v>
      </c>
      <c r="C206" s="12">
        <v>196</v>
      </c>
      <c r="D206" s="12">
        <v>155</v>
      </c>
      <c r="E206" s="24">
        <v>0.26451612903225802</v>
      </c>
      <c r="F206" s="12">
        <v>50</v>
      </c>
      <c r="G206" s="12">
        <v>41</v>
      </c>
      <c r="H206" s="12">
        <v>109</v>
      </c>
      <c r="I206" s="12">
        <v>62</v>
      </c>
      <c r="J206" s="12">
        <v>0</v>
      </c>
      <c r="K206" s="12">
        <v>0</v>
      </c>
      <c r="L206" s="12">
        <v>0</v>
      </c>
      <c r="M206" s="12">
        <v>0</v>
      </c>
      <c r="N206" s="12">
        <v>5</v>
      </c>
      <c r="O206" s="12">
        <v>0</v>
      </c>
      <c r="P206" s="18">
        <v>126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1</v>
      </c>
      <c r="E207" s="24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9</v>
      </c>
      <c r="D211" s="12">
        <v>2</v>
      </c>
      <c r="E211" s="24">
        <v>3.5</v>
      </c>
      <c r="F211" s="12">
        <v>4</v>
      </c>
      <c r="G211" s="12">
        <v>0</v>
      </c>
      <c r="H211" s="12">
        <v>1</v>
      </c>
      <c r="I211" s="12">
        <v>4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7</v>
      </c>
      <c r="D212" s="12">
        <v>2</v>
      </c>
      <c r="E212" s="24">
        <v>2.5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1</v>
      </c>
      <c r="N212" s="12">
        <v>1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1</v>
      </c>
      <c r="D213" s="12">
        <v>1</v>
      </c>
      <c r="E213" s="24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4</v>
      </c>
      <c r="D214" s="12">
        <v>4</v>
      </c>
      <c r="E214" s="24">
        <v>0</v>
      </c>
      <c r="F214" s="12">
        <v>0</v>
      </c>
      <c r="G214" s="12">
        <v>0</v>
      </c>
      <c r="H214" s="12">
        <v>3</v>
      </c>
      <c r="I214" s="12">
        <v>3</v>
      </c>
      <c r="J214" s="12">
        <v>0</v>
      </c>
      <c r="K214" s="12">
        <v>0</v>
      </c>
      <c r="L214" s="12">
        <v>0</v>
      </c>
      <c r="M214" s="12">
        <v>0</v>
      </c>
      <c r="N214" s="12">
        <v>5</v>
      </c>
      <c r="O214" s="12">
        <v>0</v>
      </c>
      <c r="P214" s="18">
        <v>1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0</v>
      </c>
      <c r="E215" s="24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0</v>
      </c>
      <c r="E217" s="24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8">
        <v>0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4</v>
      </c>
      <c r="E218" s="24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0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2</v>
      </c>
      <c r="D222" s="12">
        <v>0</v>
      </c>
      <c r="E222" s="24">
        <v>0</v>
      </c>
      <c r="F222" s="12">
        <v>1</v>
      </c>
      <c r="G222" s="12">
        <v>0</v>
      </c>
      <c r="H222" s="12">
        <v>0</v>
      </c>
      <c r="I222" s="12">
        <v>2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4" t="s">
        <v>732</v>
      </c>
      <c r="B223" s="195"/>
      <c r="C223" s="20">
        <v>1098</v>
      </c>
      <c r="D223" s="20">
        <v>1073</v>
      </c>
      <c r="E223" s="21">
        <v>2.3299161230195702E-2</v>
      </c>
      <c r="F223" s="20">
        <v>329</v>
      </c>
      <c r="G223" s="20">
        <v>205</v>
      </c>
      <c r="H223" s="20">
        <v>670</v>
      </c>
      <c r="I223" s="20">
        <v>555</v>
      </c>
      <c r="J223" s="20">
        <v>1</v>
      </c>
      <c r="K223" s="20">
        <v>5</v>
      </c>
      <c r="L223" s="20">
        <v>0</v>
      </c>
      <c r="M223" s="20">
        <v>0</v>
      </c>
      <c r="N223" s="20">
        <v>4</v>
      </c>
      <c r="O223" s="20">
        <v>15</v>
      </c>
      <c r="P223" s="22">
        <v>708</v>
      </c>
    </row>
    <row r="224" spans="1:16" x14ac:dyDescent="0.25">
      <c r="A224" s="23" t="s">
        <v>733</v>
      </c>
      <c r="B224" s="23" t="s">
        <v>734</v>
      </c>
      <c r="C224" s="12">
        <v>1</v>
      </c>
      <c r="D224" s="12">
        <v>4</v>
      </c>
      <c r="E224" s="24">
        <v>-0.75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1</v>
      </c>
      <c r="E226" s="24">
        <v>-1</v>
      </c>
      <c r="F226" s="12">
        <v>0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2</v>
      </c>
    </row>
    <row r="227" spans="1:16" ht="22.5" x14ac:dyDescent="0.25">
      <c r="A227" s="23" t="s">
        <v>739</v>
      </c>
      <c r="B227" s="23" t="s">
        <v>740</v>
      </c>
      <c r="C227" s="12">
        <v>1</v>
      </c>
      <c r="D227" s="12">
        <v>0</v>
      </c>
      <c r="E227" s="24">
        <v>0</v>
      </c>
      <c r="F227" s="12">
        <v>1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0</v>
      </c>
      <c r="D229" s="12">
        <v>0</v>
      </c>
      <c r="E229" s="24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  <c r="P229" s="18">
        <v>1</v>
      </c>
    </row>
    <row r="230" spans="1:16" ht="22.5" x14ac:dyDescent="0.25">
      <c r="A230" s="23" t="s">
        <v>745</v>
      </c>
      <c r="B230" s="23" t="s">
        <v>746</v>
      </c>
      <c r="C230" s="12">
        <v>1</v>
      </c>
      <c r="D230" s="12">
        <v>1</v>
      </c>
      <c r="E230" s="24">
        <v>0</v>
      </c>
      <c r="F230" s="12">
        <v>0</v>
      </c>
      <c r="G230" s="12">
        <v>0</v>
      </c>
      <c r="H230" s="12">
        <v>0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1</v>
      </c>
    </row>
    <row r="231" spans="1:16" x14ac:dyDescent="0.25">
      <c r="A231" s="23" t="s">
        <v>747</v>
      </c>
      <c r="B231" s="23" t="s">
        <v>748</v>
      </c>
      <c r="C231" s="12">
        <v>14</v>
      </c>
      <c r="D231" s="12">
        <v>16</v>
      </c>
      <c r="E231" s="24">
        <v>-0.125</v>
      </c>
      <c r="F231" s="12">
        <v>0</v>
      </c>
      <c r="G231" s="12">
        <v>0</v>
      </c>
      <c r="H231" s="12">
        <v>12</v>
      </c>
      <c r="I231" s="12">
        <v>4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8">
        <v>3</v>
      </c>
    </row>
    <row r="232" spans="1:16" x14ac:dyDescent="0.25">
      <c r="A232" s="23" t="s">
        <v>749</v>
      </c>
      <c r="B232" s="23" t="s">
        <v>750</v>
      </c>
      <c r="C232" s="12">
        <v>66</v>
      </c>
      <c r="D232" s="12">
        <v>49</v>
      </c>
      <c r="E232" s="24">
        <v>0.34693877551020402</v>
      </c>
      <c r="F232" s="12">
        <v>4</v>
      </c>
      <c r="G232" s="12">
        <v>3</v>
      </c>
      <c r="H232" s="12">
        <v>21</v>
      </c>
      <c r="I232" s="12">
        <v>9</v>
      </c>
      <c r="J232" s="12">
        <v>0</v>
      </c>
      <c r="K232" s="12">
        <v>0</v>
      </c>
      <c r="L232" s="12">
        <v>0</v>
      </c>
      <c r="M232" s="12">
        <v>0</v>
      </c>
      <c r="N232" s="12">
        <v>1</v>
      </c>
      <c r="O232" s="12">
        <v>0</v>
      </c>
      <c r="P232" s="18">
        <v>9</v>
      </c>
    </row>
    <row r="233" spans="1:16" x14ac:dyDescent="0.25">
      <c r="A233" s="23" t="s">
        <v>751</v>
      </c>
      <c r="B233" s="23" t="s">
        <v>752</v>
      </c>
      <c r="C233" s="12">
        <v>18</v>
      </c>
      <c r="D233" s="12">
        <v>26</v>
      </c>
      <c r="E233" s="24">
        <v>-0.30769230769230799</v>
      </c>
      <c r="F233" s="12">
        <v>0</v>
      </c>
      <c r="G233" s="12">
        <v>0</v>
      </c>
      <c r="H233" s="12">
        <v>13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18">
        <v>3</v>
      </c>
    </row>
    <row r="234" spans="1:16" ht="22.5" x14ac:dyDescent="0.25">
      <c r="A234" s="23" t="s">
        <v>753</v>
      </c>
      <c r="B234" s="23" t="s">
        <v>754</v>
      </c>
      <c r="C234" s="12">
        <v>1</v>
      </c>
      <c r="D234" s="12">
        <v>5</v>
      </c>
      <c r="E234" s="24">
        <v>-0.8</v>
      </c>
      <c r="F234" s="12">
        <v>0</v>
      </c>
      <c r="G234" s="12">
        <v>0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1</v>
      </c>
    </row>
    <row r="235" spans="1:16" ht="33.75" x14ac:dyDescent="0.25">
      <c r="A235" s="23" t="s">
        <v>755</v>
      </c>
      <c r="B235" s="23" t="s">
        <v>756</v>
      </c>
      <c r="C235" s="12">
        <v>6</v>
      </c>
      <c r="D235" s="12">
        <v>3</v>
      </c>
      <c r="E235" s="24">
        <v>1</v>
      </c>
      <c r="F235" s="12">
        <v>0</v>
      </c>
      <c r="G235" s="12">
        <v>0</v>
      </c>
      <c r="H235" s="12">
        <v>2</v>
      </c>
      <c r="I235" s="12">
        <v>6</v>
      </c>
      <c r="J235" s="12">
        <v>0</v>
      </c>
      <c r="K235" s="12">
        <v>4</v>
      </c>
      <c r="L235" s="12">
        <v>0</v>
      </c>
      <c r="M235" s="12">
        <v>0</v>
      </c>
      <c r="N235" s="12">
        <v>0</v>
      </c>
      <c r="O235" s="12">
        <v>0</v>
      </c>
      <c r="P235" s="18">
        <v>4</v>
      </c>
    </row>
    <row r="236" spans="1:16" x14ac:dyDescent="0.25">
      <c r="A236" s="23" t="s">
        <v>757</v>
      </c>
      <c r="B236" s="23" t="s">
        <v>758</v>
      </c>
      <c r="C236" s="12">
        <v>3</v>
      </c>
      <c r="D236" s="12">
        <v>1</v>
      </c>
      <c r="E236" s="24">
        <v>2</v>
      </c>
      <c r="F236" s="12">
        <v>0</v>
      </c>
      <c r="G236" s="12">
        <v>0</v>
      </c>
      <c r="H236" s="12">
        <v>2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2</v>
      </c>
    </row>
    <row r="237" spans="1:16" ht="22.5" x14ac:dyDescent="0.25">
      <c r="A237" s="23" t="s">
        <v>759</v>
      </c>
      <c r="B237" s="23" t="s">
        <v>760</v>
      </c>
      <c r="C237" s="12">
        <v>2</v>
      </c>
      <c r="D237" s="12">
        <v>1</v>
      </c>
      <c r="E237" s="24">
        <v>1</v>
      </c>
      <c r="F237" s="12">
        <v>0</v>
      </c>
      <c r="G237" s="12">
        <v>0</v>
      </c>
      <c r="H237" s="12">
        <v>2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981</v>
      </c>
      <c r="D238" s="12">
        <v>966</v>
      </c>
      <c r="E238" s="24">
        <v>1.5527950310559001E-2</v>
      </c>
      <c r="F238" s="12">
        <v>324</v>
      </c>
      <c r="G238" s="12">
        <v>202</v>
      </c>
      <c r="H238" s="12">
        <v>617</v>
      </c>
      <c r="I238" s="12">
        <v>524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15</v>
      </c>
      <c r="P238" s="18">
        <v>682</v>
      </c>
    </row>
    <row r="239" spans="1:16" x14ac:dyDescent="0.25">
      <c r="A239" s="23" t="s">
        <v>763</v>
      </c>
      <c r="B239" s="23" t="s">
        <v>764</v>
      </c>
      <c r="C239" s="12">
        <v>0</v>
      </c>
      <c r="D239" s="12">
        <v>0</v>
      </c>
      <c r="E239" s="24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8">
        <v>0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4</v>
      </c>
      <c r="D243" s="12">
        <v>0</v>
      </c>
      <c r="E243" s="24">
        <v>0</v>
      </c>
      <c r="F243" s="12">
        <v>0</v>
      </c>
      <c r="G243" s="12">
        <v>0</v>
      </c>
      <c r="H243" s="12">
        <v>1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4" t="s">
        <v>773</v>
      </c>
      <c r="B244" s="195"/>
      <c r="C244" s="20">
        <v>19</v>
      </c>
      <c r="D244" s="20">
        <v>9</v>
      </c>
      <c r="E244" s="21">
        <v>1.1111111111111101</v>
      </c>
      <c r="F244" s="20">
        <v>1</v>
      </c>
      <c r="G244" s="20">
        <v>1</v>
      </c>
      <c r="H244" s="20">
        <v>7</v>
      </c>
      <c r="I244" s="20">
        <v>2</v>
      </c>
      <c r="J244" s="20">
        <v>1</v>
      </c>
      <c r="K244" s="20">
        <v>0</v>
      </c>
      <c r="L244" s="20">
        <v>0</v>
      </c>
      <c r="M244" s="20">
        <v>0</v>
      </c>
      <c r="N244" s="20">
        <v>8</v>
      </c>
      <c r="O244" s="20">
        <v>0</v>
      </c>
      <c r="P244" s="22">
        <v>2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1</v>
      </c>
      <c r="D247" s="12">
        <v>0</v>
      </c>
      <c r="E247" s="24">
        <v>0</v>
      </c>
      <c r="F247" s="12">
        <v>0</v>
      </c>
      <c r="G247" s="12">
        <v>0</v>
      </c>
      <c r="H247" s="12">
        <v>3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4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1</v>
      </c>
      <c r="D248" s="12">
        <v>0</v>
      </c>
      <c r="E248" s="24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6</v>
      </c>
      <c r="D249" s="12">
        <v>6</v>
      </c>
      <c r="E249" s="24">
        <v>0</v>
      </c>
      <c r="F249" s="12">
        <v>0</v>
      </c>
      <c r="G249" s="12">
        <v>0</v>
      </c>
      <c r="H249" s="12">
        <v>0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4</v>
      </c>
      <c r="O249" s="12">
        <v>0</v>
      </c>
      <c r="P249" s="18">
        <v>1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1</v>
      </c>
      <c r="D252" s="12">
        <v>0</v>
      </c>
      <c r="E252" s="24">
        <v>0</v>
      </c>
      <c r="F252" s="12">
        <v>0</v>
      </c>
      <c r="G252" s="12">
        <v>1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1</v>
      </c>
    </row>
    <row r="254" spans="1:16" ht="22.5" x14ac:dyDescent="0.25">
      <c r="A254" s="23" t="s">
        <v>792</v>
      </c>
      <c r="B254" s="23" t="s">
        <v>793</v>
      </c>
      <c r="C254" s="12">
        <v>4</v>
      </c>
      <c r="D254" s="12">
        <v>1</v>
      </c>
      <c r="E254" s="24">
        <v>3</v>
      </c>
      <c r="F254" s="12">
        <v>0</v>
      </c>
      <c r="G254" s="12">
        <v>0</v>
      </c>
      <c r="H254" s="12">
        <v>2</v>
      </c>
      <c r="I254" s="12">
        <v>0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1</v>
      </c>
      <c r="D255" s="12">
        <v>0</v>
      </c>
      <c r="E255" s="24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0</v>
      </c>
    </row>
    <row r="257" spans="1:16" ht="22.5" x14ac:dyDescent="0.25">
      <c r="A257" s="23" t="s">
        <v>798</v>
      </c>
      <c r="B257" s="23" t="s">
        <v>799</v>
      </c>
      <c r="C257" s="12">
        <v>4</v>
      </c>
      <c r="D257" s="12">
        <v>0</v>
      </c>
      <c r="E257" s="24">
        <v>0</v>
      </c>
      <c r="F257" s="12">
        <v>1</v>
      </c>
      <c r="G257" s="12">
        <v>0</v>
      </c>
      <c r="H257" s="12">
        <v>2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1</v>
      </c>
      <c r="E261" s="24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1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1</v>
      </c>
      <c r="E270" s="24">
        <v>-1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4" t="s">
        <v>826</v>
      </c>
      <c r="B271" s="195"/>
      <c r="C271" s="20">
        <v>434</v>
      </c>
      <c r="D271" s="20">
        <v>382</v>
      </c>
      <c r="E271" s="21">
        <v>0.13612565445026201</v>
      </c>
      <c r="F271" s="20">
        <v>173</v>
      </c>
      <c r="G271" s="20">
        <v>139</v>
      </c>
      <c r="H271" s="20">
        <v>311</v>
      </c>
      <c r="I271" s="20">
        <v>291</v>
      </c>
      <c r="J271" s="20">
        <v>2</v>
      </c>
      <c r="K271" s="20">
        <v>12</v>
      </c>
      <c r="L271" s="20">
        <v>0</v>
      </c>
      <c r="M271" s="20">
        <v>0</v>
      </c>
      <c r="N271" s="20">
        <v>3</v>
      </c>
      <c r="O271" s="20">
        <v>12</v>
      </c>
      <c r="P271" s="22">
        <v>444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260</v>
      </c>
      <c r="D273" s="12">
        <v>243</v>
      </c>
      <c r="E273" s="24">
        <v>6.9958847736625501E-2</v>
      </c>
      <c r="F273" s="12">
        <v>109</v>
      </c>
      <c r="G273" s="12">
        <v>90</v>
      </c>
      <c r="H273" s="12">
        <v>228</v>
      </c>
      <c r="I273" s="12">
        <v>202</v>
      </c>
      <c r="J273" s="12">
        <v>1</v>
      </c>
      <c r="K273" s="12">
        <v>2</v>
      </c>
      <c r="L273" s="12">
        <v>0</v>
      </c>
      <c r="M273" s="12">
        <v>0</v>
      </c>
      <c r="N273" s="12">
        <v>0</v>
      </c>
      <c r="O273" s="12">
        <v>5</v>
      </c>
      <c r="P273" s="18">
        <v>237</v>
      </c>
    </row>
    <row r="274" spans="1:16" ht="33.75" x14ac:dyDescent="0.25">
      <c r="A274" s="23" t="s">
        <v>831</v>
      </c>
      <c r="B274" s="23" t="s">
        <v>832</v>
      </c>
      <c r="C274" s="12">
        <v>132</v>
      </c>
      <c r="D274" s="12">
        <v>94</v>
      </c>
      <c r="E274" s="24">
        <v>0.40425531914893598</v>
      </c>
      <c r="F274" s="12">
        <v>61</v>
      </c>
      <c r="G274" s="12">
        <v>49</v>
      </c>
      <c r="H274" s="12">
        <v>64</v>
      </c>
      <c r="I274" s="12">
        <v>62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8">
        <v>170</v>
      </c>
    </row>
    <row r="275" spans="1:16" ht="22.5" x14ac:dyDescent="0.25">
      <c r="A275" s="23" t="s">
        <v>833</v>
      </c>
      <c r="B275" s="23" t="s">
        <v>834</v>
      </c>
      <c r="C275" s="12">
        <v>1</v>
      </c>
      <c r="D275" s="12">
        <v>1</v>
      </c>
      <c r="E275" s="24">
        <v>0</v>
      </c>
      <c r="F275" s="12">
        <v>0</v>
      </c>
      <c r="G275" s="12">
        <v>0</v>
      </c>
      <c r="H275" s="12">
        <v>1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9</v>
      </c>
    </row>
    <row r="276" spans="1:16" x14ac:dyDescent="0.25">
      <c r="A276" s="23" t="s">
        <v>835</v>
      </c>
      <c r="B276" s="23" t="s">
        <v>836</v>
      </c>
      <c r="C276" s="12">
        <v>6</v>
      </c>
      <c r="D276" s="12">
        <v>4</v>
      </c>
      <c r="E276" s="24">
        <v>0.5</v>
      </c>
      <c r="F276" s="12">
        <v>0</v>
      </c>
      <c r="G276" s="12">
        <v>0</v>
      </c>
      <c r="H276" s="12">
        <v>1</v>
      </c>
      <c r="I276" s="12">
        <v>3</v>
      </c>
      <c r="J276" s="12">
        <v>0</v>
      </c>
      <c r="K276" s="12">
        <v>0</v>
      </c>
      <c r="L276" s="12">
        <v>0</v>
      </c>
      <c r="M276" s="12">
        <v>0</v>
      </c>
      <c r="N276" s="12">
        <v>2</v>
      </c>
      <c r="O276" s="12">
        <v>0</v>
      </c>
      <c r="P276" s="18">
        <v>0</v>
      </c>
    </row>
    <row r="277" spans="1:16" x14ac:dyDescent="0.25">
      <c r="A277" s="23" t="s">
        <v>837</v>
      </c>
      <c r="B277" s="23" t="s">
        <v>838</v>
      </c>
      <c r="C277" s="12">
        <v>17</v>
      </c>
      <c r="D277" s="12">
        <v>12</v>
      </c>
      <c r="E277" s="24">
        <v>0.41666666666666702</v>
      </c>
      <c r="F277" s="12">
        <v>3</v>
      </c>
      <c r="G277" s="12">
        <v>0</v>
      </c>
      <c r="H277" s="12">
        <v>5</v>
      </c>
      <c r="I277" s="12">
        <v>11</v>
      </c>
      <c r="J277" s="12">
        <v>1</v>
      </c>
      <c r="K277" s="12">
        <v>5</v>
      </c>
      <c r="L277" s="12">
        <v>0</v>
      </c>
      <c r="M277" s="12">
        <v>0</v>
      </c>
      <c r="N277" s="12">
        <v>0</v>
      </c>
      <c r="O277" s="12">
        <v>0</v>
      </c>
      <c r="P277" s="18">
        <v>9</v>
      </c>
    </row>
    <row r="278" spans="1:16" ht="22.5" x14ac:dyDescent="0.25">
      <c r="A278" s="23" t="s">
        <v>839</v>
      </c>
      <c r="B278" s="23" t="s">
        <v>840</v>
      </c>
      <c r="C278" s="12">
        <v>16</v>
      </c>
      <c r="D278" s="12">
        <v>20</v>
      </c>
      <c r="E278" s="24">
        <v>-0.2</v>
      </c>
      <c r="F278" s="12">
        <v>0</v>
      </c>
      <c r="G278" s="12">
        <v>0</v>
      </c>
      <c r="H278" s="12">
        <v>11</v>
      </c>
      <c r="I278" s="12">
        <v>7</v>
      </c>
      <c r="J278" s="12">
        <v>0</v>
      </c>
      <c r="K278" s="12">
        <v>4</v>
      </c>
      <c r="L278" s="12">
        <v>0</v>
      </c>
      <c r="M278" s="12">
        <v>0</v>
      </c>
      <c r="N278" s="12">
        <v>0</v>
      </c>
      <c r="O278" s="12">
        <v>2</v>
      </c>
      <c r="P278" s="18">
        <v>15</v>
      </c>
    </row>
    <row r="279" spans="1:16" ht="22.5" x14ac:dyDescent="0.25">
      <c r="A279" s="23" t="s">
        <v>841</v>
      </c>
      <c r="B279" s="23" t="s">
        <v>842</v>
      </c>
      <c r="C279" s="12">
        <v>1</v>
      </c>
      <c r="D279" s="12">
        <v>0</v>
      </c>
      <c r="E279" s="24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1</v>
      </c>
      <c r="D280" s="12">
        <v>2</v>
      </c>
      <c r="E280" s="24">
        <v>-0.5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  <c r="P280" s="18">
        <v>1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0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1</v>
      </c>
      <c r="E290" s="24">
        <v>-1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5</v>
      </c>
      <c r="P290" s="18">
        <v>1</v>
      </c>
    </row>
    <row r="291" spans="1:16" ht="22.5" x14ac:dyDescent="0.25">
      <c r="A291" s="23" t="s">
        <v>865</v>
      </c>
      <c r="B291" s="23" t="s">
        <v>866</v>
      </c>
      <c r="C291" s="12">
        <v>0</v>
      </c>
      <c r="D291" s="12">
        <v>0</v>
      </c>
      <c r="E291" s="24">
        <v>0</v>
      </c>
      <c r="F291" s="12">
        <v>0</v>
      </c>
      <c r="G291" s="12">
        <v>0</v>
      </c>
      <c r="H291" s="12">
        <v>0</v>
      </c>
      <c r="I291" s="12">
        <v>4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8">
        <v>2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0</v>
      </c>
      <c r="D294" s="12">
        <v>5</v>
      </c>
      <c r="E294" s="24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  <c r="P294" s="18">
        <v>0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0</v>
      </c>
      <c r="E296" s="24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1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4" t="s">
        <v>885</v>
      </c>
      <c r="B301" s="195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4" t="s">
        <v>892</v>
      </c>
      <c r="B305" s="195"/>
      <c r="C305" s="20">
        <v>3</v>
      </c>
      <c r="D305" s="20">
        <v>0</v>
      </c>
      <c r="E305" s="21">
        <v>0</v>
      </c>
      <c r="F305" s="20">
        <v>0</v>
      </c>
      <c r="G305" s="20">
        <v>0</v>
      </c>
      <c r="H305" s="20">
        <v>1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3</v>
      </c>
      <c r="D308" s="12">
        <v>0</v>
      </c>
      <c r="E308" s="24">
        <v>0</v>
      </c>
      <c r="F308" s="12">
        <v>0</v>
      </c>
      <c r="G308" s="12">
        <v>0</v>
      </c>
      <c r="H308" s="12">
        <v>1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4" t="s">
        <v>905</v>
      </c>
      <c r="B312" s="195"/>
      <c r="C312" s="20">
        <v>8</v>
      </c>
      <c r="D312" s="20">
        <v>11</v>
      </c>
      <c r="E312" s="21">
        <v>-0.27272727272727298</v>
      </c>
      <c r="F312" s="20">
        <v>0</v>
      </c>
      <c r="G312" s="20">
        <v>0</v>
      </c>
      <c r="H312" s="20">
        <v>16</v>
      </c>
      <c r="I312" s="20">
        <v>14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10</v>
      </c>
    </row>
    <row r="313" spans="1:16" x14ac:dyDescent="0.25">
      <c r="A313" s="23" t="s">
        <v>906</v>
      </c>
      <c r="B313" s="23" t="s">
        <v>907</v>
      </c>
      <c r="C313" s="12">
        <v>8</v>
      </c>
      <c r="D313" s="12">
        <v>11</v>
      </c>
      <c r="E313" s="24">
        <v>-0.27272727272727298</v>
      </c>
      <c r="F313" s="12">
        <v>0</v>
      </c>
      <c r="G313" s="12">
        <v>0</v>
      </c>
      <c r="H313" s="12">
        <v>16</v>
      </c>
      <c r="I313" s="12">
        <v>12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8">
        <v>10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0</v>
      </c>
      <c r="D315" s="12">
        <v>0</v>
      </c>
      <c r="E315" s="24">
        <v>0</v>
      </c>
      <c r="F315" s="12">
        <v>0</v>
      </c>
      <c r="G315" s="12">
        <v>0</v>
      </c>
      <c r="H315" s="12">
        <v>0</v>
      </c>
      <c r="I315" s="12">
        <v>2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4" t="s">
        <v>916</v>
      </c>
      <c r="B318" s="195"/>
      <c r="C318" s="20">
        <v>13</v>
      </c>
      <c r="D318" s="20">
        <v>14</v>
      </c>
      <c r="E318" s="21">
        <v>-7.1428571428571397E-2</v>
      </c>
      <c r="F318" s="20">
        <v>6</v>
      </c>
      <c r="G318" s="20">
        <v>4</v>
      </c>
      <c r="H318" s="20">
        <v>3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5</v>
      </c>
    </row>
    <row r="319" spans="1:16" x14ac:dyDescent="0.25">
      <c r="A319" s="23" t="s">
        <v>917</v>
      </c>
      <c r="B319" s="23" t="s">
        <v>918</v>
      </c>
      <c r="C319" s="12">
        <v>13</v>
      </c>
      <c r="D319" s="12">
        <v>14</v>
      </c>
      <c r="E319" s="24">
        <v>-7.1428571428571397E-2</v>
      </c>
      <c r="F319" s="12">
        <v>6</v>
      </c>
      <c r="G319" s="12">
        <v>4</v>
      </c>
      <c r="H319" s="12">
        <v>3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5</v>
      </c>
    </row>
    <row r="320" spans="1:16" x14ac:dyDescent="0.25">
      <c r="A320" s="194" t="s">
        <v>919</v>
      </c>
      <c r="B320" s="195"/>
      <c r="C320" s="20">
        <v>32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32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4" t="s">
        <v>924</v>
      </c>
      <c r="B323" s="195"/>
      <c r="C323" s="20">
        <v>12581</v>
      </c>
      <c r="D323" s="20">
        <v>14497</v>
      </c>
      <c r="E323" s="21">
        <v>-0.132165275574257</v>
      </c>
      <c r="F323" s="20">
        <v>204</v>
      </c>
      <c r="G323" s="20">
        <v>4</v>
      </c>
      <c r="H323" s="20">
        <v>663</v>
      </c>
      <c r="I323" s="20">
        <v>6</v>
      </c>
      <c r="J323" s="20">
        <v>5</v>
      </c>
      <c r="K323" s="20">
        <v>0</v>
      </c>
      <c r="L323" s="20">
        <v>1</v>
      </c>
      <c r="M323" s="20">
        <v>0</v>
      </c>
      <c r="N323" s="20">
        <v>21</v>
      </c>
      <c r="O323" s="20">
        <v>17</v>
      </c>
      <c r="P323" s="22">
        <v>11</v>
      </c>
    </row>
    <row r="324" spans="1:16" x14ac:dyDescent="0.25">
      <c r="A324" s="23" t="s">
        <v>925</v>
      </c>
      <c r="B324" s="23" t="s">
        <v>926</v>
      </c>
      <c r="C324" s="12">
        <v>12581</v>
      </c>
      <c r="D324" s="12">
        <v>14497</v>
      </c>
      <c r="E324" s="24">
        <v>-0.132165275574257</v>
      </c>
      <c r="F324" s="12">
        <v>204</v>
      </c>
      <c r="G324" s="12">
        <v>4</v>
      </c>
      <c r="H324" s="12">
        <v>663</v>
      </c>
      <c r="I324" s="12">
        <v>6</v>
      </c>
      <c r="J324" s="12">
        <v>5</v>
      </c>
      <c r="K324" s="12">
        <v>0</v>
      </c>
      <c r="L324" s="12">
        <v>1</v>
      </c>
      <c r="M324" s="12">
        <v>0</v>
      </c>
      <c r="N324" s="12">
        <v>21</v>
      </c>
      <c r="O324" s="12">
        <v>17</v>
      </c>
      <c r="P324" s="18">
        <v>11</v>
      </c>
    </row>
    <row r="325" spans="1:16" x14ac:dyDescent="0.25">
      <c r="A325" s="194" t="s">
        <v>927</v>
      </c>
      <c r="B325" s="195"/>
      <c r="C325" s="20">
        <v>16</v>
      </c>
      <c r="D325" s="20">
        <v>4</v>
      </c>
      <c r="E325" s="21">
        <v>3</v>
      </c>
      <c r="F325" s="20">
        <v>0</v>
      </c>
      <c r="G325" s="20">
        <v>0</v>
      </c>
      <c r="H325" s="20">
        <v>1</v>
      </c>
      <c r="I325" s="20">
        <v>1</v>
      </c>
      <c r="J325" s="20">
        <v>1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1</v>
      </c>
      <c r="E327" s="24">
        <v>-1</v>
      </c>
      <c r="F327" s="12">
        <v>0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6</v>
      </c>
      <c r="D328" s="12">
        <v>2</v>
      </c>
      <c r="E328" s="24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8</v>
      </c>
      <c r="D332" s="12">
        <v>1</v>
      </c>
      <c r="E332" s="24">
        <v>7</v>
      </c>
      <c r="F332" s="12">
        <v>0</v>
      </c>
      <c r="G332" s="12">
        <v>0</v>
      </c>
      <c r="H332" s="12">
        <v>1</v>
      </c>
      <c r="I332" s="12">
        <v>0</v>
      </c>
      <c r="J332" s="12">
        <v>1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1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1</v>
      </c>
      <c r="D336" s="12">
        <v>0</v>
      </c>
      <c r="E336" s="24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8">
        <v>0</v>
      </c>
    </row>
    <row r="337" spans="1:16" x14ac:dyDescent="0.25">
      <c r="A337" s="194" t="s">
        <v>950</v>
      </c>
      <c r="B337" s="195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4" t="s">
        <v>953</v>
      </c>
      <c r="B339" s="195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6" t="s">
        <v>956</v>
      </c>
      <c r="B341" s="197"/>
      <c r="C341" s="25">
        <v>42866</v>
      </c>
      <c r="D341" s="25">
        <v>42788</v>
      </c>
      <c r="E341" s="26">
        <v>1.82294101149855E-3</v>
      </c>
      <c r="F341" s="25">
        <v>5632</v>
      </c>
      <c r="G341" s="25">
        <v>3158</v>
      </c>
      <c r="H341" s="25">
        <v>10636</v>
      </c>
      <c r="I341" s="25">
        <v>6354</v>
      </c>
      <c r="J341" s="25">
        <v>104</v>
      </c>
      <c r="K341" s="25">
        <v>247</v>
      </c>
      <c r="L341" s="25">
        <v>22</v>
      </c>
      <c r="M341" s="25">
        <v>17</v>
      </c>
      <c r="N341" s="25">
        <v>924</v>
      </c>
      <c r="O341" s="25">
        <v>390</v>
      </c>
      <c r="P341" s="25">
        <v>9088</v>
      </c>
    </row>
    <row r="342" spans="1:16" x14ac:dyDescent="0.25">
      <c r="A342" s="4"/>
    </row>
  </sheetData>
  <sheetProtection algorithmName="SHA-512" hashValue="XeBOmjQro6lk4z9I19EQmR4barEyBvZtON0hw6CJlYI9H9om40L4Qubv583t0tPOuh5J9wuOv07h7MoPsf3eZQ==" saltValue="OKS2OebgQUmLOFiVt6ZV1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7" t="s">
        <v>960</v>
      </c>
      <c r="B7" s="11" t="s">
        <v>961</v>
      </c>
      <c r="C7" s="18">
        <v>8</v>
      </c>
    </row>
    <row r="8" spans="1:3" x14ac:dyDescent="0.25">
      <c r="A8" s="188"/>
      <c r="B8" s="11" t="s">
        <v>334</v>
      </c>
      <c r="C8" s="18">
        <v>1019</v>
      </c>
    </row>
    <row r="9" spans="1:3" x14ac:dyDescent="0.25">
      <c r="A9" s="188"/>
      <c r="B9" s="11" t="s">
        <v>962</v>
      </c>
      <c r="C9" s="18">
        <v>183</v>
      </c>
    </row>
    <row r="10" spans="1:3" x14ac:dyDescent="0.25">
      <c r="A10" s="188"/>
      <c r="B10" s="11" t="s">
        <v>963</v>
      </c>
      <c r="C10" s="18">
        <v>0</v>
      </c>
    </row>
    <row r="11" spans="1:3" x14ac:dyDescent="0.25">
      <c r="A11" s="188"/>
      <c r="B11" s="11" t="s">
        <v>964</v>
      </c>
      <c r="C11" s="18">
        <v>72</v>
      </c>
    </row>
    <row r="12" spans="1:3" x14ac:dyDescent="0.25">
      <c r="A12" s="188"/>
      <c r="B12" s="11" t="s">
        <v>965</v>
      </c>
      <c r="C12" s="18">
        <v>111</v>
      </c>
    </row>
    <row r="13" spans="1:3" x14ac:dyDescent="0.25">
      <c r="A13" s="188"/>
      <c r="B13" s="11" t="s">
        <v>966</v>
      </c>
      <c r="C13" s="18">
        <v>359</v>
      </c>
    </row>
    <row r="14" spans="1:3" x14ac:dyDescent="0.25">
      <c r="A14" s="188"/>
      <c r="B14" s="11" t="s">
        <v>518</v>
      </c>
      <c r="C14" s="18">
        <v>134</v>
      </c>
    </row>
    <row r="15" spans="1:3" x14ac:dyDescent="0.25">
      <c r="A15" s="188"/>
      <c r="B15" s="11" t="s">
        <v>967</v>
      </c>
      <c r="C15" s="18">
        <v>26</v>
      </c>
    </row>
    <row r="16" spans="1:3" x14ac:dyDescent="0.25">
      <c r="A16" s="188"/>
      <c r="B16" s="11" t="s">
        <v>968</v>
      </c>
      <c r="C16" s="18">
        <v>9</v>
      </c>
    </row>
    <row r="17" spans="1:3" x14ac:dyDescent="0.25">
      <c r="A17" s="188"/>
      <c r="B17" s="11" t="s">
        <v>651</v>
      </c>
      <c r="C17" s="18">
        <v>9</v>
      </c>
    </row>
    <row r="18" spans="1:3" x14ac:dyDescent="0.25">
      <c r="A18" s="188"/>
      <c r="B18" s="11" t="s">
        <v>969</v>
      </c>
      <c r="C18" s="18">
        <v>194</v>
      </c>
    </row>
    <row r="19" spans="1:3" x14ac:dyDescent="0.25">
      <c r="A19" s="188"/>
      <c r="B19" s="11" t="s">
        <v>970</v>
      </c>
      <c r="C19" s="18">
        <v>418</v>
      </c>
    </row>
    <row r="20" spans="1:3" x14ac:dyDescent="0.25">
      <c r="A20" s="188"/>
      <c r="B20" s="11" t="s">
        <v>971</v>
      </c>
      <c r="C20" s="18">
        <v>0</v>
      </c>
    </row>
    <row r="21" spans="1:3" x14ac:dyDescent="0.25">
      <c r="A21" s="188"/>
      <c r="B21" s="11" t="s">
        <v>972</v>
      </c>
      <c r="C21" s="18">
        <v>1</v>
      </c>
    </row>
    <row r="22" spans="1:3" x14ac:dyDescent="0.25">
      <c r="A22" s="188"/>
      <c r="B22" s="11" t="s">
        <v>973</v>
      </c>
      <c r="C22" s="18">
        <v>0</v>
      </c>
    </row>
    <row r="23" spans="1:3" x14ac:dyDescent="0.25">
      <c r="A23" s="188"/>
      <c r="B23" s="11" t="s">
        <v>974</v>
      </c>
      <c r="C23" s="18">
        <v>0</v>
      </c>
    </row>
    <row r="24" spans="1:3" x14ac:dyDescent="0.25">
      <c r="A24" s="188"/>
      <c r="B24" s="11" t="s">
        <v>111</v>
      </c>
      <c r="C24" s="18">
        <v>1155</v>
      </c>
    </row>
    <row r="25" spans="1:3" x14ac:dyDescent="0.25">
      <c r="A25" s="188"/>
      <c r="B25" s="11" t="s">
        <v>975</v>
      </c>
      <c r="C25" s="18">
        <v>29</v>
      </c>
    </row>
    <row r="26" spans="1:3" x14ac:dyDescent="0.25">
      <c r="A26" s="189"/>
      <c r="B26" s="11" t="s">
        <v>976</v>
      </c>
      <c r="C26" s="18">
        <v>13</v>
      </c>
    </row>
    <row r="27" spans="1:3" x14ac:dyDescent="0.25">
      <c r="A27" s="187" t="s">
        <v>977</v>
      </c>
      <c r="B27" s="11" t="s">
        <v>978</v>
      </c>
      <c r="C27" s="18">
        <v>0</v>
      </c>
    </row>
    <row r="28" spans="1:3" x14ac:dyDescent="0.25">
      <c r="A28" s="188"/>
      <c r="B28" s="11" t="s">
        <v>979</v>
      </c>
      <c r="C28" s="18">
        <v>0</v>
      </c>
    </row>
    <row r="29" spans="1:3" x14ac:dyDescent="0.25">
      <c r="A29" s="189"/>
      <c r="B29" s="11" t="s">
        <v>980</v>
      </c>
      <c r="C29" s="18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619</v>
      </c>
    </row>
    <row r="34" spans="1:3" x14ac:dyDescent="0.25">
      <c r="A34" s="187" t="s">
        <v>983</v>
      </c>
      <c r="B34" s="11" t="s">
        <v>984</v>
      </c>
      <c r="C34" s="18">
        <v>14</v>
      </c>
    </row>
    <row r="35" spans="1:3" x14ac:dyDescent="0.25">
      <c r="A35" s="188"/>
      <c r="B35" s="11" t="s">
        <v>985</v>
      </c>
      <c r="C35" s="18">
        <v>88</v>
      </c>
    </row>
    <row r="36" spans="1:3" x14ac:dyDescent="0.25">
      <c r="A36" s="188"/>
      <c r="B36" s="11" t="s">
        <v>986</v>
      </c>
      <c r="C36" s="18">
        <v>0</v>
      </c>
    </row>
    <row r="37" spans="1:3" x14ac:dyDescent="0.25">
      <c r="A37" s="189"/>
      <c r="B37" s="11" t="s">
        <v>987</v>
      </c>
      <c r="C37" s="18">
        <v>23</v>
      </c>
    </row>
    <row r="38" spans="1:3" x14ac:dyDescent="0.25">
      <c r="A38" s="10" t="s">
        <v>988</v>
      </c>
      <c r="B38" s="14"/>
      <c r="C38" s="18">
        <v>0</v>
      </c>
    </row>
    <row r="39" spans="1:3" x14ac:dyDescent="0.25">
      <c r="A39" s="10" t="s">
        <v>989</v>
      </c>
      <c r="B39" s="14"/>
      <c r="C39" s="18">
        <v>365</v>
      </c>
    </row>
    <row r="40" spans="1:3" x14ac:dyDescent="0.25">
      <c r="A40" s="10" t="s">
        <v>990</v>
      </c>
      <c r="B40" s="14"/>
      <c r="C40" s="18">
        <v>3</v>
      </c>
    </row>
    <row r="41" spans="1:3" x14ac:dyDescent="0.25">
      <c r="A41" s="10" t="s">
        <v>991</v>
      </c>
      <c r="B41" s="14"/>
      <c r="C41" s="18">
        <v>0</v>
      </c>
    </row>
    <row r="42" spans="1:3" x14ac:dyDescent="0.25">
      <c r="A42" s="10" t="s">
        <v>992</v>
      </c>
      <c r="B42" s="14"/>
      <c r="C42" s="18">
        <v>1</v>
      </c>
    </row>
    <row r="43" spans="1:3" x14ac:dyDescent="0.25">
      <c r="A43" s="10" t="s">
        <v>993</v>
      </c>
      <c r="B43" s="14"/>
      <c r="C43" s="18">
        <v>29</v>
      </c>
    </row>
    <row r="44" spans="1:3" x14ac:dyDescent="0.25">
      <c r="A44" s="10" t="s">
        <v>994</v>
      </c>
      <c r="B44" s="14"/>
      <c r="C44" s="18">
        <v>7</v>
      </c>
    </row>
    <row r="45" spans="1:3" x14ac:dyDescent="0.25">
      <c r="A45" s="10" t="s">
        <v>995</v>
      </c>
      <c r="B45" s="14"/>
      <c r="C45" s="18">
        <v>0</v>
      </c>
    </row>
    <row r="46" spans="1:3" x14ac:dyDescent="0.25">
      <c r="A46" s="10" t="s">
        <v>980</v>
      </c>
      <c r="B46" s="14"/>
      <c r="C46" s="18">
        <v>245</v>
      </c>
    </row>
    <row r="47" spans="1:3" x14ac:dyDescent="0.25">
      <c r="A47" s="187" t="s">
        <v>996</v>
      </c>
      <c r="B47" s="11" t="s">
        <v>997</v>
      </c>
      <c r="C47" s="18">
        <v>38</v>
      </c>
    </row>
    <row r="48" spans="1:3" x14ac:dyDescent="0.25">
      <c r="A48" s="188"/>
      <c r="B48" s="11" t="s">
        <v>998</v>
      </c>
      <c r="C48" s="18">
        <v>11</v>
      </c>
    </row>
    <row r="49" spans="1:3" x14ac:dyDescent="0.25">
      <c r="A49" s="188"/>
      <c r="B49" s="11" t="s">
        <v>999</v>
      </c>
      <c r="C49" s="18">
        <v>7</v>
      </c>
    </row>
    <row r="50" spans="1:3" x14ac:dyDescent="0.25">
      <c r="A50" s="188"/>
      <c r="B50" s="11" t="s">
        <v>1000</v>
      </c>
      <c r="C50" s="18">
        <v>0</v>
      </c>
    </row>
    <row r="51" spans="1:3" x14ac:dyDescent="0.25">
      <c r="A51" s="189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54</v>
      </c>
    </row>
    <row r="56" spans="1:3" x14ac:dyDescent="0.25">
      <c r="A56" s="187" t="s">
        <v>79</v>
      </c>
      <c r="B56" s="11" t="s">
        <v>1003</v>
      </c>
      <c r="C56" s="18">
        <v>157</v>
      </c>
    </row>
    <row r="57" spans="1:3" x14ac:dyDescent="0.25">
      <c r="A57" s="189"/>
      <c r="B57" s="11" t="s">
        <v>1004</v>
      </c>
      <c r="C57" s="18">
        <v>386</v>
      </c>
    </row>
    <row r="58" spans="1:3" x14ac:dyDescent="0.25">
      <c r="A58" s="187" t="s">
        <v>1005</v>
      </c>
      <c r="B58" s="11" t="s">
        <v>1006</v>
      </c>
      <c r="C58" s="18">
        <v>2</v>
      </c>
    </row>
    <row r="59" spans="1:3" x14ac:dyDescent="0.25">
      <c r="A59" s="189"/>
      <c r="B59" s="11" t="s">
        <v>1007</v>
      </c>
      <c r="C59" s="18">
        <v>0</v>
      </c>
    </row>
    <row r="60" spans="1:3" x14ac:dyDescent="0.25">
      <c r="A60" s="187" t="s">
        <v>1008</v>
      </c>
      <c r="B60" s="11" t="s">
        <v>1006</v>
      </c>
      <c r="C60" s="18">
        <v>0</v>
      </c>
    </row>
    <row r="61" spans="1:3" x14ac:dyDescent="0.25">
      <c r="A61" s="189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7" t="s">
        <v>245</v>
      </c>
      <c r="B65" s="11" t="s">
        <v>20</v>
      </c>
      <c r="C65" s="18">
        <v>3739</v>
      </c>
    </row>
    <row r="66" spans="1:3" x14ac:dyDescent="0.25">
      <c r="A66" s="188"/>
      <c r="B66" s="11" t="s">
        <v>1010</v>
      </c>
      <c r="C66" s="18">
        <v>390</v>
      </c>
    </row>
    <row r="67" spans="1:3" x14ac:dyDescent="0.25">
      <c r="A67" s="188"/>
      <c r="B67" s="11" t="s">
        <v>1011</v>
      </c>
      <c r="C67" s="18">
        <v>98</v>
      </c>
    </row>
    <row r="68" spans="1:3" x14ac:dyDescent="0.25">
      <c r="A68" s="188"/>
      <c r="B68" s="11" t="s">
        <v>1012</v>
      </c>
      <c r="C68" s="18">
        <v>3629</v>
      </c>
    </row>
    <row r="69" spans="1:3" x14ac:dyDescent="0.25">
      <c r="A69" s="189"/>
      <c r="B69" s="11" t="s">
        <v>1013</v>
      </c>
      <c r="C69" s="18">
        <v>177</v>
      </c>
    </row>
    <row r="70" spans="1:3" x14ac:dyDescent="0.25">
      <c r="A70" s="187" t="s">
        <v>1014</v>
      </c>
      <c r="B70" s="11" t="s">
        <v>1015</v>
      </c>
      <c r="C70" s="18">
        <v>0</v>
      </c>
    </row>
    <row r="71" spans="1:3" x14ac:dyDescent="0.25">
      <c r="A71" s="189"/>
      <c r="B71" s="11" t="s">
        <v>1016</v>
      </c>
      <c r="C71" s="18">
        <v>0</v>
      </c>
    </row>
    <row r="72" spans="1:3" x14ac:dyDescent="0.25">
      <c r="A72" s="187" t="s">
        <v>1017</v>
      </c>
      <c r="B72" s="11" t="s">
        <v>1018</v>
      </c>
      <c r="C72" s="18">
        <v>893</v>
      </c>
    </row>
    <row r="73" spans="1:3" x14ac:dyDescent="0.25">
      <c r="A73" s="188"/>
      <c r="B73" s="11" t="s">
        <v>1019</v>
      </c>
      <c r="C73" s="18">
        <v>168</v>
      </c>
    </row>
    <row r="74" spans="1:3" x14ac:dyDescent="0.25">
      <c r="A74" s="188"/>
      <c r="B74" s="11" t="s">
        <v>1020</v>
      </c>
      <c r="C74" s="18">
        <v>0</v>
      </c>
    </row>
    <row r="75" spans="1:3" x14ac:dyDescent="0.25">
      <c r="A75" s="188"/>
      <c r="B75" s="11" t="s">
        <v>1021</v>
      </c>
      <c r="C75" s="18">
        <v>667</v>
      </c>
    </row>
    <row r="76" spans="1:3" x14ac:dyDescent="0.25">
      <c r="A76" s="189"/>
      <c r="B76" s="11" t="s">
        <v>1013</v>
      </c>
      <c r="C76" s="18">
        <v>358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12</v>
      </c>
    </row>
    <row r="81" spans="1:3" x14ac:dyDescent="0.25">
      <c r="A81" s="10" t="s">
        <v>1024</v>
      </c>
      <c r="B81" s="14"/>
      <c r="C81" s="18">
        <v>4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7" t="s">
        <v>1027</v>
      </c>
      <c r="B86" s="11" t="s">
        <v>1018</v>
      </c>
      <c r="C86" s="18">
        <v>892</v>
      </c>
    </row>
    <row r="87" spans="1:3" x14ac:dyDescent="0.25">
      <c r="A87" s="189"/>
      <c r="B87" s="11" t="s">
        <v>1013</v>
      </c>
      <c r="C87" s="18">
        <v>0</v>
      </c>
    </row>
    <row r="88" spans="1:3" x14ac:dyDescent="0.25">
      <c r="A88" s="187" t="s">
        <v>1028</v>
      </c>
      <c r="B88" s="11" t="s">
        <v>1018</v>
      </c>
      <c r="C88" s="18">
        <v>1</v>
      </c>
    </row>
    <row r="89" spans="1:3" x14ac:dyDescent="0.25">
      <c r="A89" s="189"/>
      <c r="B89" s="11" t="s">
        <v>1013</v>
      </c>
      <c r="C89" s="18">
        <v>0</v>
      </c>
    </row>
    <row r="90" spans="1:3" x14ac:dyDescent="0.25">
      <c r="A90" s="187" t="s">
        <v>1029</v>
      </c>
      <c r="B90" s="11" t="s">
        <v>1018</v>
      </c>
      <c r="C90" s="18">
        <v>167</v>
      </c>
    </row>
    <row r="91" spans="1:3" x14ac:dyDescent="0.25">
      <c r="A91" s="189"/>
      <c r="B91" s="11" t="s">
        <v>1013</v>
      </c>
      <c r="C91" s="18">
        <v>0</v>
      </c>
    </row>
    <row r="92" spans="1:3" x14ac:dyDescent="0.25">
      <c r="A92" s="187" t="s">
        <v>1030</v>
      </c>
      <c r="B92" s="11" t="s">
        <v>1018</v>
      </c>
      <c r="C92" s="18">
        <v>0</v>
      </c>
    </row>
    <row r="93" spans="1:3" x14ac:dyDescent="0.25">
      <c r="A93" s="189"/>
      <c r="B93" s="11" t="s">
        <v>1013</v>
      </c>
      <c r="C93" s="18">
        <v>0</v>
      </c>
    </row>
    <row r="94" spans="1:3" x14ac:dyDescent="0.25">
      <c r="A94" s="187" t="s">
        <v>1031</v>
      </c>
      <c r="B94" s="11" t="s">
        <v>1018</v>
      </c>
      <c r="C94" s="18">
        <v>42</v>
      </c>
    </row>
    <row r="95" spans="1:3" x14ac:dyDescent="0.25">
      <c r="A95" s="189"/>
      <c r="B95" s="11" t="s">
        <v>1013</v>
      </c>
      <c r="C95" s="18">
        <v>0</v>
      </c>
    </row>
    <row r="96" spans="1:3" x14ac:dyDescent="0.25">
      <c r="A96" s="187" t="s">
        <v>1032</v>
      </c>
      <c r="B96" s="11" t="s">
        <v>1018</v>
      </c>
      <c r="C96" s="18">
        <v>0</v>
      </c>
    </row>
    <row r="97" spans="1:3" x14ac:dyDescent="0.25">
      <c r="A97" s="189"/>
      <c r="B97" s="11" t="s">
        <v>1013</v>
      </c>
      <c r="C97" s="18">
        <v>0</v>
      </c>
    </row>
    <row r="98" spans="1:3" x14ac:dyDescent="0.25">
      <c r="A98" s="187" t="s">
        <v>1033</v>
      </c>
      <c r="B98" s="11" t="s">
        <v>1018</v>
      </c>
      <c r="C98" s="18">
        <v>0</v>
      </c>
    </row>
    <row r="99" spans="1:3" x14ac:dyDescent="0.25">
      <c r="A99" s="189"/>
      <c r="B99" s="11" t="s">
        <v>1013</v>
      </c>
      <c r="C99" s="18">
        <v>0</v>
      </c>
    </row>
    <row r="100" spans="1:3" x14ac:dyDescent="0.25">
      <c r="A100" s="10" t="s">
        <v>1034</v>
      </c>
      <c r="B100" s="14"/>
      <c r="C100" s="18">
        <v>4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7" t="s">
        <v>1037</v>
      </c>
      <c r="B105" s="11" t="s">
        <v>1038</v>
      </c>
      <c r="C105" s="18">
        <v>0</v>
      </c>
    </row>
    <row r="106" spans="1:3" x14ac:dyDescent="0.25">
      <c r="A106" s="189"/>
      <c r="B106" s="11" t="s">
        <v>1039</v>
      </c>
      <c r="C106" s="18">
        <v>74</v>
      </c>
    </row>
    <row r="107" spans="1:3" x14ac:dyDescent="0.25">
      <c r="A107" s="10" t="s">
        <v>1040</v>
      </c>
      <c r="B107" s="14"/>
      <c r="C107" s="18">
        <v>98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1</v>
      </c>
    </row>
    <row r="111" spans="1:3" x14ac:dyDescent="0.25">
      <c r="A111" s="10" t="s">
        <v>1044</v>
      </c>
      <c r="B111" s="14"/>
      <c r="C111" s="18">
        <v>0</v>
      </c>
    </row>
    <row r="112" spans="1:3" ht="22.5" x14ac:dyDescent="0.25">
      <c r="A112" s="10" t="s">
        <v>1045</v>
      </c>
      <c r="B112" s="14"/>
      <c r="C112" s="18">
        <v>0</v>
      </c>
    </row>
    <row r="113" spans="1:1" x14ac:dyDescent="0.25">
      <c r="A113" s="4"/>
    </row>
  </sheetData>
  <sheetProtection algorithmName="SHA-512" hashValue="1Vj5ugyWcgHCQODcUtTjMKT4M/DH+0SNo2ARzeu1/DJoSOEedrJK3yu+CYrbHxIt/p1T71NsAWfSoiUi6METPg==" saltValue="WCgYsusS4Bffv3XpUJrPR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7" t="s">
        <v>1048</v>
      </c>
      <c r="B5" s="28" t="s">
        <v>1049</v>
      </c>
      <c r="C5" s="18">
        <v>191</v>
      </c>
    </row>
    <row r="6" spans="1:3" x14ac:dyDescent="0.25">
      <c r="A6" s="188"/>
      <c r="B6" s="28" t="s">
        <v>304</v>
      </c>
      <c r="C6" s="18">
        <v>891</v>
      </c>
    </row>
    <row r="7" spans="1:3" x14ac:dyDescent="0.25">
      <c r="A7" s="188"/>
      <c r="B7" s="28" t="s">
        <v>1050</v>
      </c>
      <c r="C7" s="18">
        <v>181</v>
      </c>
    </row>
    <row r="8" spans="1:3" x14ac:dyDescent="0.25">
      <c r="A8" s="188"/>
      <c r="B8" s="28" t="s">
        <v>1051</v>
      </c>
      <c r="C8" s="18">
        <v>3</v>
      </c>
    </row>
    <row r="9" spans="1:3" x14ac:dyDescent="0.25">
      <c r="A9" s="188"/>
      <c r="B9" s="28" t="s">
        <v>1052</v>
      </c>
      <c r="C9" s="18">
        <v>3</v>
      </c>
    </row>
    <row r="10" spans="1:3" x14ac:dyDescent="0.25">
      <c r="A10" s="188"/>
      <c r="B10" s="28" t="s">
        <v>1053</v>
      </c>
      <c r="C10" s="18">
        <v>0</v>
      </c>
    </row>
    <row r="11" spans="1:3" x14ac:dyDescent="0.25">
      <c r="A11" s="189"/>
      <c r="B11" s="28" t="s">
        <v>1054</v>
      </c>
      <c r="C11" s="18">
        <v>1</v>
      </c>
    </row>
    <row r="12" spans="1:3" x14ac:dyDescent="0.25">
      <c r="A12" s="187" t="s">
        <v>1055</v>
      </c>
      <c r="B12" s="28" t="s">
        <v>65</v>
      </c>
      <c r="C12" s="18">
        <v>316</v>
      </c>
    </row>
    <row r="13" spans="1:3" x14ac:dyDescent="0.25">
      <c r="A13" s="188"/>
      <c r="B13" s="28" t="s">
        <v>1056</v>
      </c>
      <c r="C13" s="18">
        <v>68</v>
      </c>
    </row>
    <row r="14" spans="1:3" x14ac:dyDescent="0.25">
      <c r="A14" s="188"/>
      <c r="B14" s="28" t="s">
        <v>1057</v>
      </c>
      <c r="C14" s="18">
        <v>87</v>
      </c>
    </row>
    <row r="15" spans="1:3" x14ac:dyDescent="0.25">
      <c r="A15" s="189"/>
      <c r="B15" s="28" t="s">
        <v>1058</v>
      </c>
      <c r="C15" s="18">
        <v>78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27</v>
      </c>
    </row>
    <row r="20" spans="1:3" x14ac:dyDescent="0.25">
      <c r="A20" s="10" t="s">
        <v>1061</v>
      </c>
      <c r="B20" s="29"/>
      <c r="C20" s="18">
        <v>56</v>
      </c>
    </row>
    <row r="21" spans="1:3" x14ac:dyDescent="0.25">
      <c r="A21" s="10" t="s">
        <v>1062</v>
      </c>
      <c r="B21" s="29"/>
      <c r="C21" s="18">
        <v>52</v>
      </c>
    </row>
    <row r="22" spans="1:3" x14ac:dyDescent="0.25">
      <c r="A22" s="10" t="s">
        <v>1063</v>
      </c>
      <c r="B22" s="29"/>
      <c r="C22" s="18">
        <v>214</v>
      </c>
    </row>
    <row r="23" spans="1:3" x14ac:dyDescent="0.25">
      <c r="A23" s="10" t="s">
        <v>1064</v>
      </c>
      <c r="B23" s="29"/>
      <c r="C23" s="18">
        <v>381</v>
      </c>
    </row>
    <row r="24" spans="1:3" x14ac:dyDescent="0.25">
      <c r="A24" s="10" t="s">
        <v>1065</v>
      </c>
      <c r="B24" s="29"/>
      <c r="C24" s="18">
        <v>122</v>
      </c>
    </row>
    <row r="25" spans="1:3" x14ac:dyDescent="0.25">
      <c r="A25" s="10" t="s">
        <v>1066</v>
      </c>
      <c r="B25" s="29"/>
      <c r="C25" s="18">
        <v>72</v>
      </c>
    </row>
    <row r="26" spans="1:3" x14ac:dyDescent="0.25">
      <c r="A26" s="10" t="s">
        <v>1067</v>
      </c>
      <c r="B26" s="29"/>
      <c r="C26" s="18">
        <v>5</v>
      </c>
    </row>
    <row r="27" spans="1:3" x14ac:dyDescent="0.25">
      <c r="A27" s="10" t="s">
        <v>1068</v>
      </c>
      <c r="B27" s="29"/>
      <c r="C27" s="18">
        <v>2</v>
      </c>
    </row>
    <row r="28" spans="1:3" x14ac:dyDescent="0.25">
      <c r="A28" s="10" t="s">
        <v>1069</v>
      </c>
      <c r="B28" s="29"/>
      <c r="C28" s="18">
        <v>171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10</v>
      </c>
    </row>
    <row r="33" spans="1:6" x14ac:dyDescent="0.25">
      <c r="A33" s="10" t="s">
        <v>1072</v>
      </c>
      <c r="B33" s="29"/>
      <c r="C33" s="18">
        <v>67</v>
      </c>
    </row>
    <row r="34" spans="1:6" x14ac:dyDescent="0.25">
      <c r="A34" s="10" t="s">
        <v>1073</v>
      </c>
      <c r="B34" s="29"/>
      <c r="C34" s="18">
        <v>83</v>
      </c>
    </row>
    <row r="35" spans="1:6" x14ac:dyDescent="0.25">
      <c r="A35" s="10" t="s">
        <v>1074</v>
      </c>
      <c r="B35" s="29"/>
      <c r="C35" s="18">
        <v>83</v>
      </c>
    </row>
    <row r="36" spans="1:6" x14ac:dyDescent="0.25">
      <c r="A36" s="10" t="s">
        <v>1075</v>
      </c>
      <c r="B36" s="29"/>
      <c r="C36" s="18">
        <v>43</v>
      </c>
    </row>
    <row r="37" spans="1:6" x14ac:dyDescent="0.25">
      <c r="A37" s="10" t="s">
        <v>1076</v>
      </c>
      <c r="B37" s="29"/>
      <c r="C37" s="18">
        <v>35</v>
      </c>
    </row>
    <row r="38" spans="1:6" x14ac:dyDescent="0.25">
      <c r="A38" s="10" t="s">
        <v>1077</v>
      </c>
      <c r="B38" s="29"/>
      <c r="C38" s="18">
        <v>4</v>
      </c>
    </row>
    <row r="39" spans="1:6" x14ac:dyDescent="0.25">
      <c r="A39" s="10" t="s">
        <v>1078</v>
      </c>
      <c r="B39" s="29"/>
      <c r="C39" s="18">
        <v>1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18">
        <v>27</v>
      </c>
    </row>
    <row r="44" spans="1:6" x14ac:dyDescent="0.25">
      <c r="A44" s="10" t="s">
        <v>114</v>
      </c>
      <c r="B44" s="29"/>
      <c r="C44" s="18">
        <v>17</v>
      </c>
    </row>
    <row r="45" spans="1:6" x14ac:dyDescent="0.25">
      <c r="A45" s="10" t="s">
        <v>1080</v>
      </c>
      <c r="B45" s="29"/>
      <c r="C45" s="18">
        <v>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4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5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5"/>
      <c r="B50" s="11" t="s">
        <v>1085</v>
      </c>
      <c r="C50" s="12">
        <v>0</v>
      </c>
      <c r="D50" s="12">
        <v>0</v>
      </c>
      <c r="E50" s="12">
        <v>0</v>
      </c>
      <c r="F50" s="18">
        <v>0</v>
      </c>
    </row>
    <row r="51" spans="1:6" x14ac:dyDescent="0.25">
      <c r="A51" s="185"/>
      <c r="B51" s="11" t="s">
        <v>1086</v>
      </c>
      <c r="C51" s="12">
        <v>0</v>
      </c>
      <c r="D51" s="12">
        <v>1</v>
      </c>
      <c r="E51" s="12">
        <v>0</v>
      </c>
      <c r="F51" s="18">
        <v>0</v>
      </c>
    </row>
    <row r="52" spans="1:6" x14ac:dyDescent="0.25">
      <c r="A52" s="185"/>
      <c r="B52" s="11" t="s">
        <v>334</v>
      </c>
      <c r="C52" s="12">
        <v>26</v>
      </c>
      <c r="D52" s="12">
        <v>37</v>
      </c>
      <c r="E52" s="12">
        <v>20</v>
      </c>
      <c r="F52" s="18">
        <v>9</v>
      </c>
    </row>
    <row r="53" spans="1:6" x14ac:dyDescent="0.25">
      <c r="A53" s="185"/>
      <c r="B53" s="11" t="s">
        <v>1087</v>
      </c>
      <c r="C53" s="12">
        <v>533</v>
      </c>
      <c r="D53" s="12">
        <v>77</v>
      </c>
      <c r="E53" s="12">
        <v>57</v>
      </c>
      <c r="F53" s="18">
        <v>36</v>
      </c>
    </row>
    <row r="54" spans="1:6" x14ac:dyDescent="0.25">
      <c r="A54" s="185"/>
      <c r="B54" s="11" t="s">
        <v>1088</v>
      </c>
      <c r="C54" s="12">
        <v>265</v>
      </c>
      <c r="D54" s="12">
        <v>36</v>
      </c>
      <c r="E54" s="12">
        <v>20</v>
      </c>
      <c r="F54" s="18">
        <v>18</v>
      </c>
    </row>
    <row r="55" spans="1:6" x14ac:dyDescent="0.25">
      <c r="A55" s="185"/>
      <c r="B55" s="11" t="s">
        <v>1089</v>
      </c>
      <c r="C55" s="12">
        <v>1</v>
      </c>
      <c r="D55" s="12">
        <v>1</v>
      </c>
      <c r="E55" s="12">
        <v>1</v>
      </c>
      <c r="F55" s="18">
        <v>1</v>
      </c>
    </row>
    <row r="56" spans="1:6" x14ac:dyDescent="0.25">
      <c r="A56" s="185"/>
      <c r="B56" s="11" t="s">
        <v>1090</v>
      </c>
      <c r="C56" s="12">
        <v>0</v>
      </c>
      <c r="D56" s="12">
        <v>0</v>
      </c>
      <c r="E56" s="12">
        <v>0</v>
      </c>
      <c r="F56" s="18">
        <v>0</v>
      </c>
    </row>
    <row r="57" spans="1:6" x14ac:dyDescent="0.25">
      <c r="A57" s="185"/>
      <c r="B57" s="11" t="s">
        <v>1091</v>
      </c>
      <c r="C57" s="12">
        <v>17</v>
      </c>
      <c r="D57" s="12">
        <v>11</v>
      </c>
      <c r="E57" s="12">
        <v>7</v>
      </c>
      <c r="F57" s="18">
        <v>4</v>
      </c>
    </row>
    <row r="58" spans="1:6" x14ac:dyDescent="0.25">
      <c r="A58" s="185"/>
      <c r="B58" s="11" t="s">
        <v>1092</v>
      </c>
      <c r="C58" s="12">
        <v>1</v>
      </c>
      <c r="D58" s="12">
        <v>1</v>
      </c>
      <c r="E58" s="12">
        <v>4</v>
      </c>
      <c r="F58" s="18">
        <v>0</v>
      </c>
    </row>
    <row r="59" spans="1:6" x14ac:dyDescent="0.25">
      <c r="A59" s="185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5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5"/>
      <c r="B61" s="11" t="s">
        <v>1094</v>
      </c>
      <c r="C61" s="12">
        <v>0</v>
      </c>
      <c r="D61" s="12">
        <v>0</v>
      </c>
      <c r="E61" s="12">
        <v>0</v>
      </c>
      <c r="F61" s="18">
        <v>0</v>
      </c>
    </row>
    <row r="62" spans="1:6" x14ac:dyDescent="0.25">
      <c r="A62" s="185"/>
      <c r="B62" s="11" t="s">
        <v>1095</v>
      </c>
      <c r="C62" s="12">
        <v>3</v>
      </c>
      <c r="D62" s="12">
        <v>0</v>
      </c>
      <c r="E62" s="12">
        <v>0</v>
      </c>
      <c r="F62" s="18">
        <v>0</v>
      </c>
    </row>
    <row r="63" spans="1:6" x14ac:dyDescent="0.25">
      <c r="A63" s="185"/>
      <c r="B63" s="11" t="s">
        <v>1096</v>
      </c>
      <c r="C63" s="12">
        <v>1</v>
      </c>
      <c r="D63" s="12">
        <v>0</v>
      </c>
      <c r="E63" s="12">
        <v>0</v>
      </c>
      <c r="F63" s="18">
        <v>1</v>
      </c>
    </row>
    <row r="64" spans="1:6" x14ac:dyDescent="0.25">
      <c r="A64" s="185"/>
      <c r="B64" s="11" t="s">
        <v>1097</v>
      </c>
      <c r="C64" s="12">
        <v>58</v>
      </c>
      <c r="D64" s="12">
        <v>55</v>
      </c>
      <c r="E64" s="12">
        <v>13</v>
      </c>
      <c r="F64" s="18">
        <v>19</v>
      </c>
    </row>
    <row r="65" spans="1:6" x14ac:dyDescent="0.25">
      <c r="A65" s="185"/>
      <c r="B65" s="11" t="s">
        <v>1098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6"/>
      <c r="B66" s="11" t="s">
        <v>1099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98" t="s">
        <v>1100</v>
      </c>
      <c r="B67" s="199"/>
      <c r="C67" s="25">
        <v>905</v>
      </c>
      <c r="D67" s="25">
        <v>219</v>
      </c>
      <c r="E67" s="25">
        <v>122</v>
      </c>
      <c r="F67" s="25">
        <v>88</v>
      </c>
    </row>
    <row r="68" spans="1:6" x14ac:dyDescent="0.25">
      <c r="A68" s="184" t="s">
        <v>977</v>
      </c>
      <c r="B68" s="11" t="s">
        <v>1101</v>
      </c>
      <c r="C68" s="12">
        <v>20</v>
      </c>
      <c r="D68" s="12">
        <v>0</v>
      </c>
      <c r="E68" s="12">
        <v>0</v>
      </c>
      <c r="F68" s="18">
        <v>0</v>
      </c>
    </row>
    <row r="69" spans="1:6" x14ac:dyDescent="0.25">
      <c r="A69" s="185"/>
      <c r="B69" s="11" t="s">
        <v>1102</v>
      </c>
      <c r="C69" s="12">
        <v>4</v>
      </c>
      <c r="D69" s="12">
        <v>0</v>
      </c>
      <c r="E69" s="12">
        <v>0</v>
      </c>
      <c r="F69" s="18">
        <v>0</v>
      </c>
    </row>
    <row r="70" spans="1:6" x14ac:dyDescent="0.25">
      <c r="A70" s="186"/>
      <c r="B70" s="11" t="s">
        <v>111</v>
      </c>
      <c r="C70" s="12">
        <v>5</v>
      </c>
      <c r="D70" s="12">
        <v>0</v>
      </c>
      <c r="E70" s="12">
        <v>0</v>
      </c>
      <c r="F70" s="18">
        <v>0</v>
      </c>
    </row>
    <row r="71" spans="1:6" x14ac:dyDescent="0.25">
      <c r="A71" s="198" t="s">
        <v>1103</v>
      </c>
      <c r="B71" s="199"/>
      <c r="C71" s="25">
        <v>29</v>
      </c>
      <c r="D71" s="25">
        <v>0</v>
      </c>
      <c r="E71" s="25">
        <v>0</v>
      </c>
      <c r="F71" s="25">
        <v>0</v>
      </c>
    </row>
    <row r="72" spans="1:6" x14ac:dyDescent="0.25">
      <c r="A72" s="4"/>
    </row>
  </sheetData>
  <sheetProtection algorithmName="SHA-512" hashValue="gzctPNdIc4WqZQqBz864Pyk+lAsx3ASwYgoEoBX7P+cY07b6UYv2Gp9gSQVy2eL8vv5LeC3xJt73c4vAUgfRBg==" saltValue="KDULSpsghs8xin1skI2b1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0" t="s">
        <v>15</v>
      </c>
      <c r="C4" s="9" t="s">
        <v>3</v>
      </c>
    </row>
    <row r="5" spans="1:3" x14ac:dyDescent="0.25">
      <c r="A5" s="184" t="s">
        <v>1106</v>
      </c>
      <c r="B5" s="11" t="s">
        <v>1107</v>
      </c>
      <c r="C5" s="18">
        <v>1780</v>
      </c>
    </row>
    <row r="6" spans="1:3" x14ac:dyDescent="0.25">
      <c r="A6" s="185"/>
      <c r="B6" s="11" t="s">
        <v>1049</v>
      </c>
      <c r="C6" s="18">
        <v>398</v>
      </c>
    </row>
    <row r="7" spans="1:3" x14ac:dyDescent="0.25">
      <c r="A7" s="185"/>
      <c r="B7" s="11" t="s">
        <v>1108</v>
      </c>
      <c r="C7" s="18">
        <v>3443</v>
      </c>
    </row>
    <row r="8" spans="1:3" x14ac:dyDescent="0.25">
      <c r="A8" s="185"/>
      <c r="B8" s="11" t="s">
        <v>1109</v>
      </c>
      <c r="C8" s="18">
        <v>773</v>
      </c>
    </row>
    <row r="9" spans="1:3" x14ac:dyDescent="0.25">
      <c r="A9" s="185"/>
      <c r="B9" s="11" t="s">
        <v>1051</v>
      </c>
      <c r="C9" s="18">
        <v>7</v>
      </c>
    </row>
    <row r="10" spans="1:3" x14ac:dyDescent="0.25">
      <c r="A10" s="185"/>
      <c r="B10" s="11" t="s">
        <v>1052</v>
      </c>
      <c r="C10" s="18">
        <v>12</v>
      </c>
    </row>
    <row r="11" spans="1:3" x14ac:dyDescent="0.25">
      <c r="A11" s="185"/>
      <c r="B11" s="11" t="s">
        <v>1110</v>
      </c>
      <c r="C11" s="18">
        <v>2</v>
      </c>
    </row>
    <row r="12" spans="1:3" x14ac:dyDescent="0.25">
      <c r="A12" s="186"/>
      <c r="B12" s="11" t="s">
        <v>1111</v>
      </c>
      <c r="C12" s="18">
        <v>4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0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1667</v>
      </c>
    </row>
    <row r="17" spans="1:3" x14ac:dyDescent="0.25">
      <c r="A17" s="17" t="s">
        <v>1114</v>
      </c>
      <c r="B17" s="14"/>
      <c r="C17" s="18">
        <v>508</v>
      </c>
    </row>
    <row r="18" spans="1:3" x14ac:dyDescent="0.25">
      <c r="A18" s="17" t="s">
        <v>1115</v>
      </c>
      <c r="B18" s="14"/>
      <c r="C18" s="18">
        <v>409</v>
      </c>
    </row>
    <row r="19" spans="1:3" x14ac:dyDescent="0.25">
      <c r="A19" s="17" t="s">
        <v>1116</v>
      </c>
      <c r="B19" s="14"/>
      <c r="C19" s="18">
        <v>308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0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0</v>
      </c>
    </row>
    <row r="24" spans="1:3" x14ac:dyDescent="0.25">
      <c r="A24" s="17" t="s">
        <v>1119</v>
      </c>
      <c r="B24" s="14"/>
      <c r="C24" s="18">
        <v>0</v>
      </c>
    </row>
    <row r="25" spans="1:3" x14ac:dyDescent="0.25">
      <c r="A25" s="17" t="s">
        <v>1120</v>
      </c>
      <c r="B25" s="14"/>
      <c r="C25" s="18">
        <v>0</v>
      </c>
    </row>
    <row r="26" spans="1:3" x14ac:dyDescent="0.25">
      <c r="A26" s="17" t="s">
        <v>1121</v>
      </c>
      <c r="B26" s="14"/>
      <c r="C26" s="18">
        <v>0</v>
      </c>
    </row>
    <row r="27" spans="1:3" x14ac:dyDescent="0.25">
      <c r="A27" s="17" t="s">
        <v>1122</v>
      </c>
      <c r="B27" s="14"/>
      <c r="C27" s="18">
        <v>0</v>
      </c>
    </row>
    <row r="28" spans="1:3" x14ac:dyDescent="0.25">
      <c r="A28" s="17" t="s">
        <v>1123</v>
      </c>
      <c r="B28" s="14"/>
      <c r="C28" s="18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0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3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0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50</v>
      </c>
    </row>
    <row r="38" spans="1:3" x14ac:dyDescent="0.25">
      <c r="A38" s="17" t="s">
        <v>1128</v>
      </c>
      <c r="B38" s="14"/>
      <c r="C38" s="18">
        <v>261</v>
      </c>
    </row>
    <row r="39" spans="1:3" x14ac:dyDescent="0.25">
      <c r="A39" s="17" t="s">
        <v>1129</v>
      </c>
      <c r="B39" s="14"/>
      <c r="C39" s="18">
        <v>552</v>
      </c>
    </row>
    <row r="40" spans="1:3" x14ac:dyDescent="0.25">
      <c r="A40" s="17" t="s">
        <v>1130</v>
      </c>
      <c r="B40" s="14"/>
      <c r="C40" s="18">
        <v>310</v>
      </c>
    </row>
    <row r="41" spans="1:3" x14ac:dyDescent="0.25">
      <c r="A41" s="17" t="s">
        <v>1131</v>
      </c>
      <c r="B41" s="14"/>
      <c r="C41" s="18">
        <v>161</v>
      </c>
    </row>
    <row r="42" spans="1:3" x14ac:dyDescent="0.25">
      <c r="A42" s="17" t="s">
        <v>1132</v>
      </c>
      <c r="B42" s="14"/>
      <c r="C42" s="18">
        <v>58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0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1</v>
      </c>
    </row>
    <row r="47" spans="1:3" x14ac:dyDescent="0.25">
      <c r="A47" s="17" t="s">
        <v>1135</v>
      </c>
      <c r="B47" s="14"/>
      <c r="C47" s="18">
        <v>14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0" t="s">
        <v>15</v>
      </c>
      <c r="C50" s="9" t="s">
        <v>3</v>
      </c>
    </row>
    <row r="51" spans="1:6" x14ac:dyDescent="0.25">
      <c r="A51" s="184" t="s">
        <v>1137</v>
      </c>
      <c r="B51" s="11" t="s">
        <v>1138</v>
      </c>
      <c r="C51" s="18">
        <v>319</v>
      </c>
    </row>
    <row r="52" spans="1:6" x14ac:dyDescent="0.25">
      <c r="A52" s="185"/>
      <c r="B52" s="11" t="s">
        <v>1139</v>
      </c>
      <c r="C52" s="18">
        <v>356</v>
      </c>
    </row>
    <row r="53" spans="1:6" x14ac:dyDescent="0.25">
      <c r="A53" s="185"/>
      <c r="B53" s="11" t="s">
        <v>1140</v>
      </c>
      <c r="C53" s="18">
        <v>115</v>
      </c>
    </row>
    <row r="54" spans="1:6" x14ac:dyDescent="0.25">
      <c r="A54" s="186"/>
      <c r="B54" s="11" t="s">
        <v>1141</v>
      </c>
      <c r="C54" s="18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0" t="s">
        <v>15</v>
      </c>
      <c r="C57" s="9" t="s">
        <v>3</v>
      </c>
    </row>
    <row r="58" spans="1:6" x14ac:dyDescent="0.25">
      <c r="A58" s="17" t="s">
        <v>104</v>
      </c>
      <c r="B58" s="14"/>
      <c r="C58" s="18">
        <v>28</v>
      </c>
    </row>
    <row r="59" spans="1:6" x14ac:dyDescent="0.25">
      <c r="A59" s="17" t="s">
        <v>114</v>
      </c>
      <c r="B59" s="14"/>
      <c r="C59" s="18">
        <v>15</v>
      </c>
    </row>
    <row r="60" spans="1:6" x14ac:dyDescent="0.25">
      <c r="A60" s="17" t="s">
        <v>1080</v>
      </c>
      <c r="B60" s="14"/>
      <c r="C60" s="18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0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4" t="s">
        <v>960</v>
      </c>
      <c r="B63" s="11" t="s">
        <v>1083</v>
      </c>
      <c r="C63" s="12">
        <v>0</v>
      </c>
      <c r="D63" s="12">
        <v>0</v>
      </c>
      <c r="E63" s="12">
        <v>1</v>
      </c>
      <c r="F63" s="18">
        <v>1</v>
      </c>
    </row>
    <row r="64" spans="1:6" x14ac:dyDescent="0.25">
      <c r="A64" s="185"/>
      <c r="B64" s="11" t="s">
        <v>1084</v>
      </c>
      <c r="C64" s="12">
        <v>0</v>
      </c>
      <c r="D64" s="12">
        <v>0</v>
      </c>
      <c r="E64" s="12">
        <v>0</v>
      </c>
      <c r="F64" s="18">
        <v>0</v>
      </c>
    </row>
    <row r="65" spans="1:6" x14ac:dyDescent="0.25">
      <c r="A65" s="185"/>
      <c r="B65" s="11" t="s">
        <v>1085</v>
      </c>
      <c r="C65" s="12">
        <v>4</v>
      </c>
      <c r="D65" s="12">
        <v>0</v>
      </c>
      <c r="E65" s="12">
        <v>0</v>
      </c>
      <c r="F65" s="18">
        <v>0</v>
      </c>
    </row>
    <row r="66" spans="1:6" x14ac:dyDescent="0.25">
      <c r="A66" s="185"/>
      <c r="B66" s="11" t="s">
        <v>1086</v>
      </c>
      <c r="C66" s="12">
        <v>0</v>
      </c>
      <c r="D66" s="12">
        <v>0</v>
      </c>
      <c r="E66" s="12">
        <v>1</v>
      </c>
      <c r="F66" s="18">
        <v>0</v>
      </c>
    </row>
    <row r="67" spans="1:6" x14ac:dyDescent="0.25">
      <c r="A67" s="185"/>
      <c r="B67" s="11" t="s">
        <v>334</v>
      </c>
      <c r="C67" s="12">
        <v>49</v>
      </c>
      <c r="D67" s="12">
        <v>101</v>
      </c>
      <c r="E67" s="12">
        <v>55</v>
      </c>
      <c r="F67" s="18">
        <v>25</v>
      </c>
    </row>
    <row r="68" spans="1:6" x14ac:dyDescent="0.25">
      <c r="A68" s="185"/>
      <c r="B68" s="11" t="s">
        <v>1142</v>
      </c>
      <c r="C68" s="12">
        <v>3298</v>
      </c>
      <c r="D68" s="12">
        <v>461</v>
      </c>
      <c r="E68" s="12">
        <v>284</v>
      </c>
      <c r="F68" s="18">
        <v>223</v>
      </c>
    </row>
    <row r="69" spans="1:6" x14ac:dyDescent="0.25">
      <c r="A69" s="185"/>
      <c r="B69" s="11" t="s">
        <v>1143</v>
      </c>
      <c r="C69" s="12">
        <v>1150</v>
      </c>
      <c r="D69" s="12">
        <v>177</v>
      </c>
      <c r="E69" s="12">
        <v>75</v>
      </c>
      <c r="F69" s="18">
        <v>110</v>
      </c>
    </row>
    <row r="70" spans="1:6" x14ac:dyDescent="0.25">
      <c r="A70" s="185"/>
      <c r="B70" s="11" t="s">
        <v>1089</v>
      </c>
      <c r="C70" s="12">
        <v>4</v>
      </c>
      <c r="D70" s="12">
        <v>30</v>
      </c>
      <c r="E70" s="12">
        <v>9</v>
      </c>
      <c r="F70" s="18">
        <v>9</v>
      </c>
    </row>
    <row r="71" spans="1:6" x14ac:dyDescent="0.25">
      <c r="A71" s="185"/>
      <c r="B71" s="11" t="s">
        <v>1144</v>
      </c>
      <c r="C71" s="12">
        <v>0</v>
      </c>
      <c r="D71" s="12">
        <v>2</v>
      </c>
      <c r="E71" s="12">
        <v>1</v>
      </c>
      <c r="F71" s="18">
        <v>0</v>
      </c>
    </row>
    <row r="72" spans="1:6" x14ac:dyDescent="0.25">
      <c r="A72" s="185"/>
      <c r="B72" s="11" t="s">
        <v>1145</v>
      </c>
      <c r="C72" s="12">
        <v>21</v>
      </c>
      <c r="D72" s="12">
        <v>119</v>
      </c>
      <c r="E72" s="12">
        <v>41</v>
      </c>
      <c r="F72" s="18">
        <v>35</v>
      </c>
    </row>
    <row r="73" spans="1:6" x14ac:dyDescent="0.25">
      <c r="A73" s="185"/>
      <c r="B73" s="11" t="s">
        <v>1146</v>
      </c>
      <c r="C73" s="12">
        <v>13</v>
      </c>
      <c r="D73" s="12">
        <v>27</v>
      </c>
      <c r="E73" s="12">
        <v>8</v>
      </c>
      <c r="F73" s="18">
        <v>16</v>
      </c>
    </row>
    <row r="74" spans="1:6" x14ac:dyDescent="0.25">
      <c r="A74" s="185"/>
      <c r="B74" s="11" t="s">
        <v>1093</v>
      </c>
      <c r="C74" s="12">
        <v>0</v>
      </c>
      <c r="D74" s="12">
        <v>0</v>
      </c>
      <c r="E74" s="12">
        <v>1</v>
      </c>
      <c r="F74" s="18">
        <v>0</v>
      </c>
    </row>
    <row r="75" spans="1:6" x14ac:dyDescent="0.25">
      <c r="A75" s="185"/>
      <c r="B75" s="11" t="s">
        <v>405</v>
      </c>
      <c r="C75" s="12">
        <v>3</v>
      </c>
      <c r="D75" s="12">
        <v>0</v>
      </c>
      <c r="E75" s="12">
        <v>0</v>
      </c>
      <c r="F75" s="18">
        <v>0</v>
      </c>
    </row>
    <row r="76" spans="1:6" x14ac:dyDescent="0.25">
      <c r="A76" s="185"/>
      <c r="B76" s="11" t="s">
        <v>1094</v>
      </c>
      <c r="C76" s="12">
        <v>0</v>
      </c>
      <c r="D76" s="12">
        <v>1</v>
      </c>
      <c r="E76" s="12">
        <v>0</v>
      </c>
      <c r="F76" s="18">
        <v>0</v>
      </c>
    </row>
    <row r="77" spans="1:6" x14ac:dyDescent="0.25">
      <c r="A77" s="185"/>
      <c r="B77" s="11" t="s">
        <v>1095</v>
      </c>
      <c r="C77" s="12">
        <v>6</v>
      </c>
      <c r="D77" s="12">
        <v>3</v>
      </c>
      <c r="E77" s="12">
        <v>1</v>
      </c>
      <c r="F77" s="18">
        <v>0</v>
      </c>
    </row>
    <row r="78" spans="1:6" x14ac:dyDescent="0.25">
      <c r="A78" s="185"/>
      <c r="B78" s="11" t="s">
        <v>1096</v>
      </c>
      <c r="C78" s="12">
        <v>0</v>
      </c>
      <c r="D78" s="12">
        <v>3</v>
      </c>
      <c r="E78" s="12">
        <v>2</v>
      </c>
      <c r="F78" s="18">
        <v>2</v>
      </c>
    </row>
    <row r="79" spans="1:6" x14ac:dyDescent="0.25">
      <c r="A79" s="185"/>
      <c r="B79" s="11" t="s">
        <v>1097</v>
      </c>
      <c r="C79" s="12">
        <v>274</v>
      </c>
      <c r="D79" s="12">
        <v>344</v>
      </c>
      <c r="E79" s="12">
        <v>174</v>
      </c>
      <c r="F79" s="18">
        <v>60</v>
      </c>
    </row>
    <row r="80" spans="1:6" x14ac:dyDescent="0.25">
      <c r="A80" s="185"/>
      <c r="B80" s="11" t="s">
        <v>1098</v>
      </c>
      <c r="C80" s="12">
        <v>1</v>
      </c>
      <c r="D80" s="12">
        <v>3</v>
      </c>
      <c r="E80" s="12">
        <v>0</v>
      </c>
      <c r="F80" s="18">
        <v>0</v>
      </c>
    </row>
    <row r="81" spans="1:6" x14ac:dyDescent="0.25">
      <c r="A81" s="186"/>
      <c r="B81" s="11" t="s">
        <v>1099</v>
      </c>
      <c r="C81" s="12">
        <v>0</v>
      </c>
      <c r="D81" s="12">
        <v>0</v>
      </c>
      <c r="E81" s="12">
        <v>0</v>
      </c>
      <c r="F81" s="18">
        <v>2</v>
      </c>
    </row>
    <row r="82" spans="1:6" x14ac:dyDescent="0.25">
      <c r="A82" s="200" t="s">
        <v>1100</v>
      </c>
      <c r="B82" s="201"/>
      <c r="C82" s="25">
        <v>4823</v>
      </c>
      <c r="D82" s="25">
        <v>1271</v>
      </c>
      <c r="E82" s="25">
        <v>653</v>
      </c>
      <c r="F82" s="25">
        <v>483</v>
      </c>
    </row>
    <row r="83" spans="1:6" x14ac:dyDescent="0.25">
      <c r="A83" s="184" t="s">
        <v>1147</v>
      </c>
      <c r="B83" s="11" t="s">
        <v>1101</v>
      </c>
      <c r="C83" s="12">
        <v>43</v>
      </c>
      <c r="D83" s="12">
        <v>0</v>
      </c>
      <c r="E83" s="12">
        <v>0</v>
      </c>
      <c r="F83" s="18">
        <v>0</v>
      </c>
    </row>
    <row r="84" spans="1:6" x14ac:dyDescent="0.25">
      <c r="A84" s="185"/>
      <c r="B84" s="11" t="s">
        <v>1102</v>
      </c>
      <c r="C84" s="12">
        <v>20</v>
      </c>
      <c r="D84" s="12">
        <v>0</v>
      </c>
      <c r="E84" s="12">
        <v>0</v>
      </c>
      <c r="F84" s="18">
        <v>0</v>
      </c>
    </row>
    <row r="85" spans="1:6" x14ac:dyDescent="0.25">
      <c r="A85" s="186"/>
      <c r="B85" s="11" t="s">
        <v>111</v>
      </c>
      <c r="C85" s="12">
        <v>67</v>
      </c>
      <c r="D85" s="12">
        <v>0</v>
      </c>
      <c r="E85" s="12">
        <v>0</v>
      </c>
      <c r="F85" s="18">
        <v>0</v>
      </c>
    </row>
    <row r="86" spans="1:6" x14ac:dyDescent="0.25">
      <c r="A86" s="200" t="s">
        <v>1148</v>
      </c>
      <c r="B86" s="201"/>
      <c r="C86" s="25">
        <v>130</v>
      </c>
      <c r="D86" s="25">
        <v>0</v>
      </c>
      <c r="E86" s="25">
        <v>0</v>
      </c>
      <c r="F86" s="25">
        <v>0</v>
      </c>
    </row>
    <row r="87" spans="1:6" x14ac:dyDescent="0.25">
      <c r="A87" s="4"/>
    </row>
  </sheetData>
  <sheetProtection algorithmName="SHA-512" hashValue="W/XNS0l/+fgew2/F8p5LuRql+HJD+D/tTvvERtzGkoSqeD1kBdFyGfckBvYe++k+bphfxdL2RfA8d77/bt7DTQ==" saltValue="VPK4i2KR4tagrWC6gSovj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19</v>
      </c>
    </row>
    <row r="6" spans="1:3" x14ac:dyDescent="0.25">
      <c r="A6" s="10" t="s">
        <v>1152</v>
      </c>
      <c r="B6" s="14"/>
      <c r="C6" s="18">
        <v>202</v>
      </c>
    </row>
    <row r="7" spans="1:3" x14ac:dyDescent="0.25">
      <c r="A7" s="10" t="s">
        <v>1153</v>
      </c>
      <c r="B7" s="14"/>
      <c r="C7" s="18">
        <v>204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24</v>
      </c>
    </row>
    <row r="14" spans="1:3" x14ac:dyDescent="0.25">
      <c r="A14" s="10" t="s">
        <v>1152</v>
      </c>
      <c r="B14" s="14"/>
      <c r="C14" s="18">
        <v>118</v>
      </c>
    </row>
    <row r="15" spans="1:3" x14ac:dyDescent="0.25">
      <c r="A15" s="10" t="s">
        <v>1157</v>
      </c>
      <c r="B15" s="14"/>
      <c r="C15" s="18">
        <v>164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356</v>
      </c>
    </row>
    <row r="22" spans="1:3" x14ac:dyDescent="0.25">
      <c r="A22" s="10" t="s">
        <v>1159</v>
      </c>
      <c r="B22" s="14"/>
      <c r="C22" s="18">
        <v>348</v>
      </c>
    </row>
    <row r="23" spans="1:3" x14ac:dyDescent="0.25">
      <c r="A23" s="10" t="s">
        <v>1160</v>
      </c>
      <c r="B23" s="14"/>
      <c r="C23" s="18">
        <v>30</v>
      </c>
    </row>
    <row r="24" spans="1:3" x14ac:dyDescent="0.25">
      <c r="A24" s="10" t="s">
        <v>1161</v>
      </c>
      <c r="B24" s="14"/>
      <c r="C24" s="18">
        <v>16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16</v>
      </c>
    </row>
    <row r="29" spans="1:3" x14ac:dyDescent="0.25">
      <c r="A29" s="10" t="s">
        <v>1164</v>
      </c>
      <c r="B29" s="14"/>
      <c r="C29" s="18">
        <v>24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25</v>
      </c>
    </row>
    <row r="36" spans="1:3" x14ac:dyDescent="0.25">
      <c r="A36" s="10" t="s">
        <v>1169</v>
      </c>
      <c r="B36" s="14"/>
      <c r="C36" s="18">
        <v>0</v>
      </c>
    </row>
    <row r="37" spans="1:3" x14ac:dyDescent="0.25">
      <c r="A37" s="4"/>
    </row>
  </sheetData>
  <sheetProtection algorithmName="SHA-512" hashValue="Oa7ch2huRqaCG/6IXUZXQfmrfpN/HBlu90UZnDGXtk55iIukVKfPT+2xu6ToFQim1lXPLrmhSdKEkw5TJ7VJiA==" saltValue="GV/7uZAODXyS50Q2qkb4/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57</v>
      </c>
    </row>
    <row r="6" spans="1:3" x14ac:dyDescent="0.25">
      <c r="A6" s="10" t="s">
        <v>1173</v>
      </c>
      <c r="B6" s="14"/>
      <c r="C6" s="18">
        <v>0</v>
      </c>
    </row>
    <row r="7" spans="1:3" x14ac:dyDescent="0.25">
      <c r="A7" s="10" t="s">
        <v>1174</v>
      </c>
      <c r="B7" s="14"/>
      <c r="C7" s="18">
        <v>1</v>
      </c>
    </row>
    <row r="8" spans="1:3" x14ac:dyDescent="0.25">
      <c r="A8" s="10" t="s">
        <v>1175</v>
      </c>
      <c r="B8" s="14"/>
      <c r="C8" s="18">
        <v>54</v>
      </c>
    </row>
    <row r="9" spans="1:3" x14ac:dyDescent="0.25">
      <c r="A9" s="10" t="s">
        <v>1176</v>
      </c>
      <c r="B9" s="14"/>
      <c r="C9" s="18">
        <v>3</v>
      </c>
    </row>
    <row r="10" spans="1:3" x14ac:dyDescent="0.25">
      <c r="A10" s="10" t="s">
        <v>1177</v>
      </c>
      <c r="B10" s="14"/>
      <c r="C10" s="18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31</v>
      </c>
    </row>
    <row r="15" spans="1:3" x14ac:dyDescent="0.25">
      <c r="A15" s="10" t="s">
        <v>1180</v>
      </c>
      <c r="B15" s="14"/>
      <c r="C15" s="18">
        <v>3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0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4</v>
      </c>
    </row>
    <row r="23" spans="1:3" x14ac:dyDescent="0.25">
      <c r="A23" s="10" t="s">
        <v>1113</v>
      </c>
      <c r="B23" s="14"/>
      <c r="C23" s="18">
        <v>2</v>
      </c>
    </row>
    <row r="24" spans="1:3" x14ac:dyDescent="0.25">
      <c r="A24" s="10" t="s">
        <v>1186</v>
      </c>
      <c r="B24" s="14"/>
      <c r="C24" s="18">
        <v>1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0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3</v>
      </c>
    </row>
    <row r="32" spans="1:3" x14ac:dyDescent="0.25">
      <c r="A32" s="10" t="s">
        <v>1113</v>
      </c>
      <c r="B32" s="14"/>
      <c r="C32" s="18">
        <v>3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0</v>
      </c>
    </row>
    <row r="38" spans="1:3" x14ac:dyDescent="0.25">
      <c r="A38" s="10" t="s">
        <v>1184</v>
      </c>
      <c r="B38" s="14"/>
      <c r="C38" s="18">
        <v>0</v>
      </c>
    </row>
    <row r="39" spans="1:3" x14ac:dyDescent="0.25">
      <c r="A39" s="10" t="s">
        <v>1185</v>
      </c>
      <c r="B39" s="14"/>
      <c r="C39" s="18">
        <v>4</v>
      </c>
    </row>
    <row r="40" spans="1:3" x14ac:dyDescent="0.25">
      <c r="A40" s="10" t="s">
        <v>1113</v>
      </c>
      <c r="B40" s="14"/>
      <c r="C40" s="18">
        <v>0</v>
      </c>
    </row>
    <row r="41" spans="1:3" x14ac:dyDescent="0.25">
      <c r="A41" s="10" t="s">
        <v>1186</v>
      </c>
      <c r="B41" s="14"/>
      <c r="C41" s="18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4</v>
      </c>
    </row>
    <row r="48" spans="1:3" x14ac:dyDescent="0.25">
      <c r="A48" s="10" t="s">
        <v>1113</v>
      </c>
      <c r="B48" s="14"/>
      <c r="C48" s="18">
        <v>2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ewslWv8+ZegZEUxjKuUjJ545+ZiTJdJJlw1NK/eMc0klhKw8veHi1QuYBCyUh3R0i91NwLyWovF3GJoCPg1Dkw==" saltValue="pbxNDlxy9Wnz8dewg17c9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198" t="s">
        <v>645</v>
      </c>
      <c r="B4" s="199"/>
      <c r="C4" s="25">
        <v>1147</v>
      </c>
      <c r="D4" s="25">
        <v>1252</v>
      </c>
      <c r="E4" s="26">
        <v>-1</v>
      </c>
      <c r="F4" s="25">
        <v>1919</v>
      </c>
      <c r="G4" s="25">
        <v>1319</v>
      </c>
      <c r="H4" s="25">
        <v>891</v>
      </c>
      <c r="I4" s="25">
        <v>678</v>
      </c>
      <c r="J4" s="25">
        <v>0</v>
      </c>
      <c r="K4" s="25">
        <v>0</v>
      </c>
      <c r="L4" s="25">
        <v>0</v>
      </c>
      <c r="M4" s="25">
        <v>1</v>
      </c>
      <c r="N4" s="25">
        <v>0</v>
      </c>
      <c r="O4" s="25">
        <v>0</v>
      </c>
      <c r="P4" s="25">
        <v>2258</v>
      </c>
    </row>
    <row r="5" spans="1:16" ht="45" x14ac:dyDescent="0.25">
      <c r="A5" s="31" t="s">
        <v>646</v>
      </c>
      <c r="B5" s="31" t="s">
        <v>647</v>
      </c>
      <c r="C5" s="12">
        <v>10</v>
      </c>
      <c r="D5" s="12">
        <v>16</v>
      </c>
      <c r="E5" s="24">
        <v>-1</v>
      </c>
      <c r="F5" s="12">
        <v>11</v>
      </c>
      <c r="G5" s="12">
        <v>11</v>
      </c>
      <c r="H5" s="12">
        <v>5</v>
      </c>
      <c r="I5" s="12">
        <v>7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8">
        <v>16</v>
      </c>
    </row>
    <row r="6" spans="1:16" ht="33.75" x14ac:dyDescent="0.25">
      <c r="A6" s="31" t="s">
        <v>648</v>
      </c>
      <c r="B6" s="31" t="s">
        <v>649</v>
      </c>
      <c r="C6" s="12">
        <v>238</v>
      </c>
      <c r="D6" s="12">
        <v>381</v>
      </c>
      <c r="E6" s="24">
        <v>-1</v>
      </c>
      <c r="F6" s="12">
        <v>425</v>
      </c>
      <c r="G6" s="12">
        <v>218</v>
      </c>
      <c r="H6" s="12">
        <v>165</v>
      </c>
      <c r="I6" s="12">
        <v>82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8">
        <v>334</v>
      </c>
    </row>
    <row r="7" spans="1:16" ht="22.5" x14ac:dyDescent="0.25">
      <c r="A7" s="31" t="s">
        <v>650</v>
      </c>
      <c r="B7" s="31" t="s">
        <v>651</v>
      </c>
      <c r="C7" s="12">
        <v>0</v>
      </c>
      <c r="D7" s="12">
        <v>36</v>
      </c>
      <c r="E7" s="24">
        <v>-1</v>
      </c>
      <c r="F7" s="12">
        <v>0</v>
      </c>
      <c r="G7" s="12">
        <v>1</v>
      </c>
      <c r="H7" s="12">
        <v>14</v>
      </c>
      <c r="I7" s="12">
        <v>9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8">
        <v>23</v>
      </c>
    </row>
    <row r="8" spans="1:16" ht="33.75" x14ac:dyDescent="0.25">
      <c r="A8" s="31" t="s">
        <v>652</v>
      </c>
      <c r="B8" s="31" t="s">
        <v>653</v>
      </c>
      <c r="C8" s="12">
        <v>1</v>
      </c>
      <c r="D8" s="12">
        <v>3</v>
      </c>
      <c r="E8" s="24">
        <v>-1</v>
      </c>
      <c r="F8" s="12">
        <v>0</v>
      </c>
      <c r="G8" s="12">
        <v>0</v>
      </c>
      <c r="H8" s="12">
        <v>4</v>
      </c>
      <c r="I8" s="12">
        <v>7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2</v>
      </c>
    </row>
    <row r="9" spans="1:16" ht="45" x14ac:dyDescent="0.25">
      <c r="A9" s="31" t="s">
        <v>654</v>
      </c>
      <c r="B9" s="31" t="s">
        <v>655</v>
      </c>
      <c r="C9" s="12">
        <v>6</v>
      </c>
      <c r="D9" s="12">
        <v>14</v>
      </c>
      <c r="E9" s="24">
        <v>-1</v>
      </c>
      <c r="F9" s="12">
        <v>4</v>
      </c>
      <c r="G9" s="12">
        <v>8</v>
      </c>
      <c r="H9" s="12">
        <v>3</v>
      </c>
      <c r="I9" s="12">
        <v>13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29</v>
      </c>
    </row>
    <row r="10" spans="1:16" ht="22.5" x14ac:dyDescent="0.25">
      <c r="A10" s="31" t="s">
        <v>656</v>
      </c>
      <c r="B10" s="31" t="s">
        <v>657</v>
      </c>
      <c r="C10" s="12">
        <v>891</v>
      </c>
      <c r="D10" s="12">
        <v>802</v>
      </c>
      <c r="E10" s="24">
        <v>0</v>
      </c>
      <c r="F10" s="12">
        <v>1479</v>
      </c>
      <c r="G10" s="12">
        <v>1081</v>
      </c>
      <c r="H10" s="12">
        <v>700</v>
      </c>
      <c r="I10" s="12">
        <v>559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8">
        <v>1854</v>
      </c>
    </row>
    <row r="11" spans="1:16" ht="33.75" x14ac:dyDescent="0.25">
      <c r="A11" s="31" t="s">
        <v>658</v>
      </c>
      <c r="B11" s="31" t="s">
        <v>659</v>
      </c>
      <c r="C11" s="12">
        <v>1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4"/>
    </row>
  </sheetData>
  <sheetProtection algorithmName="SHA-512" hashValue="e4p8sLa/+SDVMTOjhg3RZMX6EpLzkEKmQMe3SZ3QrieFivid9AJBVzI8ApdxwOkLPKO+BFpWUdyUADGred3TVw==" saltValue="+HmB2tbyGkhI6IORKdMpN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2026-06-05T08:31:54Z</dcterms:created>
  <dcterms:modified xsi:type="dcterms:W3CDTF">2026-06-23T08:46:28Z</dcterms:modified>
</cp:coreProperties>
</file>