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6EBEDE4-898B-41FF-A8EB-4C7D7863B0F1}" xr6:coauthVersionLast="47" xr6:coauthVersionMax="47" xr10:uidLastSave="{00000000-0000-0000-0000-000000000000}"/>
  <workbookProtection workbookAlgorithmName="SHA-512" workbookHashValue="+OO5J67fSBZxzetZhLc2j7koFq/jPgVZCvCwQCA/OEhSW2nCff1O7h3diSFZ23eZgHJ7NZC0qUNrmRdmeir0QQ==" workbookSaltValue="fucj8byq8OR+jKAPi0k1P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E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4F7DB2D-2190-471E-8EC9-52CA803273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198379-9604-4C42-A787-D9C0A90881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A406189-9906-40EF-831D-0D81824152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0171A1-07EE-4512-9639-EF7540999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E7977A0-E7DC-4148-9287-C8BF43BE25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23A8AD0-440E-46AC-AFDF-D3734AD23F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423323E-953C-4763-9000-BB993791AA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8FB98C1-5EF9-47B7-9590-05D5790514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64E42BA-407A-4A75-A2E9-8969C53D34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30497D6-489E-48BD-832C-0E59385DD1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38861CE-8CA2-4039-9A84-A642EB0C32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0106A05-97FB-41F1-9A4B-6E602477D0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92C8DFB-4581-48D4-80C0-4548573285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7B966D1-294E-4D51-9900-A34910992A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3EE97CA-A92F-466F-9A97-62BAABBA59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15DE2A2-1F45-473D-979B-EF949E1905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64DA09E-E642-4850-BF1F-9674E5FBF7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7480B9D-C5D7-48FB-AFBE-99AB174192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BC4158-1F40-41D6-846E-622A76CB01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6FE089-77AE-4D01-9DE5-E9668B6795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CFE72D2-003B-4C87-A2CD-64CD109E32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78C68B0-A3B3-4FBE-BA2B-0D65980429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059583C-38BF-461D-B4CC-9EC1959526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889146C-9CC1-4A27-AF64-74E3EFA474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6035E2E-BC36-4544-BAA4-2152DD0DC6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44A02F4-F065-4CAD-8474-5962AC1B4A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515F4D2-DB09-450D-BFA8-2E9EA9A0AC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15180B4-D73E-4318-A8AE-F306D49B7D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6A1115A-3EEE-47F3-8C69-D7171BFF4B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7A8C3AC-4A96-4FB6-9AC5-216D200A04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CE7115-9309-4C99-97AE-B0C64D8C9A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A703C1B-C194-42FE-A87D-CCE26FFE40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<sst xmlns="http://schemas.openxmlformats.org/spreadsheetml/2006/main" count="2890" uniqueCount="1839">
  <si>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</si>
  <si>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</si>
  <si>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</si>
  <si>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</si>
  <si>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</si>
  <si>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</si>
  <si>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</si>
  <si>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Salamanca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</si>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</sst>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1E95B42C-4377-4BF5-9116-14F0BDF93161}"/>
    <cellStyle name="Normal" xfId="0" builtinId="0"/>
    <cellStyle name="Normal 2" xfId="1" xr:uid="{A84F5CDD-7F69-40CF-9F48-270345081D96}"/>
    <cellStyle name="Normal 3" xfId="3" xr:uid="{774D23FE-8139-441A-BF07-6A1F9C1755B1}"/>
    <cellStyle name="Normal 3 2" xfId="4" xr:uid="{E201F9C9-ED55-44B8-8F80-BA215CF195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83-4BC4-88F2-53AD4C5F24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83-4BC4-88F2-53AD4C5F24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2615</c:v>
                </c:pt>
                <c:pt idx="1">
                  <c:v>8814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83-4BC4-88F2-53AD4C5F2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EC-4936-89D7-889B5A229B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EC-4936-89D7-889B5A229B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EC-4936-89D7-889B5A229BF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210</c:v>
                </c:pt>
                <c:pt idx="2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EC-4936-89D7-889B5A229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50-48C2-8935-3AA07C8B0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50-48C2-8935-3AA07C8B0E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50-48C2-8935-3AA07C8B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01-4AEA-8DC3-6A1BB8F840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01-4AEA-8DC3-6A1BB8F840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2293</c:v>
                </c:pt>
                <c:pt idx="1">
                  <c:v>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1-4AEA-8DC3-6A1BB8F84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1001</c:v>
              </c:pt>
              <c:pt idx="1">
                <c:v>1424</c:v>
              </c:pt>
              <c:pt idx="2">
                <c:v>14</c:v>
              </c:pt>
              <c:pt idx="3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1-908A-4E58-BDE7-6E48CB1A4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410</c:v>
              </c:pt>
              <c:pt idx="1">
                <c:v>1241</c:v>
              </c:pt>
              <c:pt idx="2">
                <c:v>44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B73-4EFB-B612-3D276F54E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11</c:v>
              </c:pt>
              <c:pt idx="2">
                <c:v>6</c:v>
              </c:pt>
              <c:pt idx="3">
                <c:v>20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8BC-497D-9B33-AA02C1B9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D0B-49A5-B3AE-B4B83F39A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767</c:v>
              </c:pt>
              <c:pt idx="1">
                <c:v>8</c:v>
              </c:pt>
              <c:pt idx="2">
                <c:v>144</c:v>
              </c:pt>
              <c:pt idx="3">
                <c:v>10</c:v>
              </c:pt>
              <c:pt idx="4">
                <c:v>19</c:v>
              </c:pt>
              <c:pt idx="5">
                <c:v>1</c:v>
              </c:pt>
              <c:pt idx="6">
                <c:v>1</c:v>
              </c:pt>
              <c:pt idx="7">
                <c:v>22</c:v>
              </c:pt>
              <c:pt idx="8">
                <c:v>655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F6D-45DA-9726-19FC7A399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</c:v>
              </c:pt>
              <c:pt idx="1">
                <c:v>107</c:v>
              </c:pt>
              <c:pt idx="2">
                <c:v>23</c:v>
              </c:pt>
              <c:pt idx="3">
                <c:v>19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A588-4A49-B9CA-69808B9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2342</c:v>
              </c:pt>
              <c:pt idx="1">
                <c:v>668</c:v>
              </c:pt>
              <c:pt idx="2">
                <c:v>584</c:v>
              </c:pt>
              <c:pt idx="3">
                <c:v>252</c:v>
              </c:pt>
              <c:pt idx="4">
                <c:v>118</c:v>
              </c:pt>
              <c:pt idx="5">
                <c:v>3094</c:v>
              </c:pt>
              <c:pt idx="6">
                <c:v>313</c:v>
              </c:pt>
              <c:pt idx="7">
                <c:v>134</c:v>
              </c:pt>
              <c:pt idx="8">
                <c:v>355</c:v>
              </c:pt>
              <c:pt idx="9">
                <c:v>109</c:v>
              </c:pt>
              <c:pt idx="10">
                <c:v>3264</c:v>
              </c:pt>
              <c:pt idx="11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1-FE15-4AAF-AECD-141F95BF6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B1-436D-85DF-51F7453D2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B1-436D-85DF-51F7453D2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B1-436D-85DF-51F7453D2B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</c:v>
                </c:pt>
                <c:pt idx="1">
                  <c:v>21</c:v>
                </c:pt>
                <c:pt idx="2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B1-436D-85DF-51F7453D2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414</c:v>
              </c:pt>
              <c:pt idx="1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316D-4548-9018-86CEECBC2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Libertad</c:v>
                </c:pt>
                <c:pt idx="1">
                  <c:v>Patrimonio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20</c:v>
              </c:pt>
              <c:pt idx="2">
                <c:v>13</c:v>
              </c:pt>
              <c:pt idx="3">
                <c:v>32</c:v>
              </c:pt>
              <c:pt idx="4">
                <c:v>211</c:v>
              </c:pt>
              <c:pt idx="5">
                <c:v>19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B772-4A11-A88A-7465DB702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100</c:v>
              </c:pt>
              <c:pt idx="1">
                <c:v>188</c:v>
              </c:pt>
              <c:pt idx="2">
                <c:v>699</c:v>
              </c:pt>
              <c:pt idx="3">
                <c:v>121</c:v>
              </c:pt>
              <c:pt idx="4">
                <c:v>129</c:v>
              </c:pt>
              <c:pt idx="5">
                <c:v>71</c:v>
              </c:pt>
              <c:pt idx="6">
                <c:v>63</c:v>
              </c:pt>
              <c:pt idx="7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1-886D-4476-B640-015D58CF7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91</c:v>
              </c:pt>
              <c:pt idx="1">
                <c:v>52</c:v>
              </c:pt>
              <c:pt idx="2">
                <c:v>488</c:v>
              </c:pt>
              <c:pt idx="3">
                <c:v>147</c:v>
              </c:pt>
              <c:pt idx="4">
                <c:v>94</c:v>
              </c:pt>
              <c:pt idx="5">
                <c:v>68</c:v>
              </c:pt>
              <c:pt idx="6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1-2775-46B1-A0CE-A40AD68FE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Violencia doméstica / género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3BE-4650-9479-594D03319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Falsedades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526-44C0-BE44-6F37FF4D0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663-44BE-90C9-45FA76C55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485-4CC8-A773-45EC0E268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762F-42BC-B1B9-214D46973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2</c:v>
              </c:pt>
              <c:pt idx="2">
                <c:v>5</c:v>
              </c:pt>
              <c:pt idx="3">
                <c:v>39</c:v>
              </c:pt>
              <c:pt idx="4">
                <c:v>6</c:v>
              </c:pt>
              <c:pt idx="5">
                <c:v>5</c:v>
              </c:pt>
              <c:pt idx="6">
                <c:v>4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992-47AC-B621-C6B003B81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AE-4B49-8BF5-E3C5DB5F4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AE-4B49-8BF5-E3C5DB5F4F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402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E-4B49-8BF5-E3C5DB5F4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162</c:v>
              </c:pt>
              <c:pt idx="1">
                <c:v>97</c:v>
              </c:pt>
              <c:pt idx="2">
                <c:v>71</c:v>
              </c:pt>
              <c:pt idx="3">
                <c:v>510</c:v>
              </c:pt>
              <c:pt idx="4">
                <c:v>469</c:v>
              </c:pt>
              <c:pt idx="5">
                <c:v>113</c:v>
              </c:pt>
              <c:pt idx="6">
                <c:v>102</c:v>
              </c:pt>
              <c:pt idx="7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1-A415-4EFD-BD27-BE74907A9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82-4DE9-9801-E834296A2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82-4DE9-9801-E834296A2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82-4DE9-9801-E834296A23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82-4DE9-9801-E834296A239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82-4DE9-9801-E834296A2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DE9-9801-E834296A2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43-411A-8098-657B64FC8C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43-411A-8098-657B64FC8C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43-411A-8098-657B64FC8C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43-411A-8098-657B64FC8C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743-411A-8098-657B64FC8C3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3-411A-8098-657B64FC8C3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3-411A-8098-657B64FC8C3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3-411A-8098-657B64FC8C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</c:v>
                </c:pt>
                <c:pt idx="1">
                  <c:v>11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43-411A-8098-657B64FC8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346</c:v>
                </c:pt>
                <c:pt idx="1">
                  <c:v>75</c:v>
                </c:pt>
                <c:pt idx="2">
                  <c:v>23</c:v>
                </c:pt>
                <c:pt idx="3">
                  <c:v>110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45-4E46-ACFE-FD99061D1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140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6-4AD7-989C-AC0612A6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142</c:v>
                </c:pt>
                <c:pt idx="1">
                  <c:v>2</c:v>
                </c:pt>
                <c:pt idx="2">
                  <c:v>1</c:v>
                </c:pt>
                <c:pt idx="3">
                  <c:v>146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8-4B35-8928-20CB8E1A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21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41</c:v>
                </c:pt>
                <c:pt idx="5">
                  <c:v>62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1</c:v>
                </c:pt>
                <c:pt idx="10">
                  <c:v>29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C-4BBE-80B3-3E21CBB6E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E-4A15-BF76-AA29C8ADF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15</c:v>
              </c:pt>
              <c:pt idx="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1-162C-4FBB-8B59-B3FEF801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Convivencia Familiar Educativa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79</c:v>
              </c:pt>
              <c:pt idx="2">
                <c:v>46</c:v>
              </c:pt>
              <c:pt idx="3">
                <c:v>10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F461-45F6-8A4F-406608405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9A-48C6-8C36-26E7F2D9B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9A-48C6-8C36-26E7F2D9B2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753</c:v>
                </c:pt>
                <c:pt idx="1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9A-48C6-8C36-26E7F2D9B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15</c:v>
              </c:pt>
              <c:pt idx="1">
                <c:v>19</c:v>
              </c:pt>
              <c:pt idx="2">
                <c:v>12</c:v>
              </c:pt>
              <c:pt idx="3">
                <c:v>17</c:v>
              </c:pt>
              <c:pt idx="4">
                <c:v>18</c:v>
              </c:pt>
              <c:pt idx="5">
                <c:v>10</c:v>
              </c:pt>
              <c:pt idx="6">
                <c:v>6</c:v>
              </c:pt>
              <c:pt idx="7">
                <c:v>1</c:v>
              </c:pt>
              <c:pt idx="8">
                <c:v>12</c:v>
              </c:pt>
              <c:pt idx="9">
                <c:v>18</c:v>
              </c:pt>
              <c:pt idx="10">
                <c:v>4</c:v>
              </c:pt>
              <c:pt idx="11">
                <c:v>6</c:v>
              </c:pt>
              <c:pt idx="12">
                <c:v>15</c:v>
              </c:pt>
              <c:pt idx="13">
                <c:v>1</c:v>
              </c:pt>
              <c:pt idx="14">
                <c:v>19</c:v>
              </c:pt>
              <c:pt idx="15">
                <c:v>4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1BE-4F4F-8D9B-2F8DCBBB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04-4FE0-B2CA-A689B4556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04-4FE0-B2CA-A689B4556F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4-4FE0-B2CA-A689B4556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1C-4E9A-8127-3A46FC54D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1C-4E9A-8127-3A46FC54D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1C-4E9A-8127-3A46FC54D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1C-4E9A-8127-3A46FC54DFD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General</c:formatCode>
                <c:ptCount val="4"/>
                <c:pt idx="0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C-4E9A-8127-3A46FC54DF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C46D-4CDC-84C3-3DC1341CC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977-4D27-97ED-91E7D16FB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13</c:v>
              </c:pt>
              <c:pt idx="4">
                <c:v>6</c:v>
              </c:pt>
              <c:pt idx="5">
                <c:v>1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AC2-4877-8A3B-93377BB51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26-481B-BE39-5C82557BF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26-481B-BE39-5C82557BF5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72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26-481B-BE39-5C82557B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97-404E-8ACD-9729C512A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97-404E-8ACD-9729C512A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97-404E-8ACD-9729C512A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97-404E-8ACD-9729C512AF7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7-404E-8ACD-9729C512A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97-404E-8ACD-9729C512A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186</c:v>
              </c:pt>
              <c:pt idx="1">
                <c:v>79</c:v>
              </c:pt>
              <c:pt idx="2">
                <c:v>22</c:v>
              </c:pt>
              <c:pt idx="3">
                <c:v>24</c:v>
              </c:pt>
              <c:pt idx="4">
                <c:v>5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27F6-4CE0-AE17-F6D260212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159</c:v>
              </c:pt>
              <c:pt idx="1">
                <c:v>55</c:v>
              </c:pt>
              <c:pt idx="2">
                <c:v>17</c:v>
              </c:pt>
              <c:pt idx="3">
                <c:v>8</c:v>
              </c:pt>
              <c:pt idx="4">
                <c:v>2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0C58-4A88-9A25-6D560418C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4A-497F-8248-095ECD907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4A-497F-8248-095ECD9073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733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4A-497F-8248-095ECD907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AD2-4AD1-B94B-D0154F4D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CB6E-45E3-93D6-7607E02D9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B48-41D2-9863-CE41A881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6878-4081-8EC6-BDFDFCADD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140</c:v>
              </c:pt>
              <c:pt idx="2">
                <c:v>21</c:v>
              </c:pt>
              <c:pt idx="3">
                <c:v>3</c:v>
              </c:pt>
              <c:pt idx="4">
                <c:v>9</c:v>
              </c:pt>
              <c:pt idx="5">
                <c:v>127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1F2-49C2-8CDE-DFE23D0D6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219</c:v>
              </c:pt>
              <c:pt idx="2">
                <c:v>4</c:v>
              </c:pt>
              <c:pt idx="3">
                <c:v>14</c:v>
              </c:pt>
              <c:pt idx="4">
                <c:v>171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98B-481F-9F92-59CE56BBB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70</c:v>
              </c:pt>
              <c:pt idx="2">
                <c:v>5</c:v>
              </c:pt>
              <c:pt idx="3">
                <c:v>1</c:v>
              </c:pt>
              <c:pt idx="4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1-E3AA-497E-AB36-A0B7CA68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31</c:v>
              </c:pt>
              <c:pt idx="2">
                <c:v>12</c:v>
              </c:pt>
              <c:pt idx="3">
                <c:v>1</c:v>
              </c:pt>
              <c:pt idx="4">
                <c:v>7</c:v>
              </c:pt>
              <c:pt idx="5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1-0DF1-49B6-B2D8-ECB1BBA57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D5-44AC-AD88-9C07389034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D5-44AC-AD88-9C0738903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5-44AC-AD88-9C0738903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45</c:v>
              </c:pt>
              <c:pt idx="2">
                <c:v>15</c:v>
              </c:pt>
              <c:pt idx="3">
                <c:v>1</c:v>
              </c:pt>
              <c:pt idx="4">
                <c:v>10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0B46-4D13-8FFD-EB4F00231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7FB-4688-8C18-26041F65D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243</c:v>
              </c:pt>
              <c:pt idx="2">
                <c:v>16</c:v>
              </c:pt>
              <c:pt idx="3">
                <c:v>15</c:v>
              </c:pt>
              <c:pt idx="4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1-717E-41C1-9740-227E5F37D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2A8-49F7-BE47-A955E6DDF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1ED-4971-BCAC-C399AD6FF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B7D-4D98-8E8B-3347F37B9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9C9-40E4-94B7-8ADC43E4F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D6-40B2-978F-DA16571A4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D6-40B2-978F-DA16571A4C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6-40B2-978F-DA16571A4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E4-45E7-89E8-3FC469749F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E4-45E7-89E8-3FC469749F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E4-45E7-89E8-3FC469749F6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E4-45E7-89E8-3FC46974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CA-48B2-9C3D-1042F8D96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CA-48B2-9C3D-1042F8D96D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138</c:v>
                </c:pt>
                <c:pt idx="1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A-48B2-9C3D-1042F8D96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A756476-0FA3-4453-B1E9-593EF620F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860C810-5EAB-46A4-A385-FE15D8BD2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DED45BF-D7FE-4755-BB69-54A363DFC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7F214B8-5095-4A7B-813C-E465EE80E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8260DA-F768-49F0-805F-CC2C31B14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FE83797-044A-4C3E-9760-F6578CF22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0B18529-9233-462C-B310-128FF135D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5232BA1-FEC1-489A-80CF-969DFA70C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74A3108-ED86-442E-9C28-21D6F087D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BC032F2-9592-4ABF-8AA9-BBC848857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9408EE8-2F49-4E12-94B0-DDEB045DA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B542F2C-5CE6-4B05-BB4F-ACC264C9B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E885B32-272B-F735-AB9C-5C4FC5AFBF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298450</xdr:colOff>
      <xdr:row>6</xdr:row>
      <xdr:rowOff>219075</xdr:rowOff>
    </xdr:from>
    <xdr:to>
      <xdr:col>21</xdr:col>
      <xdr:colOff>742950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F1ACD9E-59F4-5C77-2C38-2F63469A8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31750</xdr:colOff>
      <xdr:row>8</xdr:row>
      <xdr:rowOff>0</xdr:rowOff>
    </xdr:from>
    <xdr:to>
      <xdr:col>55</xdr:col>
      <xdr:colOff>88900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DF01E5A-16DC-EA56-FA6A-F388B5791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638175</xdr:colOff>
      <xdr:row>6</xdr:row>
      <xdr:rowOff>260350</xdr:rowOff>
    </xdr:from>
    <xdr:to>
      <xdr:col>60</xdr:col>
      <xdr:colOff>533400</xdr:colOff>
      <xdr:row>16</xdr:row>
      <xdr:rowOff>60325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2BFABCF-3079-D3F0-818C-0FBE7D84E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CD15B1C-FCD1-6D35-F11E-7A611F549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41DA446-4F14-BEAA-3105-5A73FFA72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2F176FA-A3AB-CF2C-5F33-A4D92443E8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35BFF13-99B8-C76E-1B04-2C984A6C7B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61E4D92-039F-432A-AA79-6EE1772B4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92D0C65-7AF2-3D85-29D6-CFCC5EA5B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0C63DA0-6729-C1B4-8FE8-8503B9563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2C5FB10-236E-CAB2-1038-2F8A6101F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0CA5EAF-1E99-E24E-AF31-D7C641499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15E7BFB-7EC6-7660-221E-8965111BFC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CB3F6CB-04A0-A5BF-FE27-54FEEBC9F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2E5840F-BB43-C48E-D200-B623F8442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59A160C-9F14-A3BE-9D47-4867CADFB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11B3E91-4FDF-6094-F420-8E908BA08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D02905-83E4-46CF-A5A0-3C349EFA3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4A0A96-B25D-4B54-B39C-FE1736607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CBA36B2-0A4A-4F15-8F5D-17F29CA19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728DF2-96F0-483E-9CAE-CB017DCD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6359318-0964-4852-A63A-4871D0014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61B7A1D-C661-4550-BD6F-8F7331F7F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9DAA31D-C595-4AE8-BD60-597F877FF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9BEA009-E947-47C8-B3A3-1B86C6D9C8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4E2C834-61AE-3E73-0A85-978974467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798657</xdr:colOff>
      <xdr:row>11</xdr:row>
      <xdr:rowOff>42141</xdr:rowOff>
    </xdr:from>
    <xdr:to>
      <xdr:col>43</xdr:col>
      <xdr:colOff>613353</xdr:colOff>
      <xdr:row>34</xdr:row>
      <xdr:rowOff>23091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0EC586D6-2569-4E43-15E4-32D8AE872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75FDA3-C539-4416-B7D8-E4DF08E0D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629F2D6-7342-454C-9940-B196D88F1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D164D75-4D89-D9F3-5B1B-271FBCE05B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4793D97-BC77-C8C3-8C6B-FAE2C3902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9D6D9EC-DA54-3133-A02C-CB8AEEA3E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D437279-7ABC-4255-BD85-1A249BFF6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932147A-9A19-4AAE-A1F8-9470E0A11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0377BC6-E2A3-B219-8677-921C0D32D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1264B07-D290-F260-6554-8173E42B9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3DB887F-05A3-4FD1-9577-3C44D923F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F8B9715-EE7A-4F1E-94FE-9BDDF38D1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A3B1CFE-5819-DFA0-6AB1-ED1607558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58E977C-6A96-6AF1-8E0A-B3B77C29F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281DD8D-92AB-EE3F-A762-51E99E567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2CDE4960-3F03-1DFB-CBD4-A23D67625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1094C96-AD42-BD30-3BE9-63ADDE65D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52B9BAF-F7FC-9CDD-DE25-6AFB4764FB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8E9C00C-3392-DBD2-FC34-98D61F311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89D4CDA-929E-2AFA-0B8B-EB512F9120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1B065D0-0636-6643-4919-57ACDB182A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68C4943-A247-2026-4D71-FEA94FE4C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92D769A-97C2-567A-C15A-6F5C222EA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42151AF-D4EF-0B50-A529-2403A4C01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A9319B3-79F8-4EA7-638D-9A51E8350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0D389B3-A74D-9624-6A00-92350BC640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74AB4F3-37CF-8516-49B5-0BF69F6F0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.28515625" customWidth="1"/>
    <col min="2" max="2" width="37.85546875" customWidth="1"/>
    <col min="3" max="3" width="10.28515625" customWidth="1"/>
    <col min="4" max="4" width="28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ujDDxs6ZDUv7vud2vr9L0GuwoNKCF4wjH5n0qZjfZqgjmfiaHVuKCEC8Iue6xbwTxN61DXXEkrGP8opD0Edgig==" saltValue="TROAZM/f74enIBNFbvOsA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5"/>
      <c r="C5" s="12">
        <v>1</v>
      </c>
      <c r="D5" s="12">
        <v>0</v>
      </c>
      <c r="E5" s="20">
        <v>1</v>
      </c>
    </row>
    <row r="6" spans="1:5" x14ac:dyDescent="0.25">
      <c r="A6" s="18" t="s">
        <v>1195</v>
      </c>
      <c r="B6" s="15"/>
      <c r="C6" s="12">
        <v>3</v>
      </c>
      <c r="D6" s="12">
        <v>0</v>
      </c>
      <c r="E6" s="20">
        <v>2</v>
      </c>
    </row>
    <row r="7" spans="1:5" x14ac:dyDescent="0.25">
      <c r="A7" s="18" t="s">
        <v>1196</v>
      </c>
      <c r="B7" s="15"/>
      <c r="C7" s="12">
        <v>1</v>
      </c>
      <c r="D7" s="12">
        <v>0</v>
      </c>
      <c r="E7" s="20">
        <v>1</v>
      </c>
    </row>
    <row r="8" spans="1:5" x14ac:dyDescent="0.25">
      <c r="A8" s="18" t="s">
        <v>1197</v>
      </c>
      <c r="B8" s="15"/>
      <c r="C8" s="12">
        <v>3</v>
      </c>
      <c r="D8" s="12">
        <v>0</v>
      </c>
      <c r="E8" s="20">
        <v>2</v>
      </c>
    </row>
    <row r="9" spans="1:5" x14ac:dyDescent="0.25">
      <c r="A9" s="18" t="s">
        <v>615</v>
      </c>
      <c r="B9" s="15"/>
      <c r="C9" s="14"/>
      <c r="D9" s="14"/>
      <c r="E9" s="19"/>
    </row>
    <row r="10" spans="1:5" x14ac:dyDescent="0.25">
      <c r="A10" s="18" t="s">
        <v>1198</v>
      </c>
      <c r="B10" s="15"/>
      <c r="C10" s="12">
        <v>1</v>
      </c>
      <c r="D10" s="12">
        <v>0</v>
      </c>
      <c r="E10" s="20">
        <v>1</v>
      </c>
    </row>
    <row r="11" spans="1:5" x14ac:dyDescent="0.25">
      <c r="A11" s="200" t="s">
        <v>956</v>
      </c>
      <c r="B11" s="201"/>
      <c r="C11" s="27">
        <v>9</v>
      </c>
      <c r="D11" s="27">
        <v>0</v>
      </c>
      <c r="E11" s="27">
        <v>7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5"/>
      <c r="C14" s="20">
        <v>2</v>
      </c>
    </row>
    <row r="15" spans="1:5" x14ac:dyDescent="0.25">
      <c r="A15" s="18" t="s">
        <v>1201</v>
      </c>
      <c r="B15" s="15"/>
      <c r="C15" s="19"/>
    </row>
    <row r="16" spans="1:5" x14ac:dyDescent="0.25">
      <c r="A16" s="18" t="s">
        <v>1202</v>
      </c>
      <c r="B16" s="15"/>
      <c r="C16" s="19"/>
    </row>
    <row r="17" spans="1:3" x14ac:dyDescent="0.25">
      <c r="A17" s="200" t="s">
        <v>956</v>
      </c>
      <c r="B17" s="201"/>
      <c r="C17" s="27">
        <v>2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5"/>
      <c r="C21" s="20">
        <v>2</v>
      </c>
    </row>
    <row r="22" spans="1:3" x14ac:dyDescent="0.25">
      <c r="A22" s="18" t="s">
        <v>1195</v>
      </c>
      <c r="B22" s="15"/>
      <c r="C22" s="19"/>
    </row>
    <row r="23" spans="1:3" x14ac:dyDescent="0.25">
      <c r="A23" s="18" t="s">
        <v>1196</v>
      </c>
      <c r="B23" s="15"/>
      <c r="C23" s="19"/>
    </row>
    <row r="24" spans="1:3" x14ac:dyDescent="0.25">
      <c r="A24" s="18" t="s">
        <v>1197</v>
      </c>
      <c r="B24" s="15"/>
      <c r="C24" s="20">
        <v>4</v>
      </c>
    </row>
    <row r="25" spans="1:3" x14ac:dyDescent="0.25">
      <c r="A25" s="18" t="s">
        <v>615</v>
      </c>
      <c r="B25" s="15"/>
      <c r="C25" s="20">
        <v>11</v>
      </c>
    </row>
    <row r="26" spans="1:3" x14ac:dyDescent="0.25">
      <c r="A26" s="18" t="s">
        <v>1198</v>
      </c>
      <c r="B26" s="15"/>
      <c r="C26" s="20">
        <v>5</v>
      </c>
    </row>
    <row r="27" spans="1:3" x14ac:dyDescent="0.25">
      <c r="A27" s="200" t="s">
        <v>956</v>
      </c>
      <c r="B27" s="201"/>
      <c r="C27" s="27">
        <v>22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5"/>
      <c r="C31" s="20">
        <v>1</v>
      </c>
    </row>
    <row r="32" spans="1:3" x14ac:dyDescent="0.25">
      <c r="A32" s="18" t="s">
        <v>1049</v>
      </c>
      <c r="B32" s="15"/>
      <c r="C32" s="19"/>
    </row>
    <row r="33" spans="1:3" x14ac:dyDescent="0.25">
      <c r="A33" s="18" t="s">
        <v>1204</v>
      </c>
      <c r="B33" s="15"/>
      <c r="C33" s="20">
        <v>30</v>
      </c>
    </row>
    <row r="34" spans="1:3" x14ac:dyDescent="0.25">
      <c r="A34" s="18" t="s">
        <v>1147</v>
      </c>
      <c r="B34" s="15"/>
      <c r="C34" s="19"/>
    </row>
    <row r="35" spans="1:3" x14ac:dyDescent="0.25">
      <c r="A35" s="18" t="s">
        <v>1205</v>
      </c>
      <c r="B35" s="15"/>
      <c r="C35" s="20">
        <v>6</v>
      </c>
    </row>
    <row r="36" spans="1:3" x14ac:dyDescent="0.25">
      <c r="A36" s="18" t="s">
        <v>1051</v>
      </c>
      <c r="B36" s="15"/>
      <c r="C36" s="19"/>
    </row>
    <row r="37" spans="1:3" x14ac:dyDescent="0.25">
      <c r="A37" s="18" t="s">
        <v>1052</v>
      </c>
      <c r="B37" s="15"/>
      <c r="C37" s="19"/>
    </row>
    <row r="38" spans="1:3" x14ac:dyDescent="0.25">
      <c r="A38" s="18" t="s">
        <v>1110</v>
      </c>
      <c r="B38" s="15"/>
      <c r="C38" s="19"/>
    </row>
    <row r="39" spans="1:3" x14ac:dyDescent="0.25">
      <c r="A39" s="18" t="s">
        <v>1111</v>
      </c>
      <c r="B39" s="15"/>
      <c r="C39" s="19"/>
    </row>
    <row r="40" spans="1:3" x14ac:dyDescent="0.25">
      <c r="A40" s="200" t="s">
        <v>956</v>
      </c>
      <c r="B40" s="201"/>
      <c r="C40" s="27">
        <v>37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5"/>
      <c r="C44" s="19"/>
    </row>
    <row r="45" spans="1:3" x14ac:dyDescent="0.25">
      <c r="A45" s="18" t="s">
        <v>1195</v>
      </c>
      <c r="B45" s="15"/>
      <c r="C45" s="19"/>
    </row>
    <row r="46" spans="1:3" x14ac:dyDescent="0.25">
      <c r="A46" s="18" t="s">
        <v>1196</v>
      </c>
      <c r="B46" s="15"/>
      <c r="C46" s="19"/>
    </row>
    <row r="47" spans="1:3" x14ac:dyDescent="0.25">
      <c r="A47" s="18" t="s">
        <v>1197</v>
      </c>
      <c r="B47" s="15"/>
      <c r="C47" s="20">
        <v>2</v>
      </c>
    </row>
    <row r="48" spans="1:3" x14ac:dyDescent="0.25">
      <c r="A48" s="18" t="s">
        <v>615</v>
      </c>
      <c r="B48" s="15"/>
      <c r="C48" s="20">
        <v>2</v>
      </c>
    </row>
    <row r="49" spans="1:3" x14ac:dyDescent="0.25">
      <c r="A49" s="18" t="s">
        <v>1198</v>
      </c>
      <c r="B49" s="15"/>
      <c r="C49" s="20">
        <v>3</v>
      </c>
    </row>
    <row r="50" spans="1:3" x14ac:dyDescent="0.25">
      <c r="A50" s="200" t="s">
        <v>956</v>
      </c>
      <c r="B50" s="201"/>
      <c r="C50" s="27">
        <v>7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20">
        <v>1</v>
      </c>
    </row>
    <row r="54" spans="1:3" x14ac:dyDescent="0.25">
      <c r="A54" s="188"/>
      <c r="B54" s="11" t="s">
        <v>82</v>
      </c>
      <c r="C54" s="19"/>
    </row>
    <row r="55" spans="1:3" x14ac:dyDescent="0.25">
      <c r="A55" s="186" t="s">
        <v>1195</v>
      </c>
      <c r="B55" s="11" t="s">
        <v>79</v>
      </c>
      <c r="C55" s="19"/>
    </row>
    <row r="56" spans="1:3" x14ac:dyDescent="0.25">
      <c r="A56" s="188"/>
      <c r="B56" s="11" t="s">
        <v>82</v>
      </c>
      <c r="C56" s="19"/>
    </row>
    <row r="57" spans="1:3" x14ac:dyDescent="0.25">
      <c r="A57" s="186" t="s">
        <v>1196</v>
      </c>
      <c r="B57" s="11" t="s">
        <v>79</v>
      </c>
      <c r="C57" s="19"/>
    </row>
    <row r="58" spans="1:3" x14ac:dyDescent="0.25">
      <c r="A58" s="188"/>
      <c r="B58" s="11" t="s">
        <v>82</v>
      </c>
      <c r="C58" s="19"/>
    </row>
    <row r="59" spans="1:3" x14ac:dyDescent="0.25">
      <c r="A59" s="186" t="s">
        <v>1197</v>
      </c>
      <c r="B59" s="11" t="s">
        <v>79</v>
      </c>
      <c r="C59" s="20">
        <v>3</v>
      </c>
    </row>
    <row r="60" spans="1:3" x14ac:dyDescent="0.25">
      <c r="A60" s="188"/>
      <c r="B60" s="11" t="s">
        <v>82</v>
      </c>
      <c r="C60" s="19"/>
    </row>
    <row r="61" spans="1:3" x14ac:dyDescent="0.25">
      <c r="A61" s="186" t="s">
        <v>615</v>
      </c>
      <c r="B61" s="11" t="s">
        <v>79</v>
      </c>
      <c r="C61" s="20">
        <v>1</v>
      </c>
    </row>
    <row r="62" spans="1:3" x14ac:dyDescent="0.25">
      <c r="A62" s="188"/>
      <c r="B62" s="11" t="s">
        <v>82</v>
      </c>
      <c r="C62" s="19"/>
    </row>
    <row r="63" spans="1:3" x14ac:dyDescent="0.25">
      <c r="A63" s="186" t="s">
        <v>1198</v>
      </c>
      <c r="B63" s="11" t="s">
        <v>79</v>
      </c>
      <c r="C63" s="19"/>
    </row>
    <row r="64" spans="1:3" x14ac:dyDescent="0.25">
      <c r="A64" s="188"/>
      <c r="B64" s="11" t="s">
        <v>82</v>
      </c>
      <c r="C64" s="20">
        <v>1</v>
      </c>
    </row>
    <row r="65" spans="1:3" x14ac:dyDescent="0.25">
      <c r="A65" s="200" t="s">
        <v>956</v>
      </c>
      <c r="B65" s="201"/>
      <c r="C65" s="27">
        <v>6</v>
      </c>
    </row>
    <row r="66" spans="1:3" x14ac:dyDescent="0.25">
      <c r="A66" s="4"/>
    </row>
  </sheetData>
  <sheetProtection algorithmName="SHA-512" hashValue="zLXXT1wFEquNpwTEFexJB7vug8Nmux57DdGfbv/iEJ9XIZy1YMoiNRvEbB5WD44xNuZ1nDXnxnlAtdGtS/ZEEw==" saltValue="/r0Fb1TgktH5hYIh93aI7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4" t="s">
        <v>1210</v>
      </c>
    </row>
    <row r="5" spans="1:7" ht="22.5" x14ac:dyDescent="0.25">
      <c r="A5" s="189" t="s">
        <v>1212</v>
      </c>
      <c r="B5" s="30" t="s">
        <v>1213</v>
      </c>
      <c r="C5" s="12">
        <v>71</v>
      </c>
      <c r="D5" s="12">
        <v>6</v>
      </c>
      <c r="E5" s="12">
        <v>1</v>
      </c>
      <c r="F5" s="12">
        <v>0</v>
      </c>
      <c r="G5" s="35">
        <v>71</v>
      </c>
    </row>
    <row r="6" spans="1:7" x14ac:dyDescent="0.25">
      <c r="A6" s="191"/>
      <c r="B6" s="30" t="s">
        <v>1214</v>
      </c>
      <c r="C6" s="12">
        <v>0</v>
      </c>
      <c r="D6" s="12">
        <v>3</v>
      </c>
      <c r="E6" s="12">
        <v>1</v>
      </c>
      <c r="F6" s="12">
        <v>0</v>
      </c>
      <c r="G6" s="35">
        <v>0</v>
      </c>
    </row>
    <row r="7" spans="1:7" x14ac:dyDescent="0.25">
      <c r="A7" s="10" t="s">
        <v>1215</v>
      </c>
      <c r="B7" s="30" t="s">
        <v>1216</v>
      </c>
      <c r="C7" s="12">
        <v>0</v>
      </c>
      <c r="D7" s="12">
        <v>0</v>
      </c>
      <c r="E7" s="12">
        <v>0</v>
      </c>
      <c r="F7" s="12">
        <v>0</v>
      </c>
      <c r="G7" s="35">
        <v>0</v>
      </c>
    </row>
    <row r="8" spans="1:7" ht="22.5" x14ac:dyDescent="0.25">
      <c r="A8" s="189" t="s">
        <v>1217</v>
      </c>
      <c r="B8" s="30" t="s">
        <v>1218</v>
      </c>
      <c r="C8" s="12">
        <v>9</v>
      </c>
      <c r="D8" s="12">
        <v>7</v>
      </c>
      <c r="E8" s="12">
        <v>3</v>
      </c>
      <c r="F8" s="12">
        <v>0</v>
      </c>
      <c r="G8" s="35">
        <v>9</v>
      </c>
    </row>
    <row r="9" spans="1:7" x14ac:dyDescent="0.25">
      <c r="A9" s="190"/>
      <c r="B9" s="30" t="s">
        <v>1219</v>
      </c>
      <c r="C9" s="12">
        <v>1</v>
      </c>
      <c r="D9" s="12">
        <v>0</v>
      </c>
      <c r="E9" s="12">
        <v>0</v>
      </c>
      <c r="F9" s="12">
        <v>0</v>
      </c>
      <c r="G9" s="35">
        <v>1</v>
      </c>
    </row>
    <row r="10" spans="1:7" ht="22.5" x14ac:dyDescent="0.25">
      <c r="A10" s="191"/>
      <c r="B10" s="30" t="s">
        <v>1220</v>
      </c>
      <c r="C10" s="12">
        <v>0</v>
      </c>
      <c r="D10" s="12">
        <v>0</v>
      </c>
      <c r="E10" s="12">
        <v>0</v>
      </c>
      <c r="F10" s="12">
        <v>1</v>
      </c>
      <c r="G10" s="35">
        <v>0</v>
      </c>
    </row>
    <row r="11" spans="1:7" ht="22.5" x14ac:dyDescent="0.25">
      <c r="A11" s="189" t="s">
        <v>1221</v>
      </c>
      <c r="B11" s="30" t="s">
        <v>1222</v>
      </c>
      <c r="C11" s="12">
        <v>4</v>
      </c>
      <c r="D11" s="12">
        <v>0</v>
      </c>
      <c r="E11" s="12">
        <v>0</v>
      </c>
      <c r="F11" s="12">
        <v>0</v>
      </c>
      <c r="G11" s="35">
        <v>4</v>
      </c>
    </row>
    <row r="12" spans="1:7" x14ac:dyDescent="0.25">
      <c r="A12" s="190"/>
      <c r="B12" s="30" t="s">
        <v>1223</v>
      </c>
      <c r="C12" s="12">
        <v>0</v>
      </c>
      <c r="D12" s="12">
        <v>0</v>
      </c>
      <c r="E12" s="12">
        <v>0</v>
      </c>
      <c r="F12" s="12">
        <v>0</v>
      </c>
      <c r="G12" s="35">
        <v>0</v>
      </c>
    </row>
    <row r="13" spans="1:7" ht="22.5" x14ac:dyDescent="0.25">
      <c r="A13" s="191"/>
      <c r="B13" s="30" t="s">
        <v>1224</v>
      </c>
      <c r="C13" s="12">
        <v>16</v>
      </c>
      <c r="D13" s="12">
        <v>0</v>
      </c>
      <c r="E13" s="12">
        <v>0</v>
      </c>
      <c r="F13" s="12">
        <v>0</v>
      </c>
      <c r="G13" s="35">
        <v>16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1</v>
      </c>
      <c r="E14" s="12">
        <v>1</v>
      </c>
      <c r="F14" s="12">
        <v>0</v>
      </c>
      <c r="G14" s="35">
        <v>0</v>
      </c>
    </row>
    <row r="15" spans="1:7" x14ac:dyDescent="0.25">
      <c r="A15" s="189" t="s">
        <v>1227</v>
      </c>
      <c r="B15" s="30" t="s">
        <v>1228</v>
      </c>
      <c r="C15" s="12">
        <v>533</v>
      </c>
      <c r="D15" s="12">
        <v>137</v>
      </c>
      <c r="E15" s="12">
        <v>87</v>
      </c>
      <c r="F15" s="12">
        <v>0</v>
      </c>
      <c r="G15" s="35">
        <v>533</v>
      </c>
    </row>
    <row r="16" spans="1:7" x14ac:dyDescent="0.25">
      <c r="A16" s="190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190"/>
      <c r="B17" s="30" t="s">
        <v>1230</v>
      </c>
      <c r="C17" s="12">
        <v>22</v>
      </c>
      <c r="D17" s="12">
        <v>0</v>
      </c>
      <c r="E17" s="12">
        <v>11</v>
      </c>
      <c r="F17" s="12">
        <v>0</v>
      </c>
      <c r="G17" s="35">
        <v>22</v>
      </c>
    </row>
    <row r="18" spans="1:7" x14ac:dyDescent="0.25">
      <c r="A18" s="190"/>
      <c r="B18" s="30" t="s">
        <v>1231</v>
      </c>
      <c r="C18" s="12">
        <v>0</v>
      </c>
      <c r="D18" s="12">
        <v>0</v>
      </c>
      <c r="E18" s="12">
        <v>0</v>
      </c>
      <c r="F18" s="12">
        <v>0</v>
      </c>
      <c r="G18" s="35">
        <v>0</v>
      </c>
    </row>
    <row r="19" spans="1:7" ht="22.5" x14ac:dyDescent="0.25">
      <c r="A19" s="191"/>
      <c r="B19" s="30" t="s">
        <v>1232</v>
      </c>
      <c r="C19" s="12">
        <v>0</v>
      </c>
      <c r="D19" s="12">
        <v>1</v>
      </c>
      <c r="E19" s="12">
        <v>0</v>
      </c>
      <c r="F19" s="12">
        <v>0</v>
      </c>
      <c r="G19" s="35">
        <v>0</v>
      </c>
    </row>
    <row r="20" spans="1:7" x14ac:dyDescent="0.25">
      <c r="A20" s="10" t="s">
        <v>1233</v>
      </c>
      <c r="B20" s="30" t="s">
        <v>1234</v>
      </c>
      <c r="C20" s="12">
        <v>5</v>
      </c>
      <c r="D20" s="12">
        <v>0</v>
      </c>
      <c r="E20" s="12">
        <v>1</v>
      </c>
      <c r="F20" s="12">
        <v>0</v>
      </c>
      <c r="G20" s="35">
        <v>5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0</v>
      </c>
      <c r="F21" s="12">
        <v>0</v>
      </c>
      <c r="G21" s="35">
        <v>0</v>
      </c>
    </row>
    <row r="22" spans="1:7" x14ac:dyDescent="0.25">
      <c r="A22" s="200" t="s">
        <v>956</v>
      </c>
      <c r="B22" s="201"/>
      <c r="C22" s="27">
        <v>661</v>
      </c>
      <c r="D22" s="27">
        <v>155</v>
      </c>
      <c r="E22" s="27">
        <v>105</v>
      </c>
      <c r="F22" s="27">
        <v>1</v>
      </c>
      <c r="G22" s="36">
        <v>661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5"/>
      <c r="C25" s="20">
        <v>1</v>
      </c>
    </row>
    <row r="26" spans="1:7" x14ac:dyDescent="0.25">
      <c r="A26" s="18" t="s">
        <v>114</v>
      </c>
      <c r="B26" s="15"/>
      <c r="C26" s="20">
        <v>1</v>
      </c>
    </row>
    <row r="27" spans="1:7" x14ac:dyDescent="0.25">
      <c r="A27" s="18" t="s">
        <v>1080</v>
      </c>
      <c r="B27" s="15"/>
      <c r="C27" s="19"/>
    </row>
    <row r="28" spans="1:7" x14ac:dyDescent="0.25">
      <c r="A28" s="200" t="s">
        <v>956</v>
      </c>
      <c r="B28" s="201"/>
      <c r="C28" s="27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5"/>
      <c r="C32" s="20">
        <v>23</v>
      </c>
    </row>
    <row r="33" spans="1:3" x14ac:dyDescent="0.25">
      <c r="A33" s="18" t="s">
        <v>1239</v>
      </c>
      <c r="B33" s="15"/>
      <c r="C33" s="20">
        <v>81</v>
      </c>
    </row>
    <row r="34" spans="1:3" x14ac:dyDescent="0.25">
      <c r="A34" s="18" t="s">
        <v>82</v>
      </c>
      <c r="B34" s="15"/>
      <c r="C34" s="20">
        <v>18</v>
      </c>
    </row>
    <row r="35" spans="1:3" x14ac:dyDescent="0.25">
      <c r="A35" s="200" t="s">
        <v>956</v>
      </c>
      <c r="B35" s="201"/>
      <c r="C35" s="27">
        <v>122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5"/>
      <c r="C39" s="20">
        <v>190</v>
      </c>
    </row>
    <row r="40" spans="1:3" x14ac:dyDescent="0.25">
      <c r="A40" s="18" t="s">
        <v>1242</v>
      </c>
      <c r="B40" s="15"/>
      <c r="C40" s="20">
        <v>118</v>
      </c>
    </row>
    <row r="41" spans="1:3" x14ac:dyDescent="0.25">
      <c r="A41" s="200" t="s">
        <v>956</v>
      </c>
      <c r="B41" s="201"/>
      <c r="C41" s="27">
        <v>308</v>
      </c>
    </row>
    <row r="42" spans="1:3" x14ac:dyDescent="0.25">
      <c r="A42" s="4"/>
    </row>
  </sheetData>
  <sheetProtection algorithmName="SHA-512" hashValue="8J0DImJ2oeu/llgRyxm9H9SLb695NlTrvcJuR3vAatY0XkuamXPPVQGE5vTlpKLdzMBKigPDB4R78Ei8rePoeQ==" saltValue="fcBKc3fqTePQFBxn0psYM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30" t="s">
        <v>1255</v>
      </c>
      <c r="C6" s="39">
        <v>0</v>
      </c>
      <c r="D6" s="39">
        <v>0</v>
      </c>
      <c r="E6" s="39">
        <v>1</v>
      </c>
      <c r="F6" s="39">
        <v>0</v>
      </c>
      <c r="G6" s="39">
        <v>0</v>
      </c>
      <c r="H6" s="39">
        <v>1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30" t="s">
        <v>1048</v>
      </c>
      <c r="C7" s="39">
        <v>3</v>
      </c>
      <c r="D7" s="39">
        <v>0</v>
      </c>
      <c r="E7" s="39">
        <v>21</v>
      </c>
      <c r="F7" s="39">
        <v>3</v>
      </c>
      <c r="G7" s="39">
        <v>0</v>
      </c>
      <c r="H7" s="39">
        <v>9</v>
      </c>
      <c r="I7" s="39">
        <v>0</v>
      </c>
      <c r="J7" s="39">
        <v>0</v>
      </c>
      <c r="K7" s="39">
        <v>0</v>
      </c>
      <c r="L7" s="35">
        <v>0</v>
      </c>
    </row>
    <row r="8" spans="1:12" x14ac:dyDescent="0.25">
      <c r="A8" s="190"/>
      <c r="B8" s="30" t="s">
        <v>1256</v>
      </c>
      <c r="C8" s="39">
        <v>0</v>
      </c>
      <c r="D8" s="39">
        <v>0</v>
      </c>
      <c r="E8" s="39">
        <v>4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1"/>
      <c r="B9" s="30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89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30" t="s">
        <v>1261</v>
      </c>
      <c r="C12" s="39">
        <v>0</v>
      </c>
      <c r="D12" s="39">
        <v>0</v>
      </c>
      <c r="E12" s="39">
        <v>2</v>
      </c>
      <c r="F12" s="39">
        <v>0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0"/>
      <c r="B13" s="30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30" t="s">
        <v>1270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30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30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30" t="s">
        <v>1275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0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30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0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30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30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0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30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30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0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30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30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30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30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0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30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30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0"/>
      <c r="B73" s="30" t="s">
        <v>1322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0"/>
      <c r="B74" s="30" t="s">
        <v>1323</v>
      </c>
      <c r="C74" s="39">
        <v>0</v>
      </c>
      <c r="D74" s="39">
        <v>0</v>
      </c>
      <c r="E74" s="39">
        <v>0</v>
      </c>
      <c r="F74" s="39">
        <v>3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0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30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30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0"/>
      <c r="B82" s="30" t="s">
        <v>1331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190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30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30" t="s">
        <v>1339</v>
      </c>
      <c r="C90" s="39">
        <v>0</v>
      </c>
      <c r="D90" s="39">
        <v>0</v>
      </c>
      <c r="E90" s="39">
        <v>2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30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30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30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30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30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30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30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30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30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30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30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30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30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30" t="s">
        <v>1353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0"/>
      <c r="B105" s="30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30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30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30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30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30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30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30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30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30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30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30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30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30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30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30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30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30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30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30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30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30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30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30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30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30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30" t="s">
        <v>1380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0"/>
      <c r="B132" s="30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30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30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30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30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30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30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30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30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30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30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0"/>
      <c r="B143" s="30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30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30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30" t="s">
        <v>1395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30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30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0"/>
      <c r="B149" s="30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30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30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30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30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30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30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30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30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30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30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30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30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30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30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30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30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30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30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30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30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30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30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30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30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30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30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30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30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30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30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30" t="s">
        <v>1429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0"/>
      <c r="B181" s="30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30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30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30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30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30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0"/>
      <c r="B187" s="30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30" t="s">
        <v>1437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0"/>
      <c r="B189" s="30" t="s">
        <v>1438</v>
      </c>
      <c r="C189" s="39">
        <v>2</v>
      </c>
      <c r="D189" s="39">
        <v>0</v>
      </c>
      <c r="E189" s="39">
        <v>15</v>
      </c>
      <c r="F189" s="39">
        <v>0</v>
      </c>
      <c r="G189" s="39">
        <v>0</v>
      </c>
      <c r="H189" s="39">
        <v>7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190"/>
      <c r="B190" s="30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30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30" t="s">
        <v>1441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30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30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0"/>
      <c r="B195" s="30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30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30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30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30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30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30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30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30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30" t="s">
        <v>1453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30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30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30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30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30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30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30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30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30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30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30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30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30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30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30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30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30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30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30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30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30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30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30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30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30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0"/>
      <c r="B230" s="30" t="s">
        <v>1479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30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30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30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30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30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30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30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30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30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30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30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30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30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30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30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30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30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30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30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30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30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30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30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30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30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30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30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30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30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30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30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1511</v>
      </c>
      <c r="B262" s="30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30" t="s">
        <v>1513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0"/>
      <c r="B264" s="30" t="s">
        <v>1514</v>
      </c>
      <c r="C264" s="39">
        <v>3</v>
      </c>
      <c r="D264" s="39">
        <v>0</v>
      </c>
      <c r="E264" s="39">
        <v>8</v>
      </c>
      <c r="F264" s="39">
        <v>3</v>
      </c>
      <c r="G264" s="39">
        <v>0</v>
      </c>
      <c r="H264" s="39">
        <v>4</v>
      </c>
      <c r="I264" s="39">
        <v>0</v>
      </c>
      <c r="J264" s="39">
        <v>0</v>
      </c>
      <c r="K264" s="39">
        <v>0</v>
      </c>
      <c r="L264" s="35">
        <v>0</v>
      </c>
    </row>
    <row r="265" spans="1:12" x14ac:dyDescent="0.25">
      <c r="A265" s="190"/>
      <c r="B265" s="30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30" t="s">
        <v>1516</v>
      </c>
      <c r="C266" s="39">
        <v>0</v>
      </c>
      <c r="D266" s="39">
        <v>0</v>
      </c>
      <c r="E266" s="39">
        <v>1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0"/>
      <c r="B267" s="30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30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30" t="s">
        <v>1519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30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30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30" t="s">
        <v>1522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0"/>
      <c r="B273" s="30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0"/>
      <c r="B274" s="30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30" t="s">
        <v>1524</v>
      </c>
      <c r="C275" s="39">
        <v>0</v>
      </c>
      <c r="D275" s="39">
        <v>0</v>
      </c>
      <c r="E275" s="39">
        <v>3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0"/>
      <c r="B276" s="30" t="s">
        <v>1525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30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30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30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30" t="s">
        <v>1529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0"/>
      <c r="B281" s="30" t="s">
        <v>1530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30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30" t="s">
        <v>1532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30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30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30" t="s">
        <v>1535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30" t="s">
        <v>926</v>
      </c>
      <c r="C287" s="39">
        <v>0</v>
      </c>
      <c r="D287" s="39">
        <v>0</v>
      </c>
      <c r="E287" s="39">
        <v>8</v>
      </c>
      <c r="F287" s="39">
        <v>0</v>
      </c>
      <c r="G287" s="39">
        <v>0</v>
      </c>
      <c r="H287" s="39">
        <v>2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0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30" t="s">
        <v>1536</v>
      </c>
      <c r="C289" s="39">
        <v>0</v>
      </c>
      <c r="D289" s="39">
        <v>0</v>
      </c>
      <c r="E289" s="39">
        <v>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30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30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30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30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30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1542</v>
      </c>
      <c r="B295" s="30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30" t="s">
        <v>1544</v>
      </c>
      <c r="C296" s="39">
        <v>3</v>
      </c>
      <c r="D296" s="39">
        <v>0</v>
      </c>
      <c r="E296" s="39">
        <v>0</v>
      </c>
      <c r="F296" s="39">
        <v>0</v>
      </c>
      <c r="G296" s="39">
        <v>0</v>
      </c>
      <c r="H296" s="39">
        <v>6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30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30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30" t="s">
        <v>1547</v>
      </c>
      <c r="C299" s="39">
        <v>0</v>
      </c>
      <c r="D299" s="39">
        <v>0</v>
      </c>
      <c r="E299" s="39">
        <v>1</v>
      </c>
      <c r="F299" s="39">
        <v>0</v>
      </c>
      <c r="G299" s="39">
        <v>0</v>
      </c>
      <c r="H299" s="39">
        <v>3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30" t="s">
        <v>1548</v>
      </c>
      <c r="C300" s="39">
        <v>0</v>
      </c>
      <c r="D300" s="39">
        <v>0</v>
      </c>
      <c r="E300" s="39">
        <v>1</v>
      </c>
      <c r="F300" s="39">
        <v>0</v>
      </c>
      <c r="G300" s="39">
        <v>0</v>
      </c>
      <c r="H300" s="39">
        <v>3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30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30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30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30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30" t="s">
        <v>1553</v>
      </c>
      <c r="C305" s="39">
        <v>0</v>
      </c>
      <c r="D305" s="39">
        <v>0</v>
      </c>
      <c r="E305" s="39">
        <v>5</v>
      </c>
      <c r="F305" s="39">
        <v>0</v>
      </c>
      <c r="G305" s="39">
        <v>0</v>
      </c>
      <c r="H305" s="39">
        <v>4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30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30" t="s">
        <v>980</v>
      </c>
      <c r="C307" s="39">
        <v>0</v>
      </c>
      <c r="D307" s="39">
        <v>0</v>
      </c>
      <c r="E307" s="39">
        <v>20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30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30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30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30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LjBkGaVdzvCyb3anw66Rjp/L08BiaBOWx2qgdEfDd4J7229TA1vpBypT/1RJmOyTEWr1emC9OBDWxKlr1VhniA==" saltValue="aZkIjHPdeqwJQqDkB868p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9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1563</v>
      </c>
      <c r="C6" s="12">
        <v>3</v>
      </c>
      <c r="D6" s="12">
        <v>4</v>
      </c>
      <c r="E6" s="13">
        <v>-0.25</v>
      </c>
    </row>
    <row r="7" spans="1:5" x14ac:dyDescent="0.25">
      <c r="A7" s="190"/>
      <c r="B7" s="11" t="s">
        <v>1564</v>
      </c>
      <c r="C7" s="12">
        <v>2</v>
      </c>
      <c r="D7" s="12">
        <v>3</v>
      </c>
      <c r="E7" s="13">
        <v>-0.33333333333333298</v>
      </c>
    </row>
    <row r="8" spans="1:5" x14ac:dyDescent="0.25">
      <c r="A8" s="190"/>
      <c r="B8" s="11" t="s">
        <v>1565</v>
      </c>
      <c r="C8" s="12">
        <v>3</v>
      </c>
      <c r="D8" s="12">
        <v>17</v>
      </c>
      <c r="E8" s="13">
        <v>-0.82352941176470595</v>
      </c>
    </row>
    <row r="9" spans="1:5" x14ac:dyDescent="0.25">
      <c r="A9" s="190"/>
      <c r="B9" s="11" t="s">
        <v>1566</v>
      </c>
      <c r="C9" s="12">
        <v>1</v>
      </c>
      <c r="D9" s="12">
        <v>3</v>
      </c>
      <c r="E9" s="13">
        <v>-0.66666666666666696</v>
      </c>
    </row>
    <row r="10" spans="1:5" x14ac:dyDescent="0.25">
      <c r="A10" s="190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0"/>
      <c r="B11" s="11" t="s">
        <v>1568</v>
      </c>
      <c r="C11" s="12">
        <v>0</v>
      </c>
      <c r="D11" s="12">
        <v>2</v>
      </c>
      <c r="E11" s="13">
        <v>-1</v>
      </c>
    </row>
    <row r="12" spans="1:5" x14ac:dyDescent="0.25">
      <c r="A12" s="190"/>
      <c r="B12" s="11" t="s">
        <v>1569</v>
      </c>
      <c r="C12" s="12">
        <v>0</v>
      </c>
      <c r="D12" s="12">
        <v>3</v>
      </c>
      <c r="E12" s="13">
        <v>-1</v>
      </c>
    </row>
    <row r="13" spans="1:5" x14ac:dyDescent="0.25">
      <c r="A13" s="190"/>
      <c r="B13" s="11" t="s">
        <v>1570</v>
      </c>
      <c r="C13" s="12">
        <v>2</v>
      </c>
      <c r="D13" s="12">
        <v>6</v>
      </c>
      <c r="E13" s="13">
        <v>-0.66666666666666696</v>
      </c>
    </row>
    <row r="14" spans="1:5" x14ac:dyDescent="0.25">
      <c r="A14" s="190"/>
      <c r="B14" s="11" t="s">
        <v>1571</v>
      </c>
      <c r="C14" s="12">
        <v>2</v>
      </c>
      <c r="D14" s="12">
        <v>4</v>
      </c>
      <c r="E14" s="13">
        <v>-0.5</v>
      </c>
    </row>
    <row r="15" spans="1:5" x14ac:dyDescent="0.25">
      <c r="A15" s="190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69</v>
      </c>
      <c r="D16" s="12">
        <v>49</v>
      </c>
      <c r="E16" s="13">
        <v>0.40816326530612201</v>
      </c>
    </row>
    <row r="17" spans="1:1" x14ac:dyDescent="0.25">
      <c r="A17" s="4"/>
    </row>
  </sheetData>
  <sheetProtection algorithmName="SHA-512" hashValue="l+fGpS6ALpin/3zD62dNdYL/D6Aquf7geMYpupB3migRs3ic5PLxIjonp9H2ElewgWZ2VbdoqjJpDoULPyySrA==" saltValue="5clUabItu3CVnmL1l4gaS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10</v>
      </c>
      <c r="D5" s="12">
        <v>21</v>
      </c>
      <c r="E5" s="13">
        <v>-0.52380952380952395</v>
      </c>
    </row>
    <row r="6" spans="1:5" x14ac:dyDescent="0.25">
      <c r="A6" s="10" t="s">
        <v>1577</v>
      </c>
      <c r="B6" s="11" t="s">
        <v>1578</v>
      </c>
      <c r="C6" s="12">
        <v>130</v>
      </c>
      <c r="D6" s="12">
        <v>150</v>
      </c>
      <c r="E6" s="13">
        <v>-0.133333333333333</v>
      </c>
    </row>
    <row r="7" spans="1:5" ht="22.5" x14ac:dyDescent="0.25">
      <c r="A7" s="10" t="s">
        <v>1579</v>
      </c>
      <c r="B7" s="11" t="s">
        <v>1580</v>
      </c>
      <c r="C7" s="12">
        <v>100</v>
      </c>
      <c r="D7" s="12">
        <v>120</v>
      </c>
      <c r="E7" s="13">
        <v>-0.16666666666666699</v>
      </c>
    </row>
    <row r="8" spans="1:5" ht="22.5" x14ac:dyDescent="0.25">
      <c r="A8" s="10" t="s">
        <v>1581</v>
      </c>
      <c r="B8" s="11" t="s">
        <v>1582</v>
      </c>
      <c r="C8" s="12">
        <v>21</v>
      </c>
      <c r="D8" s="12">
        <v>45</v>
      </c>
      <c r="E8" s="13">
        <v>-0.53333333333333299</v>
      </c>
    </row>
    <row r="9" spans="1:5" ht="22.5" x14ac:dyDescent="0.25">
      <c r="A9" s="10" t="s">
        <v>1583</v>
      </c>
      <c r="B9" s="11" t="s">
        <v>1584</v>
      </c>
      <c r="C9" s="12">
        <v>10</v>
      </c>
      <c r="D9" s="12">
        <v>25</v>
      </c>
      <c r="E9" s="13">
        <v>-0.6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2</v>
      </c>
      <c r="E10" s="13">
        <v>-0.5</v>
      </c>
    </row>
    <row r="11" spans="1:5" ht="22.5" x14ac:dyDescent="0.25">
      <c r="A11" s="10" t="s">
        <v>1587</v>
      </c>
      <c r="B11" s="15"/>
      <c r="C11" s="14"/>
      <c r="D11" s="14"/>
      <c r="E11" s="13">
        <v>0</v>
      </c>
    </row>
    <row r="12" spans="1:5" x14ac:dyDescent="0.25">
      <c r="A12" s="10" t="s">
        <v>1588</v>
      </c>
      <c r="B12" s="15"/>
      <c r="C12" s="14"/>
      <c r="D12" s="12">
        <v>0</v>
      </c>
      <c r="E12" s="13">
        <v>0</v>
      </c>
    </row>
    <row r="13" spans="1:5" x14ac:dyDescent="0.25">
      <c r="A13" s="189" t="s">
        <v>1589</v>
      </c>
      <c r="B13" s="11" t="s">
        <v>1590</v>
      </c>
      <c r="C13" s="14"/>
      <c r="D13" s="12">
        <v>0</v>
      </c>
      <c r="E13" s="13">
        <v>0</v>
      </c>
    </row>
    <row r="14" spans="1:5" x14ac:dyDescent="0.25">
      <c r="A14" s="191"/>
      <c r="B14" s="11" t="s">
        <v>1591</v>
      </c>
      <c r="C14" s="14"/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6" t="s">
        <v>1593</v>
      </c>
      <c r="B17" s="11" t="s">
        <v>1594</v>
      </c>
      <c r="C17" s="14"/>
      <c r="D17" s="14"/>
      <c r="E17" s="19"/>
    </row>
    <row r="18" spans="1:5" x14ac:dyDescent="0.25">
      <c r="A18" s="187"/>
      <c r="B18" s="11" t="s">
        <v>1595</v>
      </c>
      <c r="C18" s="12">
        <v>157</v>
      </c>
      <c r="D18" s="12">
        <v>330</v>
      </c>
      <c r="E18" s="20">
        <v>5</v>
      </c>
    </row>
    <row r="19" spans="1:5" x14ac:dyDescent="0.25">
      <c r="A19" s="187"/>
      <c r="B19" s="11" t="s">
        <v>1596</v>
      </c>
      <c r="C19" s="14"/>
      <c r="D19" s="14"/>
      <c r="E19" s="19"/>
    </row>
    <row r="20" spans="1:5" x14ac:dyDescent="0.25">
      <c r="A20" s="187"/>
      <c r="B20" s="11" t="s">
        <v>1597</v>
      </c>
      <c r="C20" s="14"/>
      <c r="D20" s="14"/>
      <c r="E20" s="19"/>
    </row>
    <row r="21" spans="1:5" x14ac:dyDescent="0.25">
      <c r="A21" s="187"/>
      <c r="B21" s="11" t="s">
        <v>1598</v>
      </c>
      <c r="C21" s="14"/>
      <c r="D21" s="14"/>
      <c r="E21" s="19"/>
    </row>
    <row r="22" spans="1:5" x14ac:dyDescent="0.25">
      <c r="A22" s="187"/>
      <c r="B22" s="11" t="s">
        <v>983</v>
      </c>
      <c r="C22" s="12">
        <v>268</v>
      </c>
      <c r="D22" s="12">
        <v>370</v>
      </c>
      <c r="E22" s="20">
        <v>0</v>
      </c>
    </row>
    <row r="23" spans="1:5" x14ac:dyDescent="0.25">
      <c r="A23" s="187"/>
      <c r="B23" s="11" t="s">
        <v>1599</v>
      </c>
      <c r="C23" s="12">
        <v>3</v>
      </c>
      <c r="D23" s="12">
        <v>4</v>
      </c>
      <c r="E23" s="20">
        <v>0</v>
      </c>
    </row>
    <row r="24" spans="1:5" x14ac:dyDescent="0.25">
      <c r="A24" s="187"/>
      <c r="B24" s="11" t="s">
        <v>1600</v>
      </c>
      <c r="C24" s="14"/>
      <c r="D24" s="14"/>
      <c r="E24" s="19"/>
    </row>
    <row r="25" spans="1:5" x14ac:dyDescent="0.25">
      <c r="A25" s="187"/>
      <c r="B25" s="11" t="s">
        <v>1601</v>
      </c>
      <c r="C25" s="12">
        <v>11</v>
      </c>
      <c r="D25" s="12">
        <v>19</v>
      </c>
      <c r="E25" s="20">
        <v>1</v>
      </c>
    </row>
    <row r="26" spans="1:5" x14ac:dyDescent="0.25">
      <c r="A26" s="187"/>
      <c r="B26" s="11" t="s">
        <v>1602</v>
      </c>
      <c r="C26" s="12">
        <v>333</v>
      </c>
      <c r="D26" s="12">
        <v>295</v>
      </c>
      <c r="E26" s="20">
        <v>7</v>
      </c>
    </row>
    <row r="27" spans="1:5" x14ac:dyDescent="0.25">
      <c r="A27" s="187"/>
      <c r="B27" s="11" t="s">
        <v>1603</v>
      </c>
      <c r="C27" s="12">
        <v>4</v>
      </c>
      <c r="D27" s="12">
        <v>5</v>
      </c>
      <c r="E27" s="20">
        <v>0</v>
      </c>
    </row>
    <row r="28" spans="1:5" x14ac:dyDescent="0.25">
      <c r="A28" s="187"/>
      <c r="B28" s="11" t="s">
        <v>1604</v>
      </c>
      <c r="C28" s="12">
        <v>29</v>
      </c>
      <c r="D28" s="12">
        <v>85</v>
      </c>
      <c r="E28" s="20">
        <v>3</v>
      </c>
    </row>
    <row r="29" spans="1:5" x14ac:dyDescent="0.25">
      <c r="A29" s="187"/>
      <c r="B29" s="11" t="s">
        <v>1605</v>
      </c>
      <c r="C29" s="12">
        <v>319</v>
      </c>
      <c r="D29" s="12">
        <v>389</v>
      </c>
      <c r="E29" s="20">
        <v>91</v>
      </c>
    </row>
    <row r="30" spans="1:5" x14ac:dyDescent="0.25">
      <c r="A30" s="188"/>
      <c r="B30" s="11" t="s">
        <v>1606</v>
      </c>
      <c r="C30" s="14"/>
      <c r="D30" s="14"/>
      <c r="E30" s="19"/>
    </row>
    <row r="31" spans="1:5" x14ac:dyDescent="0.25">
      <c r="A31" s="4"/>
    </row>
  </sheetData>
  <sheetProtection algorithmName="SHA-512" hashValue="22rye0irAvwSdZ1MZi+DrjumHZxRV41tD4LNSNZH/5hS4vuDXaWtuxq/1K/Aob55a8GSV/AhOeaK47vX84j7fg==" saltValue="g7FYS9JK5egIL3+5hVpu0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DF9D-9186-45A7-9BB8-DA3BAF4E2AC6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1735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8"/>
      <c r="AW6" s="207"/>
      <c r="AX6" s="207"/>
      <c r="AY6" s="207"/>
      <c r="AZ6" s="207"/>
      <c r="BA6" s="209"/>
      <c r="BE6" s="114" t="s">
        <v>113</v>
      </c>
      <c r="BF6" s="113" t="s">
        <v>114</v>
      </c>
      <c r="BG6" s="115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11560</v>
      </c>
      <c r="D7" s="122">
        <f>SUM(DatosGenerales!C15:C19)</f>
        <v>2615</v>
      </c>
      <c r="E7" s="121">
        <f>SUM(DatosGenerales!C12:C14)</f>
        <v>8814</v>
      </c>
      <c r="I7" s="123">
        <f>DatosGenerales!C31</f>
        <v>493</v>
      </c>
      <c r="J7" s="122">
        <f>DatosGenerales!C32</f>
        <v>7</v>
      </c>
      <c r="K7" s="121">
        <f>SUM(DatosGenerales!C33:C34)</f>
        <v>21</v>
      </c>
      <c r="L7" s="122">
        <f>DatosGenerales!C36</f>
        <v>410</v>
      </c>
      <c r="M7" s="121">
        <f>DatosGenerales!C95</f>
        <v>402</v>
      </c>
      <c r="N7" s="124">
        <f>L7-M7</f>
        <v>8</v>
      </c>
      <c r="O7" s="124"/>
      <c r="Q7" s="123">
        <f>DatosGenerales!C36</f>
        <v>410</v>
      </c>
      <c r="R7" s="122">
        <f>DatosGenerales!C49</f>
        <v>1241</v>
      </c>
      <c r="S7" s="122">
        <f>DatosGenerales!C50</f>
        <v>44</v>
      </c>
      <c r="T7" s="122">
        <f>DatosGenerales!C62</f>
        <v>15</v>
      </c>
      <c r="U7" s="122">
        <f>DatosGenerales!C78</f>
        <v>1</v>
      </c>
      <c r="V7" s="125">
        <f>SUM(Q7:U7)</f>
        <v>1711</v>
      </c>
      <c r="Z7" s="123">
        <f>SUM(DatosGenerales!C106,DatosGenerales!C107,DatosGenerales!C109)</f>
        <v>753</v>
      </c>
      <c r="AA7" s="122">
        <f>SUM(DatosGenerales!C108,DatosGenerales!C110)</f>
        <v>328</v>
      </c>
      <c r="AB7" s="122">
        <f>DatosGenerales!C106</f>
        <v>733</v>
      </c>
      <c r="AC7" s="125">
        <f>DatosGenerales!C107</f>
        <v>15</v>
      </c>
      <c r="AH7" s="123">
        <f>SUM(DatosGenerales!C115,DatosGenerales!C116,DatosGenerales!C118)</f>
        <v>55</v>
      </c>
      <c r="AI7" s="122">
        <f>SUM(DatosGenerales!C117,DatosGenerales!C119)</f>
        <v>15</v>
      </c>
      <c r="AJ7" s="122">
        <f>DatosGenerales!C115</f>
        <v>32</v>
      </c>
      <c r="AK7" s="125">
        <f>DatosGenerales!C116</f>
        <v>21</v>
      </c>
      <c r="AP7" s="123">
        <f>SUM(DatosGenerales!C135:C136)</f>
        <v>62</v>
      </c>
      <c r="AQ7" s="122">
        <f>SUM(DatosGenerales!C137:C138)</f>
        <v>2</v>
      </c>
      <c r="AR7" s="125">
        <f>SUM(DatosGenerales!C139:C140)</f>
        <v>1</v>
      </c>
      <c r="AV7" s="123">
        <f>DatosGenerales!C145</f>
        <v>5</v>
      </c>
      <c r="AW7" s="122">
        <f>DatosGenerales!C146</f>
        <v>11</v>
      </c>
      <c r="AX7" s="122">
        <f>DatosGenerales!C147</f>
        <v>6</v>
      </c>
      <c r="AY7" s="122">
        <f>DatosGenerales!C148</f>
        <v>0</v>
      </c>
      <c r="AZ7" s="122">
        <f>DatosGenerales!C149</f>
        <v>20</v>
      </c>
      <c r="BA7" s="125">
        <f>DatosGenerales!C150</f>
        <v>1</v>
      </c>
      <c r="BE7" s="123">
        <f>DatosGenerales!C151</f>
        <v>9</v>
      </c>
      <c r="BF7" s="122">
        <f>DatosGenerales!C152</f>
        <v>35</v>
      </c>
      <c r="BG7" s="125">
        <f>DatosGenerales!C154</f>
        <v>3</v>
      </c>
      <c r="BK7" s="123">
        <f>SUM(DatosGenerales!C297:C311)</f>
        <v>767</v>
      </c>
      <c r="BL7" s="122">
        <f>SUM(DatosGenerales!C294:C296)</f>
        <v>8</v>
      </c>
      <c r="BM7" s="122">
        <f>SUM(DatosGenerales!C312:C344)</f>
        <v>144</v>
      </c>
      <c r="BN7" s="122">
        <f>SUM(DatosGenerales!C289)</f>
        <v>10</v>
      </c>
      <c r="BO7" s="122">
        <f>SUM(DatosGenerales!C356:C364)</f>
        <v>19</v>
      </c>
      <c r="BP7" s="122">
        <f>SUM(DatosGenerales!C286:C288)</f>
        <v>1</v>
      </c>
      <c r="BQ7" s="122">
        <f>SUM(DatosGenerales!C345:C355)</f>
        <v>1</v>
      </c>
      <c r="BR7" s="122">
        <f>SUM(DatosGenerales!C290:C292)</f>
        <v>22</v>
      </c>
      <c r="BS7" s="125">
        <f>SUM(DatosGenerales!C283:C285)</f>
        <v>655</v>
      </c>
      <c r="BT7" s="125">
        <f>SUM(DatosGenerales!C293)</f>
        <v>0</v>
      </c>
      <c r="BU7" s="125">
        <f>SUM(DatosGenerales!C365:C377)</f>
        <v>1</v>
      </c>
      <c r="BY7" s="123">
        <f>DatosGenerales!C246</f>
        <v>0</v>
      </c>
      <c r="BZ7" s="122">
        <f>DatosGenerales!C247</f>
        <v>0</v>
      </c>
      <c r="CA7" s="125">
        <f>DatosGenerales!C248</f>
        <v>0</v>
      </c>
      <c r="CF7" s="123">
        <f>DatosDiscapacidad!C5</f>
        <v>10</v>
      </c>
      <c r="CG7" s="125">
        <f>DatosDiscapacidad!C11</f>
        <v>0</v>
      </c>
      <c r="CM7" s="123">
        <f>DatosGenerales!C40</f>
        <v>2293</v>
      </c>
      <c r="CN7" s="125">
        <f>DatosGenerales!C41</f>
        <v>1301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138</v>
      </c>
      <c r="BL53" s="133">
        <f>SUM(DatosGenerales!C311,DatosGenerales!C300,DatosGenerales!C309)</f>
        <v>266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7</v>
      </c>
      <c r="BL66" s="133">
        <f>SUM(DatosGenerales!C299:C300)</f>
        <v>210</v>
      </c>
      <c r="BM66" s="133">
        <f>SUM(DatosGenerales!C308:C309)</f>
        <v>187</v>
      </c>
      <c r="BN66" s="133"/>
      <c r="BO66" s="120"/>
      <c r="BP66" s="120"/>
      <c r="BQ66" s="120"/>
      <c r="BR66" s="120"/>
      <c r="BS66" s="120"/>
    </row>
  </sheetData>
  <sheetProtection algorithmName="SHA-512" hashValue="2IRBb7kJoEpmEvvKg3KwLJipLWc0PETq82DS47K3ITuNwnnleD7XPi31Y6RENQOpveqAJxqSFNbl4K2I0oY39w==" saltValue="o4D9sCUOdGz69OsC3QLj3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763F-2BCA-4454-A1EB-933907C295F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UHycb8FTZOlLsC3q7IzYy+AxGNSajRXrRI501K3hZlPB2V6K0VNE8HyzQYcRr2geTMZl+ETpkS85Si3Fd8caQg==" saltValue="U4EqepwnWtqH2KHT/rRAs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B90B-24B2-493A-BDC3-AA8F0D5588D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40"/>
      <c r="BD4" s="140"/>
      <c r="BE4" s="204" t="s">
        <v>1801</v>
      </c>
      <c r="BF4" s="212"/>
      <c r="BG4" s="212"/>
      <c r="BH4" s="212"/>
      <c r="BI4" s="212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41" t="s">
        <v>20</v>
      </c>
      <c r="E6" s="228" t="s">
        <v>114</v>
      </c>
      <c r="F6" s="229"/>
      <c r="G6" s="230"/>
      <c r="H6" s="141" t="s">
        <v>1013</v>
      </c>
      <c r="I6" s="100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1"/>
      <c r="M7" s="232"/>
      <c r="N7" s="232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7"/>
      <c r="D8" s="146">
        <f>DatosMenores!C65</f>
        <v>346</v>
      </c>
      <c r="E8" s="146">
        <f>DatosMenores!C66</f>
        <v>75</v>
      </c>
      <c r="F8" s="146">
        <f>DatosMenores!C67</f>
        <v>23</v>
      </c>
      <c r="G8" s="146">
        <f>DatosMenores!C68</f>
        <v>110</v>
      </c>
      <c r="H8" s="147">
        <f>DatosMenores!C69</f>
        <v>32</v>
      </c>
      <c r="I8" s="100"/>
      <c r="L8" s="121">
        <f>DatosMenores!C55</f>
        <v>5</v>
      </c>
      <c r="M8" s="122">
        <f>DatosMenores!C56</f>
        <v>15</v>
      </c>
      <c r="N8" s="122">
        <f>DatosMenores!C57</f>
        <v>111</v>
      </c>
      <c r="O8" s="122">
        <f>DatosMenores!C58</f>
        <v>0</v>
      </c>
      <c r="P8" s="121">
        <f>DatosMenores!C59</f>
        <v>0</v>
      </c>
      <c r="Q8" s="122">
        <f>DatosMenores!C60</f>
        <v>7</v>
      </c>
      <c r="R8" s="121">
        <f>DatosMenores!C61</f>
        <v>0</v>
      </c>
      <c r="U8" s="121">
        <f>DatosMenores!C33</f>
        <v>99</v>
      </c>
      <c r="V8" s="122">
        <f>SUM(DatosMenores!C34:C37)</f>
        <v>9</v>
      </c>
      <c r="W8" s="122">
        <f>DatosMenores!C38</f>
        <v>0</v>
      </c>
      <c r="X8" s="122">
        <f>DatosMenores!C39</f>
        <v>79</v>
      </c>
      <c r="Y8" s="122">
        <f>DatosMenores!C40</f>
        <v>46</v>
      </c>
      <c r="Z8" s="122">
        <f>DatosMenores!D41</f>
        <v>0</v>
      </c>
      <c r="AA8" s="122">
        <f>DatosMenores!C42</f>
        <v>0</v>
      </c>
      <c r="AB8" s="122">
        <f>DatosMenores!C43</f>
        <v>0</v>
      </c>
      <c r="AC8" s="122">
        <f>DatosMenores!C44</f>
        <v>10</v>
      </c>
      <c r="AD8" s="122">
        <f>DatosMenores!C45</f>
        <v>19</v>
      </c>
      <c r="AE8" s="121">
        <f>DatosMenores!C46</f>
        <v>0</v>
      </c>
      <c r="AG8" s="102"/>
      <c r="AI8" s="123">
        <f>DatosMenores!C7</f>
        <v>0</v>
      </c>
      <c r="AJ8" s="122">
        <f>DatosMenores!C8</f>
        <v>15</v>
      </c>
      <c r="AK8" s="122">
        <f>DatosMenores!C9</f>
        <v>19</v>
      </c>
      <c r="AL8" s="122">
        <f>DatosMenores!C10</f>
        <v>12</v>
      </c>
      <c r="AM8" s="122">
        <f>DatosMenores!C11</f>
        <v>17</v>
      </c>
      <c r="AN8" s="121">
        <f>DatosMenores!C12</f>
        <v>18</v>
      </c>
      <c r="AO8" s="122">
        <f>DatosMenores!C13</f>
        <v>10</v>
      </c>
      <c r="AP8" s="122">
        <f>DatosMenores!C14</f>
        <v>6</v>
      </c>
      <c r="AQ8" s="121">
        <f>DatosMenores!C15</f>
        <v>1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7</v>
      </c>
      <c r="BG8" s="122">
        <f>DatosMenores!C107</f>
        <v>31</v>
      </c>
      <c r="BH8" s="122">
        <f>DatosMenores!C108</f>
        <v>0</v>
      </c>
      <c r="BI8" s="122">
        <f>DatosMenores!C109</f>
        <v>0</v>
      </c>
      <c r="BJ8" s="121">
        <f>DatosMenores!C110</f>
        <v>2</v>
      </c>
      <c r="BK8" s="122">
        <f>DatosMenores!C111</f>
        <v>9</v>
      </c>
      <c r="BL8" s="122">
        <f>DatosMenores!C112</f>
        <v>0</v>
      </c>
      <c r="BM8" s="104"/>
    </row>
    <row r="9" spans="1:65" ht="21" x14ac:dyDescent="0.25">
      <c r="B9" s="126"/>
      <c r="C9" s="216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21</v>
      </c>
      <c r="AU9" s="147">
        <f>DatosMenores!C87</f>
        <v>16</v>
      </c>
      <c r="AV9" s="147">
        <f>DatosMenores!C88</f>
        <v>7</v>
      </c>
      <c r="AW9" s="147">
        <f>DatosMenores!C89</f>
        <v>5</v>
      </c>
      <c r="AX9" s="147">
        <f>DatosMenores!C90</f>
        <v>41</v>
      </c>
      <c r="AY9" s="147">
        <f>DatosMenores!C91</f>
        <v>62</v>
      </c>
      <c r="AZ9" s="147">
        <f>DatosMenores!C92</f>
        <v>0</v>
      </c>
      <c r="BA9" s="147">
        <f>DatosMenores!C93</f>
        <v>0</v>
      </c>
      <c r="BB9" s="147">
        <f>DatosMenores!C94</f>
        <v>10</v>
      </c>
      <c r="BC9" s="147">
        <f>DatosMenores!C95</f>
        <v>1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140</v>
      </c>
      <c r="E10" s="150">
        <f>DatosMenores!C71</f>
        <v>17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8" t="s">
        <v>1017</v>
      </c>
      <c r="D11" s="141" t="s">
        <v>1018</v>
      </c>
      <c r="E11" s="221" t="s">
        <v>1812</v>
      </c>
      <c r="F11" s="222"/>
      <c r="G11" s="222"/>
      <c r="H11" s="141" t="s">
        <v>1013</v>
      </c>
      <c r="AI11" s="123">
        <f>DatosMenores!C16</f>
        <v>0</v>
      </c>
      <c r="AJ11" s="122">
        <f>DatosMenores!C17</f>
        <v>0</v>
      </c>
      <c r="AK11" s="122">
        <f>DatosMenores!C18</f>
        <v>12</v>
      </c>
      <c r="AL11" s="122">
        <f>DatosMenores!C19</f>
        <v>18</v>
      </c>
      <c r="AM11" s="122">
        <f>DatosMenores!C20</f>
        <v>4</v>
      </c>
      <c r="AN11" s="122">
        <f>DatosMenores!C21</f>
        <v>6</v>
      </c>
      <c r="AO11" s="122">
        <f>DatosMenores!C23</f>
        <v>1</v>
      </c>
      <c r="AP11" s="122">
        <f>DatosMenores!C24</f>
        <v>19</v>
      </c>
      <c r="AQ11" s="122">
        <f>DatosMenores!C25</f>
        <v>4</v>
      </c>
      <c r="AR11" s="121">
        <f>DatosMenores!C26</f>
        <v>2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142</v>
      </c>
      <c r="E13" s="153">
        <f>DatosMenores!C73</f>
        <v>2</v>
      </c>
      <c r="F13" s="125">
        <f>DatosMenores!C74</f>
        <v>1</v>
      </c>
      <c r="G13" s="125">
        <f>DatosMenores!C75</f>
        <v>146</v>
      </c>
      <c r="H13" s="154">
        <f>DatosMenores!C76</f>
        <v>21</v>
      </c>
      <c r="AT13" s="147">
        <f>DatosMenores!C96</f>
        <v>29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11</v>
      </c>
      <c r="AY13" s="147">
        <f>DatosMenores!C101</f>
        <v>0</v>
      </c>
    </row>
  </sheetData>
  <sheetProtection algorithmName="SHA-512" hashValue="xl0YtWOGEZGmuZ4XJfa24uQTLgHtTtFKU8/WDT/Y+EfMaYxenTmW7WwkTKbtHxsOBeyegC+jtjDXTPtqPZmVTQ==" saltValue="gwyXktiAfd7Q/76VdYQC4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C2B7-EF6B-4C74-A57E-8106385FB94C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1813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5</v>
      </c>
      <c r="F4" s="164" t="s">
        <v>1820</v>
      </c>
      <c r="G4" s="166">
        <f>DatosViolenciaDoméstica!E67</f>
        <v>11</v>
      </c>
      <c r="H4" s="167"/>
    </row>
    <row r="5" spans="1:30" x14ac:dyDescent="0.2">
      <c r="C5" s="164" t="s">
        <v>13</v>
      </c>
      <c r="D5" s="165">
        <f>DatosViolenciaDoméstica!C6</f>
        <v>20</v>
      </c>
      <c r="F5" s="164" t="s">
        <v>1821</v>
      </c>
      <c r="G5" s="168">
        <f>DatosViolenciaDoméstica!F67</f>
        <v>15</v>
      </c>
      <c r="H5" s="167"/>
    </row>
    <row r="6" spans="1:30" x14ac:dyDescent="0.2">
      <c r="C6" s="164" t="s">
        <v>1822</v>
      </c>
      <c r="D6" s="165">
        <f>DatosViolenciaDoméstica!C7</f>
        <v>26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1823</v>
      </c>
      <c r="D8" s="165">
        <f>DatosViolenciaDoméstica!C9</f>
        <v>0</v>
      </c>
    </row>
    <row r="9" spans="1:30" x14ac:dyDescent="0.2">
      <c r="C9" s="164" t="s">
        <v>1824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XrhS39Teu1SsKa4NtCypwV7mYOpMqFCzAB6U2x985lysS5h+FvplrPEX1JuRoPjHf7GG/muTKRbkBYVPcxf/DQ==" saltValue="AQD9QlUKrdc65HGsIjsYd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8561-2D64-4CB9-AC85-EE5E7795DA39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1825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379</v>
      </c>
      <c r="F4" s="164" t="s">
        <v>1820</v>
      </c>
      <c r="G4" s="166">
        <f>DatosViolenciaGénero!E82</f>
        <v>46</v>
      </c>
      <c r="H4" s="167"/>
    </row>
    <row r="5" spans="1:30" x14ac:dyDescent="0.2">
      <c r="C5" s="164" t="s">
        <v>40</v>
      </c>
      <c r="D5" s="165">
        <f>DatosViolenciaGénero!C5</f>
        <v>44</v>
      </c>
      <c r="F5" s="164" t="s">
        <v>1821</v>
      </c>
      <c r="G5" s="166">
        <f>DatosViolenciaGénero!F82</f>
        <v>172</v>
      </c>
      <c r="H5" s="167"/>
    </row>
    <row r="6" spans="1:30" x14ac:dyDescent="0.2">
      <c r="C6" s="164" t="s">
        <v>1822</v>
      </c>
      <c r="D6" s="174">
        <f>DatosViolenciaGénero!C8</f>
        <v>279</v>
      </c>
    </row>
    <row r="7" spans="1:30" x14ac:dyDescent="0.2">
      <c r="C7" s="164" t="s">
        <v>60</v>
      </c>
      <c r="D7" s="174">
        <f>DatosViolenciaGénero!C9</f>
        <v>9</v>
      </c>
    </row>
    <row r="8" spans="1:30" x14ac:dyDescent="0.2">
      <c r="C8" s="164" t="s">
        <v>1826</v>
      </c>
      <c r="D8" s="165">
        <f>DatosViolenciaGénero!C11</f>
        <v>0</v>
      </c>
    </row>
    <row r="9" spans="1:30" x14ac:dyDescent="0.2">
      <c r="C9" s="164" t="s">
        <v>1827</v>
      </c>
      <c r="D9" s="165">
        <f>DatosViolenciaGénero!C12</f>
        <v>0</v>
      </c>
    </row>
    <row r="10" spans="1:30" x14ac:dyDescent="0.2">
      <c r="C10" s="164" t="s">
        <v>1819</v>
      </c>
      <c r="D10" s="174">
        <f>DatosViolenciaGénero!C6</f>
        <v>23</v>
      </c>
    </row>
    <row r="11" spans="1:30" x14ac:dyDescent="0.2">
      <c r="C11" s="164" t="s">
        <v>1823</v>
      </c>
      <c r="D11" s="174">
        <f>DatosViolenciaGénero!C10</f>
        <v>9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UePOB6DCuNQpndmygiSkHM+LDVZQizhVjL9RsPdFBeRU6ckO8/I6jS+RGJzYRJLHsnP1+B45C65VS0x6i5YmpQ==" saltValue="wX1o4n6G/0AuGyXC4beh7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3606</v>
      </c>
      <c r="D7" s="12">
        <v>3712</v>
      </c>
      <c r="E7" s="13">
        <v>-2.8556034482758601E-2</v>
      </c>
    </row>
    <row r="8" spans="1:5" x14ac:dyDescent="0.25">
      <c r="A8" s="190"/>
      <c r="B8" s="11" t="s">
        <v>20</v>
      </c>
      <c r="C8" s="12">
        <v>11560</v>
      </c>
      <c r="D8" s="12">
        <v>10169</v>
      </c>
      <c r="E8" s="13">
        <v>0.13678827810010799</v>
      </c>
    </row>
    <row r="9" spans="1:5" x14ac:dyDescent="0.25">
      <c r="A9" s="190"/>
      <c r="B9" s="11" t="s">
        <v>21</v>
      </c>
      <c r="C9" s="12">
        <v>10869</v>
      </c>
      <c r="D9" s="12">
        <v>9487</v>
      </c>
      <c r="E9" s="13">
        <v>0.14567302624644199</v>
      </c>
    </row>
    <row r="10" spans="1:5" x14ac:dyDescent="0.25">
      <c r="A10" s="190"/>
      <c r="B10" s="11" t="s">
        <v>22</v>
      </c>
      <c r="C10" s="12">
        <v>186</v>
      </c>
      <c r="D10" s="12">
        <v>179</v>
      </c>
      <c r="E10" s="13">
        <v>3.91061452513966E-2</v>
      </c>
    </row>
    <row r="11" spans="1:5" x14ac:dyDescent="0.25">
      <c r="A11" s="191"/>
      <c r="B11" s="11" t="s">
        <v>23</v>
      </c>
      <c r="C11" s="12">
        <v>3447</v>
      </c>
      <c r="D11" s="12">
        <v>2995</v>
      </c>
      <c r="E11" s="13">
        <v>0.15091819699499201</v>
      </c>
    </row>
    <row r="12" spans="1:5" x14ac:dyDescent="0.25">
      <c r="A12" s="189" t="s">
        <v>24</v>
      </c>
      <c r="B12" s="11" t="s">
        <v>25</v>
      </c>
      <c r="C12" s="12">
        <v>4808</v>
      </c>
      <c r="D12" s="12">
        <v>3937</v>
      </c>
      <c r="E12" s="13">
        <v>0.22123444246888499</v>
      </c>
    </row>
    <row r="13" spans="1:5" x14ac:dyDescent="0.25">
      <c r="A13" s="190"/>
      <c r="B13" s="11" t="s">
        <v>26</v>
      </c>
      <c r="C13" s="12">
        <v>716</v>
      </c>
      <c r="D13" s="12">
        <v>886</v>
      </c>
      <c r="E13" s="13">
        <v>-0.191873589164786</v>
      </c>
    </row>
    <row r="14" spans="1:5" x14ac:dyDescent="0.25">
      <c r="A14" s="191"/>
      <c r="B14" s="11" t="s">
        <v>27</v>
      </c>
      <c r="C14" s="12">
        <v>3290</v>
      </c>
      <c r="D14" s="12">
        <v>2987</v>
      </c>
      <c r="E14" s="13">
        <v>0.101439571476398</v>
      </c>
    </row>
    <row r="15" spans="1:5" x14ac:dyDescent="0.25">
      <c r="A15" s="189" t="s">
        <v>28</v>
      </c>
      <c r="B15" s="11" t="s">
        <v>29</v>
      </c>
      <c r="C15" s="12">
        <v>1001</v>
      </c>
      <c r="D15" s="12">
        <v>1116</v>
      </c>
      <c r="E15" s="13">
        <v>-0.10304659498207901</v>
      </c>
    </row>
    <row r="16" spans="1:5" x14ac:dyDescent="0.25">
      <c r="A16" s="190"/>
      <c r="B16" s="11" t="s">
        <v>30</v>
      </c>
      <c r="C16" s="12">
        <v>1424</v>
      </c>
      <c r="D16" s="12">
        <v>1439</v>
      </c>
      <c r="E16" s="13">
        <v>-1.0423905489923601E-2</v>
      </c>
    </row>
    <row r="17" spans="1:5" x14ac:dyDescent="0.25">
      <c r="A17" s="190"/>
      <c r="B17" s="11" t="s">
        <v>31</v>
      </c>
      <c r="C17" s="12">
        <v>14</v>
      </c>
      <c r="D17" s="12">
        <v>13</v>
      </c>
      <c r="E17" s="13">
        <v>7.69230769230769E-2</v>
      </c>
    </row>
    <row r="18" spans="1:5" x14ac:dyDescent="0.25">
      <c r="A18" s="190"/>
      <c r="B18" s="11" t="s">
        <v>32</v>
      </c>
      <c r="C18" s="14"/>
      <c r="D18" s="12">
        <v>0</v>
      </c>
      <c r="E18" s="13">
        <v>0</v>
      </c>
    </row>
    <row r="19" spans="1:5" x14ac:dyDescent="0.25">
      <c r="A19" s="191"/>
      <c r="B19" s="11" t="s">
        <v>33</v>
      </c>
      <c r="C19" s="12">
        <v>176</v>
      </c>
      <c r="D19" s="12">
        <v>215</v>
      </c>
      <c r="E19" s="13">
        <v>-0.18139534883720901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4"/>
      <c r="D23" s="14"/>
      <c r="E23" s="13">
        <v>0</v>
      </c>
    </row>
    <row r="24" spans="1:5" x14ac:dyDescent="0.25">
      <c r="A24" s="10" t="s">
        <v>36</v>
      </c>
      <c r="B24" s="15"/>
      <c r="C24" s="14"/>
      <c r="D24" s="14"/>
      <c r="E24" s="13">
        <v>0</v>
      </c>
    </row>
    <row r="25" spans="1:5" x14ac:dyDescent="0.25">
      <c r="A25" s="10" t="s">
        <v>37</v>
      </c>
      <c r="B25" s="15"/>
      <c r="C25" s="12">
        <v>470</v>
      </c>
      <c r="D25" s="12">
        <v>347</v>
      </c>
      <c r="E25" s="13">
        <v>0.35446685878962497</v>
      </c>
    </row>
    <row r="26" spans="1:5" x14ac:dyDescent="0.25">
      <c r="A26" s="10" t="s">
        <v>38</v>
      </c>
      <c r="B26" s="15"/>
      <c r="C26" s="12">
        <v>558</v>
      </c>
      <c r="D26" s="12">
        <v>410</v>
      </c>
      <c r="E26" s="13">
        <v>0.36097560975609799</v>
      </c>
    </row>
    <row r="27" spans="1:5" x14ac:dyDescent="0.25">
      <c r="A27" s="10" t="s">
        <v>39</v>
      </c>
      <c r="B27" s="15"/>
      <c r="C27" s="12">
        <v>28</v>
      </c>
      <c r="D27" s="12">
        <v>23</v>
      </c>
      <c r="E27" s="13">
        <v>0.217391304347826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493</v>
      </c>
      <c r="D31" s="12">
        <v>556</v>
      </c>
      <c r="E31" s="13">
        <v>-0.113309352517986</v>
      </c>
    </row>
    <row r="32" spans="1:5" x14ac:dyDescent="0.25">
      <c r="A32" s="189" t="s">
        <v>42</v>
      </c>
      <c r="B32" s="11" t="s">
        <v>43</v>
      </c>
      <c r="C32" s="12">
        <v>7</v>
      </c>
      <c r="D32" s="12">
        <v>6</v>
      </c>
      <c r="E32" s="13">
        <v>0.16666666666666699</v>
      </c>
    </row>
    <row r="33" spans="1:5" x14ac:dyDescent="0.25">
      <c r="A33" s="190"/>
      <c r="B33" s="11" t="s">
        <v>44</v>
      </c>
      <c r="C33" s="12">
        <v>21</v>
      </c>
      <c r="D33" s="12">
        <v>14</v>
      </c>
      <c r="E33" s="13">
        <v>0.5</v>
      </c>
    </row>
    <row r="34" spans="1:5" x14ac:dyDescent="0.25">
      <c r="A34" s="190"/>
      <c r="B34" s="11" t="s">
        <v>45</v>
      </c>
      <c r="C34" s="12">
        <v>0</v>
      </c>
      <c r="D34" s="12">
        <v>0</v>
      </c>
      <c r="E34" s="13">
        <v>0</v>
      </c>
    </row>
    <row r="35" spans="1:5" x14ac:dyDescent="0.25">
      <c r="A35" s="190"/>
      <c r="B35" s="11" t="s">
        <v>46</v>
      </c>
      <c r="C35" s="12">
        <v>1</v>
      </c>
      <c r="D35" s="12">
        <v>1</v>
      </c>
      <c r="E35" s="13">
        <v>0</v>
      </c>
    </row>
    <row r="36" spans="1:5" x14ac:dyDescent="0.25">
      <c r="A36" s="191"/>
      <c r="B36" s="11" t="s">
        <v>47</v>
      </c>
      <c r="C36" s="12">
        <v>410</v>
      </c>
      <c r="D36" s="12">
        <v>463</v>
      </c>
      <c r="E36" s="13">
        <v>-0.114470842332613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2293</v>
      </c>
      <c r="D40" s="12">
        <v>2504</v>
      </c>
      <c r="E40" s="13">
        <v>-8.4265175718849797E-2</v>
      </c>
    </row>
    <row r="41" spans="1:5" x14ac:dyDescent="0.25">
      <c r="A41" s="10" t="s">
        <v>50</v>
      </c>
      <c r="B41" s="15"/>
      <c r="C41" s="12">
        <v>1301</v>
      </c>
      <c r="D41" s="12">
        <v>1493</v>
      </c>
      <c r="E41" s="13">
        <v>-0.128600133958473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647</v>
      </c>
      <c r="D45" s="12">
        <v>567</v>
      </c>
      <c r="E45" s="13">
        <v>0.141093474426808</v>
      </c>
    </row>
    <row r="46" spans="1:5" x14ac:dyDescent="0.25">
      <c r="A46" s="190"/>
      <c r="B46" s="11" t="s">
        <v>53</v>
      </c>
      <c r="C46" s="12">
        <v>64</v>
      </c>
      <c r="D46" s="12">
        <v>70</v>
      </c>
      <c r="E46" s="13">
        <v>-8.5714285714285701E-2</v>
      </c>
    </row>
    <row r="47" spans="1:5" x14ac:dyDescent="0.25">
      <c r="A47" s="190"/>
      <c r="B47" s="11" t="s">
        <v>54</v>
      </c>
      <c r="C47" s="12">
        <v>1424</v>
      </c>
      <c r="D47" s="12">
        <v>1439</v>
      </c>
      <c r="E47" s="13">
        <v>-1.0423905489923601E-2</v>
      </c>
    </row>
    <row r="48" spans="1:5" x14ac:dyDescent="0.25">
      <c r="A48" s="191"/>
      <c r="B48" s="11" t="s">
        <v>23</v>
      </c>
      <c r="C48" s="12">
        <v>288</v>
      </c>
      <c r="D48" s="12">
        <v>248</v>
      </c>
      <c r="E48" s="13">
        <v>0.16129032258064499</v>
      </c>
    </row>
    <row r="49" spans="1:5" x14ac:dyDescent="0.25">
      <c r="A49" s="189" t="s">
        <v>55</v>
      </c>
      <c r="B49" s="11" t="s">
        <v>56</v>
      </c>
      <c r="C49" s="12">
        <v>1241</v>
      </c>
      <c r="D49" s="12">
        <v>1267</v>
      </c>
      <c r="E49" s="13">
        <v>-2.0520915548539902E-2</v>
      </c>
    </row>
    <row r="50" spans="1:5" x14ac:dyDescent="0.25">
      <c r="A50" s="190"/>
      <c r="B50" s="11" t="s">
        <v>57</v>
      </c>
      <c r="C50" s="12">
        <v>44</v>
      </c>
      <c r="D50" s="12">
        <v>49</v>
      </c>
      <c r="E50" s="13">
        <v>-0.102040816326531</v>
      </c>
    </row>
    <row r="51" spans="1:5" x14ac:dyDescent="0.25">
      <c r="A51" s="190"/>
      <c r="B51" s="11" t="s">
        <v>58</v>
      </c>
      <c r="C51" s="12">
        <v>73</v>
      </c>
      <c r="D51" s="12">
        <v>75</v>
      </c>
      <c r="E51" s="13">
        <v>-2.66666666666667E-2</v>
      </c>
    </row>
    <row r="52" spans="1:5" x14ac:dyDescent="0.25">
      <c r="A52" s="191"/>
      <c r="B52" s="11" t="s">
        <v>59</v>
      </c>
      <c r="C52" s="12">
        <v>21</v>
      </c>
      <c r="D52" s="12">
        <v>22</v>
      </c>
      <c r="E52" s="13">
        <v>-4.5454545454545497E-2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16</v>
      </c>
      <c r="D56" s="12">
        <v>16</v>
      </c>
      <c r="E56" s="13">
        <v>0</v>
      </c>
    </row>
    <row r="57" spans="1:5" x14ac:dyDescent="0.25">
      <c r="A57" s="190"/>
      <c r="B57" s="11" t="s">
        <v>53</v>
      </c>
      <c r="C57" s="14"/>
      <c r="D57" s="12">
        <v>1</v>
      </c>
      <c r="E57" s="13">
        <v>0</v>
      </c>
    </row>
    <row r="58" spans="1:5" x14ac:dyDescent="0.25">
      <c r="A58" s="190"/>
      <c r="B58" s="11" t="s">
        <v>19</v>
      </c>
      <c r="C58" s="12">
        <v>18</v>
      </c>
      <c r="D58" s="12">
        <v>12</v>
      </c>
      <c r="E58" s="13">
        <v>0.5</v>
      </c>
    </row>
    <row r="59" spans="1:5" x14ac:dyDescent="0.25">
      <c r="A59" s="190"/>
      <c r="B59" s="11" t="s">
        <v>23</v>
      </c>
      <c r="C59" s="12">
        <v>18</v>
      </c>
      <c r="D59" s="12">
        <v>16</v>
      </c>
      <c r="E59" s="13">
        <v>0.125</v>
      </c>
    </row>
    <row r="60" spans="1:5" x14ac:dyDescent="0.25">
      <c r="A60" s="190"/>
      <c r="B60" s="11" t="s">
        <v>62</v>
      </c>
      <c r="C60" s="12">
        <v>9</v>
      </c>
      <c r="D60" s="12">
        <v>5</v>
      </c>
      <c r="E60" s="13">
        <v>0.8</v>
      </c>
    </row>
    <row r="61" spans="1:5" x14ac:dyDescent="0.25">
      <c r="A61" s="191"/>
      <c r="B61" s="11" t="s">
        <v>63</v>
      </c>
      <c r="C61" s="14"/>
      <c r="D61" s="14"/>
      <c r="E61" s="13">
        <v>0</v>
      </c>
    </row>
    <row r="62" spans="1:5" x14ac:dyDescent="0.25">
      <c r="A62" s="189" t="s">
        <v>64</v>
      </c>
      <c r="B62" s="11" t="s">
        <v>65</v>
      </c>
      <c r="C62" s="12">
        <v>15</v>
      </c>
      <c r="D62" s="12">
        <v>12</v>
      </c>
      <c r="E62" s="13">
        <v>0.25</v>
      </c>
    </row>
    <row r="63" spans="1:5" x14ac:dyDescent="0.25">
      <c r="A63" s="190"/>
      <c r="B63" s="11" t="s">
        <v>58</v>
      </c>
      <c r="C63" s="14"/>
      <c r="D63" s="14"/>
      <c r="E63" s="13">
        <v>0</v>
      </c>
    </row>
    <row r="64" spans="1:5" x14ac:dyDescent="0.25">
      <c r="A64" s="191"/>
      <c r="B64" s="11" t="s">
        <v>66</v>
      </c>
      <c r="C64" s="12">
        <v>1</v>
      </c>
      <c r="D64" s="12">
        <v>1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4"/>
      <c r="D68" s="14"/>
      <c r="E68" s="13">
        <v>0</v>
      </c>
    </row>
    <row r="69" spans="1:5" x14ac:dyDescent="0.25">
      <c r="A69" s="10" t="s">
        <v>36</v>
      </c>
      <c r="B69" s="15"/>
      <c r="C69" s="14"/>
      <c r="D69" s="14"/>
      <c r="E69" s="13">
        <v>0</v>
      </c>
    </row>
    <row r="70" spans="1:5" x14ac:dyDescent="0.25">
      <c r="A70" s="10" t="s">
        <v>37</v>
      </c>
      <c r="B70" s="15"/>
      <c r="C70" s="12">
        <v>5</v>
      </c>
      <c r="D70" s="12">
        <v>4</v>
      </c>
      <c r="E70" s="13">
        <v>0.25</v>
      </c>
    </row>
    <row r="71" spans="1:5" x14ac:dyDescent="0.25">
      <c r="A71" s="10" t="s">
        <v>38</v>
      </c>
      <c r="B71" s="15"/>
      <c r="C71" s="12">
        <v>5</v>
      </c>
      <c r="D71" s="12">
        <v>6</v>
      </c>
      <c r="E71" s="13">
        <v>-0.16666666666666699</v>
      </c>
    </row>
    <row r="72" spans="1:5" x14ac:dyDescent="0.25">
      <c r="A72" s="10" t="s">
        <v>39</v>
      </c>
      <c r="B72" s="15"/>
      <c r="C72" s="14"/>
      <c r="D72" s="12">
        <v>1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</v>
      </c>
      <c r="D76" s="14"/>
      <c r="E76" s="13">
        <v>0</v>
      </c>
    </row>
    <row r="77" spans="1:5" x14ac:dyDescent="0.25">
      <c r="A77" s="194"/>
      <c r="B77" s="11" t="s">
        <v>58</v>
      </c>
      <c r="C77" s="14"/>
      <c r="D77" s="14"/>
      <c r="E77" s="13">
        <v>0</v>
      </c>
    </row>
    <row r="78" spans="1:5" x14ac:dyDescent="0.25">
      <c r="A78" s="194"/>
      <c r="B78" s="11" t="s">
        <v>65</v>
      </c>
      <c r="C78" s="12">
        <v>1</v>
      </c>
      <c r="D78" s="14"/>
      <c r="E78" s="13">
        <v>0</v>
      </c>
    </row>
    <row r="79" spans="1:5" x14ac:dyDescent="0.25">
      <c r="A79" s="194"/>
      <c r="B79" s="11" t="s">
        <v>69</v>
      </c>
      <c r="C79" s="14"/>
      <c r="D79" s="12">
        <v>2</v>
      </c>
      <c r="E79" s="13">
        <v>0</v>
      </c>
    </row>
    <row r="80" spans="1:5" x14ac:dyDescent="0.25">
      <c r="A80" s="195"/>
      <c r="B80" s="11" t="s">
        <v>70</v>
      </c>
      <c r="C80" s="14"/>
      <c r="D80" s="14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1301</v>
      </c>
      <c r="D84" s="12">
        <v>1493</v>
      </c>
      <c r="E84" s="13">
        <v>-0.128600133958473</v>
      </c>
    </row>
    <row r="85" spans="1:5" x14ac:dyDescent="0.25">
      <c r="A85" s="191"/>
      <c r="B85" s="11" t="s">
        <v>74</v>
      </c>
      <c r="C85" s="12">
        <v>677</v>
      </c>
      <c r="D85" s="12">
        <v>631</v>
      </c>
      <c r="E85" s="13">
        <v>7.2900158478605398E-2</v>
      </c>
    </row>
    <row r="86" spans="1:5" x14ac:dyDescent="0.25">
      <c r="A86" s="189" t="s">
        <v>75</v>
      </c>
      <c r="B86" s="11" t="s">
        <v>73</v>
      </c>
      <c r="C86" s="12">
        <v>1075</v>
      </c>
      <c r="D86" s="12">
        <v>852</v>
      </c>
      <c r="E86" s="13">
        <v>0.26173708920187799</v>
      </c>
    </row>
    <row r="87" spans="1:5" x14ac:dyDescent="0.25">
      <c r="A87" s="191"/>
      <c r="B87" s="11" t="s">
        <v>74</v>
      </c>
      <c r="C87" s="12">
        <v>699</v>
      </c>
      <c r="D87" s="12">
        <v>381</v>
      </c>
      <c r="E87" s="13">
        <v>0.83464566929133799</v>
      </c>
    </row>
    <row r="88" spans="1:5" x14ac:dyDescent="0.25">
      <c r="A88" s="189" t="s">
        <v>76</v>
      </c>
      <c r="B88" s="11" t="s">
        <v>73</v>
      </c>
      <c r="C88" s="12">
        <v>73</v>
      </c>
      <c r="D88" s="12">
        <v>59</v>
      </c>
      <c r="E88" s="13">
        <v>0.23728813559322001</v>
      </c>
    </row>
    <row r="89" spans="1:5" x14ac:dyDescent="0.25">
      <c r="A89" s="191"/>
      <c r="B89" s="11" t="s">
        <v>74</v>
      </c>
      <c r="C89" s="12">
        <v>40</v>
      </c>
      <c r="D89" s="12">
        <v>28</v>
      </c>
      <c r="E89" s="13">
        <v>0.42857142857142799</v>
      </c>
    </row>
    <row r="90" spans="1:5" x14ac:dyDescent="0.25">
      <c r="A90" s="189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1"/>
      <c r="B91" s="11" t="s">
        <v>74</v>
      </c>
      <c r="C91" s="14"/>
      <c r="D91" s="14"/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402</v>
      </c>
      <c r="D95" s="12">
        <v>450</v>
      </c>
      <c r="E95" s="13">
        <v>-0.10666666666666701</v>
      </c>
    </row>
    <row r="96" spans="1:5" x14ac:dyDescent="0.25">
      <c r="A96" s="10" t="s">
        <v>80</v>
      </c>
      <c r="B96" s="15"/>
      <c r="C96" s="14"/>
      <c r="D96" s="14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760</v>
      </c>
      <c r="D100" s="12">
        <v>925</v>
      </c>
      <c r="E100" s="13">
        <v>-0.178378378378378</v>
      </c>
    </row>
    <row r="101" spans="1:5" x14ac:dyDescent="0.25">
      <c r="A101" s="10" t="s">
        <v>82</v>
      </c>
      <c r="B101" s="15"/>
      <c r="C101" s="12">
        <v>360</v>
      </c>
      <c r="D101" s="12">
        <v>446</v>
      </c>
      <c r="E101" s="13">
        <v>-0.19282511210762299</v>
      </c>
    </row>
    <row r="102" spans="1:5" x14ac:dyDescent="0.25">
      <c r="A102" s="10" t="s">
        <v>80</v>
      </c>
      <c r="B102" s="15"/>
      <c r="C102" s="12">
        <v>5</v>
      </c>
      <c r="D102" s="12">
        <v>10</v>
      </c>
      <c r="E102" s="13">
        <v>-0.5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733</v>
      </c>
      <c r="D106" s="12">
        <v>469</v>
      </c>
      <c r="E106" s="13">
        <v>0.56289978678038399</v>
      </c>
    </row>
    <row r="107" spans="1:5" x14ac:dyDescent="0.25">
      <c r="A107" s="190"/>
      <c r="B107" s="11" t="s">
        <v>85</v>
      </c>
      <c r="C107" s="12">
        <v>15</v>
      </c>
      <c r="D107" s="12">
        <v>23</v>
      </c>
      <c r="E107" s="13">
        <v>-0.34782608695652201</v>
      </c>
    </row>
    <row r="108" spans="1:5" x14ac:dyDescent="0.25">
      <c r="A108" s="191"/>
      <c r="B108" s="11" t="s">
        <v>86</v>
      </c>
      <c r="C108" s="12">
        <v>186</v>
      </c>
      <c r="D108" s="12">
        <v>174</v>
      </c>
      <c r="E108" s="13">
        <v>6.8965517241379296E-2</v>
      </c>
    </row>
    <row r="109" spans="1:5" x14ac:dyDescent="0.25">
      <c r="A109" s="189" t="s">
        <v>82</v>
      </c>
      <c r="B109" s="11" t="s">
        <v>87</v>
      </c>
      <c r="C109" s="12">
        <v>5</v>
      </c>
      <c r="D109" s="12">
        <v>4</v>
      </c>
      <c r="E109" s="13">
        <v>0.25</v>
      </c>
    </row>
    <row r="110" spans="1:5" x14ac:dyDescent="0.25">
      <c r="A110" s="191"/>
      <c r="B110" s="11" t="s">
        <v>86</v>
      </c>
      <c r="C110" s="12">
        <v>142</v>
      </c>
      <c r="D110" s="12">
        <v>144</v>
      </c>
      <c r="E110" s="13">
        <v>-1.38888888888889E-2</v>
      </c>
    </row>
    <row r="111" spans="1:5" x14ac:dyDescent="0.25">
      <c r="A111" s="10" t="s">
        <v>80</v>
      </c>
      <c r="B111" s="15"/>
      <c r="C111" s="12">
        <v>13</v>
      </c>
      <c r="D111" s="12">
        <v>15</v>
      </c>
      <c r="E111" s="13">
        <v>-0.133333333333333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32</v>
      </c>
      <c r="D115" s="12">
        <v>17</v>
      </c>
      <c r="E115" s="13">
        <v>0.88235294117647001</v>
      </c>
    </row>
    <row r="116" spans="1:5" x14ac:dyDescent="0.25">
      <c r="A116" s="190"/>
      <c r="B116" s="11" t="s">
        <v>85</v>
      </c>
      <c r="C116" s="12">
        <v>21</v>
      </c>
      <c r="D116" s="12">
        <v>20</v>
      </c>
      <c r="E116" s="13">
        <v>0.05</v>
      </c>
    </row>
    <row r="117" spans="1:5" x14ac:dyDescent="0.25">
      <c r="A117" s="191"/>
      <c r="B117" s="11" t="s">
        <v>86</v>
      </c>
      <c r="C117" s="12">
        <v>10</v>
      </c>
      <c r="D117" s="12">
        <v>17</v>
      </c>
      <c r="E117" s="13">
        <v>-0.41176470588235298</v>
      </c>
    </row>
    <row r="118" spans="1:5" x14ac:dyDescent="0.25">
      <c r="A118" s="189" t="s">
        <v>82</v>
      </c>
      <c r="B118" s="11" t="s">
        <v>87</v>
      </c>
      <c r="C118" s="12">
        <v>2</v>
      </c>
      <c r="D118" s="12">
        <v>2</v>
      </c>
      <c r="E118" s="13">
        <v>0</v>
      </c>
    </row>
    <row r="119" spans="1:5" x14ac:dyDescent="0.25">
      <c r="A119" s="191"/>
      <c r="B119" s="11" t="s">
        <v>86</v>
      </c>
      <c r="C119" s="12">
        <v>5</v>
      </c>
      <c r="D119" s="12">
        <v>5</v>
      </c>
      <c r="E119" s="13">
        <v>0</v>
      </c>
    </row>
    <row r="120" spans="1:5" x14ac:dyDescent="0.25">
      <c r="A120" s="10" t="s">
        <v>80</v>
      </c>
      <c r="B120" s="15"/>
      <c r="C120" s="12">
        <v>4</v>
      </c>
      <c r="D120" s="12">
        <v>2</v>
      </c>
      <c r="E120" s="13">
        <v>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4"/>
      <c r="D124" s="14"/>
      <c r="E124" s="13">
        <v>0</v>
      </c>
    </row>
    <row r="125" spans="1:5" x14ac:dyDescent="0.25">
      <c r="A125" s="191"/>
      <c r="B125" s="11" t="s">
        <v>92</v>
      </c>
      <c r="C125" s="14"/>
      <c r="D125" s="14"/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1285</v>
      </c>
      <c r="D126" s="12">
        <v>1241</v>
      </c>
      <c r="E126" s="13">
        <v>3.54552780016116E-2</v>
      </c>
    </row>
    <row r="127" spans="1:5" x14ac:dyDescent="0.25">
      <c r="A127" s="191"/>
      <c r="B127" s="11" t="s">
        <v>92</v>
      </c>
      <c r="C127" s="12">
        <v>2849</v>
      </c>
      <c r="D127" s="12">
        <v>2082</v>
      </c>
      <c r="E127" s="13">
        <v>0.36839577329490902</v>
      </c>
    </row>
    <row r="128" spans="1:5" x14ac:dyDescent="0.25">
      <c r="A128" s="189" t="s">
        <v>94</v>
      </c>
      <c r="B128" s="11" t="s">
        <v>91</v>
      </c>
      <c r="C128" s="12">
        <v>2815</v>
      </c>
      <c r="D128" s="12">
        <v>2672</v>
      </c>
      <c r="E128" s="13">
        <v>5.35179640718563E-2</v>
      </c>
    </row>
    <row r="129" spans="1:5" x14ac:dyDescent="0.25">
      <c r="A129" s="191"/>
      <c r="B129" s="11" t="s">
        <v>92</v>
      </c>
      <c r="C129" s="12">
        <v>6460</v>
      </c>
      <c r="D129" s="12">
        <v>6062</v>
      </c>
      <c r="E129" s="13">
        <v>6.5654899373144199E-2</v>
      </c>
    </row>
    <row r="130" spans="1:5" x14ac:dyDescent="0.25">
      <c r="A130" s="189" t="s">
        <v>95</v>
      </c>
      <c r="B130" s="11" t="s">
        <v>91</v>
      </c>
      <c r="C130" s="12">
        <v>1285</v>
      </c>
      <c r="D130" s="12">
        <v>1241</v>
      </c>
      <c r="E130" s="13">
        <v>3.54552780016116E-2</v>
      </c>
    </row>
    <row r="131" spans="1:5" x14ac:dyDescent="0.25">
      <c r="A131" s="191"/>
      <c r="B131" s="11" t="s">
        <v>92</v>
      </c>
      <c r="C131" s="12">
        <v>2489</v>
      </c>
      <c r="D131" s="12">
        <v>2082</v>
      </c>
      <c r="E131" s="13">
        <v>0.195485110470701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62</v>
      </c>
      <c r="D135" s="12">
        <v>68</v>
      </c>
      <c r="E135" s="13">
        <v>-8.8235294117647106E-2</v>
      </c>
    </row>
    <row r="136" spans="1:5" x14ac:dyDescent="0.25">
      <c r="A136" s="191"/>
      <c r="B136" s="11" t="s">
        <v>99</v>
      </c>
      <c r="C136" s="14"/>
      <c r="D136" s="14"/>
      <c r="E136" s="13">
        <v>0</v>
      </c>
    </row>
    <row r="137" spans="1:5" x14ac:dyDescent="0.25">
      <c r="A137" s="189" t="s">
        <v>100</v>
      </c>
      <c r="B137" s="11" t="s">
        <v>98</v>
      </c>
      <c r="C137" s="14"/>
      <c r="D137" s="14"/>
      <c r="E137" s="13">
        <v>0</v>
      </c>
    </row>
    <row r="138" spans="1:5" x14ac:dyDescent="0.25">
      <c r="A138" s="191"/>
      <c r="B138" s="11" t="s">
        <v>99</v>
      </c>
      <c r="C138" s="12">
        <v>2</v>
      </c>
      <c r="D138" s="14"/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1</v>
      </c>
      <c r="D139" s="14"/>
      <c r="E139" s="13">
        <v>0</v>
      </c>
    </row>
    <row r="140" spans="1:5" x14ac:dyDescent="0.25">
      <c r="A140" s="191"/>
      <c r="B140" s="11" t="s">
        <v>102</v>
      </c>
      <c r="C140" s="14"/>
      <c r="D140" s="14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43</v>
      </c>
      <c r="D144" s="12">
        <v>26</v>
      </c>
      <c r="E144" s="13">
        <v>0.65384615384615397</v>
      </c>
    </row>
    <row r="145" spans="1:5" x14ac:dyDescent="0.25">
      <c r="A145" s="189" t="s">
        <v>105</v>
      </c>
      <c r="B145" s="11" t="s">
        <v>106</v>
      </c>
      <c r="C145" s="12">
        <v>5</v>
      </c>
      <c r="D145" s="12">
        <v>1</v>
      </c>
      <c r="E145" s="13">
        <v>4</v>
      </c>
    </row>
    <row r="146" spans="1:5" x14ac:dyDescent="0.25">
      <c r="A146" s="190"/>
      <c r="B146" s="11" t="s">
        <v>107</v>
      </c>
      <c r="C146" s="12">
        <v>11</v>
      </c>
      <c r="D146" s="12">
        <v>6</v>
      </c>
      <c r="E146" s="13">
        <v>0.83333333333333304</v>
      </c>
    </row>
    <row r="147" spans="1:5" x14ac:dyDescent="0.25">
      <c r="A147" s="190"/>
      <c r="B147" s="11" t="s">
        <v>108</v>
      </c>
      <c r="C147" s="12">
        <v>6</v>
      </c>
      <c r="D147" s="14"/>
      <c r="E147" s="13">
        <v>0</v>
      </c>
    </row>
    <row r="148" spans="1:5" x14ac:dyDescent="0.25">
      <c r="A148" s="190"/>
      <c r="B148" s="11" t="s">
        <v>109</v>
      </c>
      <c r="C148" s="14"/>
      <c r="D148" s="12">
        <v>3</v>
      </c>
      <c r="E148" s="13">
        <v>0</v>
      </c>
    </row>
    <row r="149" spans="1:5" x14ac:dyDescent="0.25">
      <c r="A149" s="190"/>
      <c r="B149" s="11" t="s">
        <v>110</v>
      </c>
      <c r="C149" s="12">
        <v>20</v>
      </c>
      <c r="D149" s="12">
        <v>15</v>
      </c>
      <c r="E149" s="13">
        <v>0.33333333333333298</v>
      </c>
    </row>
    <row r="150" spans="1:5" x14ac:dyDescent="0.25">
      <c r="A150" s="191"/>
      <c r="B150" s="11" t="s">
        <v>111</v>
      </c>
      <c r="C150" s="12">
        <v>1</v>
      </c>
      <c r="D150" s="12">
        <v>1</v>
      </c>
      <c r="E150" s="13">
        <v>0</v>
      </c>
    </row>
    <row r="151" spans="1:5" x14ac:dyDescent="0.25">
      <c r="A151" s="189" t="s">
        <v>112</v>
      </c>
      <c r="B151" s="11" t="s">
        <v>113</v>
      </c>
      <c r="C151" s="12">
        <v>9</v>
      </c>
      <c r="D151" s="12">
        <v>11</v>
      </c>
      <c r="E151" s="13">
        <v>-0.18181818181818199</v>
      </c>
    </row>
    <row r="152" spans="1:5" x14ac:dyDescent="0.25">
      <c r="A152" s="191"/>
      <c r="B152" s="11" t="s">
        <v>114</v>
      </c>
      <c r="C152" s="12">
        <v>35</v>
      </c>
      <c r="D152" s="12">
        <v>14</v>
      </c>
      <c r="E152" s="13">
        <v>1.5</v>
      </c>
    </row>
    <row r="153" spans="1:5" x14ac:dyDescent="0.25">
      <c r="A153" s="189" t="s">
        <v>115</v>
      </c>
      <c r="B153" s="11" t="s">
        <v>19</v>
      </c>
      <c r="C153" s="12">
        <v>4</v>
      </c>
      <c r="D153" s="12">
        <v>3</v>
      </c>
      <c r="E153" s="13">
        <v>0.33333333333333298</v>
      </c>
    </row>
    <row r="154" spans="1:5" x14ac:dyDescent="0.25">
      <c r="A154" s="191"/>
      <c r="B154" s="11" t="s">
        <v>23</v>
      </c>
      <c r="C154" s="12">
        <v>3</v>
      </c>
      <c r="D154" s="12">
        <v>4</v>
      </c>
      <c r="E154" s="13">
        <v>-0.25</v>
      </c>
    </row>
    <row r="155" spans="1:5" x14ac:dyDescent="0.25">
      <c r="A155" s="10" t="s">
        <v>116</v>
      </c>
      <c r="B155" s="15"/>
      <c r="C155" s="14"/>
      <c r="D155" s="14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520</v>
      </c>
      <c r="D159" s="12">
        <v>436</v>
      </c>
      <c r="E159" s="13">
        <v>0.192660550458715</v>
      </c>
    </row>
    <row r="160" spans="1:5" x14ac:dyDescent="0.25">
      <c r="A160" s="190"/>
      <c r="B160" s="11" t="s">
        <v>120</v>
      </c>
      <c r="C160" s="12">
        <v>227</v>
      </c>
      <c r="D160" s="12">
        <v>208</v>
      </c>
      <c r="E160" s="13">
        <v>9.1346153846153799E-2</v>
      </c>
    </row>
    <row r="161" spans="1:5" x14ac:dyDescent="0.25">
      <c r="A161" s="190"/>
      <c r="B161" s="11" t="s">
        <v>121</v>
      </c>
      <c r="C161" s="12">
        <v>75</v>
      </c>
      <c r="D161" s="12">
        <v>66</v>
      </c>
      <c r="E161" s="13">
        <v>0.13636363636363599</v>
      </c>
    </row>
    <row r="162" spans="1:5" x14ac:dyDescent="0.25">
      <c r="A162" s="190"/>
      <c r="B162" s="11" t="s">
        <v>122</v>
      </c>
      <c r="C162" s="12">
        <v>71</v>
      </c>
      <c r="D162" s="12">
        <v>67</v>
      </c>
      <c r="E162" s="13">
        <v>5.9701492537313397E-2</v>
      </c>
    </row>
    <row r="163" spans="1:5" x14ac:dyDescent="0.25">
      <c r="A163" s="190"/>
      <c r="B163" s="11" t="s">
        <v>123</v>
      </c>
      <c r="C163" s="14"/>
      <c r="D163" s="14"/>
      <c r="E163" s="13">
        <v>0</v>
      </c>
    </row>
    <row r="164" spans="1:5" x14ac:dyDescent="0.25">
      <c r="A164" s="190"/>
      <c r="B164" s="11" t="s">
        <v>124</v>
      </c>
      <c r="C164" s="14"/>
      <c r="D164" s="14"/>
      <c r="E164" s="13">
        <v>0</v>
      </c>
    </row>
    <row r="165" spans="1:5" x14ac:dyDescent="0.25">
      <c r="A165" s="190"/>
      <c r="B165" s="11" t="s">
        <v>125</v>
      </c>
      <c r="C165" s="12">
        <v>255</v>
      </c>
      <c r="D165" s="12">
        <v>215</v>
      </c>
      <c r="E165" s="13">
        <v>0.186046511627907</v>
      </c>
    </row>
    <row r="166" spans="1:5" x14ac:dyDescent="0.25">
      <c r="A166" s="190"/>
      <c r="B166" s="11" t="s">
        <v>126</v>
      </c>
      <c r="C166" s="14"/>
      <c r="D166" s="14"/>
      <c r="E166" s="13">
        <v>0</v>
      </c>
    </row>
    <row r="167" spans="1:5" x14ac:dyDescent="0.25">
      <c r="A167" s="190"/>
      <c r="B167" s="11" t="s">
        <v>127</v>
      </c>
      <c r="C167" s="12">
        <v>197</v>
      </c>
      <c r="D167" s="12">
        <v>239</v>
      </c>
      <c r="E167" s="13">
        <v>-0.17573221757322199</v>
      </c>
    </row>
    <row r="168" spans="1:5" x14ac:dyDescent="0.25">
      <c r="A168" s="190"/>
      <c r="B168" s="11" t="s">
        <v>128</v>
      </c>
      <c r="C168" s="12">
        <v>426</v>
      </c>
      <c r="D168" s="12">
        <v>374</v>
      </c>
      <c r="E168" s="13">
        <v>0.13903743315507999</v>
      </c>
    </row>
    <row r="169" spans="1:5" x14ac:dyDescent="0.25">
      <c r="A169" s="190"/>
      <c r="B169" s="11" t="s">
        <v>129</v>
      </c>
      <c r="C169" s="12">
        <v>58</v>
      </c>
      <c r="D169" s="12">
        <v>52</v>
      </c>
      <c r="E169" s="13">
        <v>0.115384615384615</v>
      </c>
    </row>
    <row r="170" spans="1:5" x14ac:dyDescent="0.25">
      <c r="A170" s="190"/>
      <c r="B170" s="11" t="s">
        <v>130</v>
      </c>
      <c r="C170" s="12">
        <v>687</v>
      </c>
      <c r="D170" s="12">
        <v>564</v>
      </c>
      <c r="E170" s="13">
        <v>0.21808510638297901</v>
      </c>
    </row>
    <row r="171" spans="1:5" x14ac:dyDescent="0.25">
      <c r="A171" s="190"/>
      <c r="B171" s="11" t="s">
        <v>131</v>
      </c>
      <c r="C171" s="12">
        <v>6</v>
      </c>
      <c r="D171" s="12">
        <v>2</v>
      </c>
      <c r="E171" s="13">
        <v>2</v>
      </c>
    </row>
    <row r="172" spans="1:5" x14ac:dyDescent="0.25">
      <c r="A172" s="190"/>
      <c r="B172" s="11" t="s">
        <v>132</v>
      </c>
      <c r="C172" s="12">
        <v>2</v>
      </c>
      <c r="D172" s="14"/>
      <c r="E172" s="13">
        <v>0</v>
      </c>
    </row>
    <row r="173" spans="1:5" x14ac:dyDescent="0.25">
      <c r="A173" s="190"/>
      <c r="B173" s="11" t="s">
        <v>133</v>
      </c>
      <c r="C173" s="12">
        <v>10</v>
      </c>
      <c r="D173" s="12">
        <v>11</v>
      </c>
      <c r="E173" s="13">
        <v>-9.0909090909090898E-2</v>
      </c>
    </row>
    <row r="174" spans="1:5" x14ac:dyDescent="0.25">
      <c r="A174" s="190"/>
      <c r="B174" s="11" t="s">
        <v>134</v>
      </c>
      <c r="C174" s="14"/>
      <c r="D174" s="14"/>
      <c r="E174" s="13">
        <v>0</v>
      </c>
    </row>
    <row r="175" spans="1:5" x14ac:dyDescent="0.25">
      <c r="A175" s="190"/>
      <c r="B175" s="11" t="s">
        <v>135</v>
      </c>
      <c r="C175" s="14"/>
      <c r="D175" s="14"/>
      <c r="E175" s="13">
        <v>0</v>
      </c>
    </row>
    <row r="176" spans="1:5" x14ac:dyDescent="0.25">
      <c r="A176" s="190"/>
      <c r="B176" s="11" t="s">
        <v>136</v>
      </c>
      <c r="C176" s="14"/>
      <c r="D176" s="14"/>
      <c r="E176" s="13">
        <v>0</v>
      </c>
    </row>
    <row r="177" spans="1:5" x14ac:dyDescent="0.25">
      <c r="A177" s="190"/>
      <c r="B177" s="11" t="s">
        <v>137</v>
      </c>
      <c r="C177" s="12">
        <v>24</v>
      </c>
      <c r="D177" s="12">
        <v>21</v>
      </c>
      <c r="E177" s="13">
        <v>0.14285714285714299</v>
      </c>
    </row>
    <row r="178" spans="1:5" x14ac:dyDescent="0.25">
      <c r="A178" s="190"/>
      <c r="B178" s="11" t="s">
        <v>138</v>
      </c>
      <c r="C178" s="14"/>
      <c r="D178" s="14"/>
      <c r="E178" s="13">
        <v>0</v>
      </c>
    </row>
    <row r="179" spans="1:5" x14ac:dyDescent="0.25">
      <c r="A179" s="190"/>
      <c r="B179" s="11" t="s">
        <v>139</v>
      </c>
      <c r="C179" s="12">
        <v>727</v>
      </c>
      <c r="D179" s="12">
        <v>629</v>
      </c>
      <c r="E179" s="13">
        <v>0.15580286168521501</v>
      </c>
    </row>
    <row r="180" spans="1:5" x14ac:dyDescent="0.25">
      <c r="A180" s="190"/>
      <c r="B180" s="11" t="s">
        <v>140</v>
      </c>
      <c r="C180" s="14"/>
      <c r="D180" s="14"/>
      <c r="E180" s="13">
        <v>0</v>
      </c>
    </row>
    <row r="181" spans="1:5" x14ac:dyDescent="0.25">
      <c r="A181" s="190"/>
      <c r="B181" s="11" t="s">
        <v>141</v>
      </c>
      <c r="C181" s="12">
        <v>10</v>
      </c>
      <c r="D181" s="12">
        <v>3</v>
      </c>
      <c r="E181" s="13">
        <v>2.3333333333333299</v>
      </c>
    </row>
    <row r="182" spans="1:5" x14ac:dyDescent="0.25">
      <c r="A182" s="190"/>
      <c r="B182" s="11" t="s">
        <v>142</v>
      </c>
      <c r="C182" s="12">
        <v>11</v>
      </c>
      <c r="D182" s="12">
        <v>6</v>
      </c>
      <c r="E182" s="13">
        <v>0.83333333333333304</v>
      </c>
    </row>
    <row r="183" spans="1:5" x14ac:dyDescent="0.25">
      <c r="A183" s="190"/>
      <c r="B183" s="11" t="s">
        <v>143</v>
      </c>
      <c r="C183" s="14"/>
      <c r="D183" s="14"/>
      <c r="E183" s="13">
        <v>0</v>
      </c>
    </row>
    <row r="184" spans="1:5" x14ac:dyDescent="0.25">
      <c r="A184" s="190"/>
      <c r="B184" s="11" t="s">
        <v>144</v>
      </c>
      <c r="C184" s="12">
        <v>2</v>
      </c>
      <c r="D184" s="12">
        <v>2</v>
      </c>
      <c r="E184" s="13">
        <v>0</v>
      </c>
    </row>
    <row r="185" spans="1:5" x14ac:dyDescent="0.25">
      <c r="A185" s="190"/>
      <c r="B185" s="11" t="s">
        <v>145</v>
      </c>
      <c r="C185" s="14"/>
      <c r="D185" s="14"/>
      <c r="E185" s="13">
        <v>0</v>
      </c>
    </row>
    <row r="186" spans="1:5" x14ac:dyDescent="0.25">
      <c r="A186" s="190"/>
      <c r="B186" s="11" t="s">
        <v>146</v>
      </c>
      <c r="C186" s="12">
        <v>23</v>
      </c>
      <c r="D186" s="12">
        <v>27</v>
      </c>
      <c r="E186" s="13">
        <v>-0.148148148148148</v>
      </c>
    </row>
    <row r="187" spans="1:5" x14ac:dyDescent="0.25">
      <c r="A187" s="190"/>
      <c r="B187" s="11" t="s">
        <v>147</v>
      </c>
      <c r="C187" s="14"/>
      <c r="D187" s="14"/>
      <c r="E187" s="13">
        <v>0</v>
      </c>
    </row>
    <row r="188" spans="1:5" x14ac:dyDescent="0.25">
      <c r="A188" s="190"/>
      <c r="B188" s="11" t="s">
        <v>148</v>
      </c>
      <c r="C188" s="14"/>
      <c r="D188" s="12">
        <v>1</v>
      </c>
      <c r="E188" s="13">
        <v>0</v>
      </c>
    </row>
    <row r="189" spans="1:5" x14ac:dyDescent="0.25">
      <c r="A189" s="190"/>
      <c r="B189" s="11" t="s">
        <v>149</v>
      </c>
      <c r="C189" s="14"/>
      <c r="D189" s="14"/>
      <c r="E189" s="13">
        <v>0</v>
      </c>
    </row>
    <row r="190" spans="1:5" x14ac:dyDescent="0.25">
      <c r="A190" s="190"/>
      <c r="B190" s="11" t="s">
        <v>150</v>
      </c>
      <c r="C190" s="12">
        <v>36</v>
      </c>
      <c r="D190" s="12">
        <v>39</v>
      </c>
      <c r="E190" s="13">
        <v>-7.69230769230769E-2</v>
      </c>
    </row>
    <row r="191" spans="1:5" x14ac:dyDescent="0.25">
      <c r="A191" s="190"/>
      <c r="B191" s="11" t="s">
        <v>151</v>
      </c>
      <c r="C191" s="14"/>
      <c r="D191" s="14"/>
      <c r="E191" s="13">
        <v>0</v>
      </c>
    </row>
    <row r="192" spans="1:5" x14ac:dyDescent="0.25">
      <c r="A192" s="190"/>
      <c r="B192" s="11" t="s">
        <v>152</v>
      </c>
      <c r="C192" s="14"/>
      <c r="D192" s="14"/>
      <c r="E192" s="13">
        <v>0</v>
      </c>
    </row>
    <row r="193" spans="1:5" x14ac:dyDescent="0.25">
      <c r="A193" s="190"/>
      <c r="B193" s="11" t="s">
        <v>153</v>
      </c>
      <c r="C193" s="12">
        <v>811</v>
      </c>
      <c r="D193" s="12">
        <v>759</v>
      </c>
      <c r="E193" s="13">
        <v>6.8511198945981594E-2</v>
      </c>
    </row>
    <row r="194" spans="1:5" x14ac:dyDescent="0.25">
      <c r="A194" s="190"/>
      <c r="B194" s="11" t="s">
        <v>154</v>
      </c>
      <c r="C194" s="14"/>
      <c r="D194" s="14"/>
      <c r="E194" s="13">
        <v>0</v>
      </c>
    </row>
    <row r="195" spans="1:5" x14ac:dyDescent="0.25">
      <c r="A195" s="190"/>
      <c r="B195" s="11" t="s">
        <v>155</v>
      </c>
      <c r="C195" s="12">
        <v>23</v>
      </c>
      <c r="D195" s="12">
        <v>25</v>
      </c>
      <c r="E195" s="13">
        <v>-0.08</v>
      </c>
    </row>
    <row r="196" spans="1:5" x14ac:dyDescent="0.25">
      <c r="A196" s="190"/>
      <c r="B196" s="11" t="s">
        <v>156</v>
      </c>
      <c r="C196" s="12">
        <v>15</v>
      </c>
      <c r="D196" s="12">
        <v>13</v>
      </c>
      <c r="E196" s="13">
        <v>0.15384615384615399</v>
      </c>
    </row>
    <row r="197" spans="1:5" x14ac:dyDescent="0.25">
      <c r="A197" s="190"/>
      <c r="B197" s="11" t="s">
        <v>157</v>
      </c>
      <c r="C197" s="12">
        <v>50</v>
      </c>
      <c r="D197" s="12">
        <v>48</v>
      </c>
      <c r="E197" s="13">
        <v>4.1666666666666699E-2</v>
      </c>
    </row>
    <row r="198" spans="1:5" x14ac:dyDescent="0.25">
      <c r="A198" s="190"/>
      <c r="B198" s="11" t="s">
        <v>158</v>
      </c>
      <c r="C198" s="14"/>
      <c r="D198" s="14"/>
      <c r="E198" s="13">
        <v>0</v>
      </c>
    </row>
    <row r="199" spans="1:5" x14ac:dyDescent="0.25">
      <c r="A199" s="190"/>
      <c r="B199" s="11" t="s">
        <v>159</v>
      </c>
      <c r="C199" s="14"/>
      <c r="D199" s="14"/>
      <c r="E199" s="13">
        <v>0</v>
      </c>
    </row>
    <row r="200" spans="1:5" x14ac:dyDescent="0.25">
      <c r="A200" s="191"/>
      <c r="B200" s="11" t="s">
        <v>160</v>
      </c>
      <c r="C200" s="14"/>
      <c r="D200" s="14"/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1054</v>
      </c>
      <c r="D201" s="12">
        <v>898</v>
      </c>
      <c r="E201" s="13">
        <v>0.17371937639198201</v>
      </c>
    </row>
    <row r="202" spans="1:5" x14ac:dyDescent="0.25">
      <c r="A202" s="190"/>
      <c r="B202" s="11" t="s">
        <v>120</v>
      </c>
      <c r="C202" s="12">
        <v>385</v>
      </c>
      <c r="D202" s="12">
        <v>416</v>
      </c>
      <c r="E202" s="13">
        <v>-7.4519230769230796E-2</v>
      </c>
    </row>
    <row r="203" spans="1:5" x14ac:dyDescent="0.25">
      <c r="A203" s="190"/>
      <c r="B203" s="11" t="s">
        <v>163</v>
      </c>
      <c r="C203" s="12">
        <v>150</v>
      </c>
      <c r="D203" s="12">
        <v>147</v>
      </c>
      <c r="E203" s="13">
        <v>2.04081632653061E-2</v>
      </c>
    </row>
    <row r="204" spans="1:5" x14ac:dyDescent="0.25">
      <c r="A204" s="190"/>
      <c r="B204" s="11" t="s">
        <v>122</v>
      </c>
      <c r="C204" s="12">
        <v>146</v>
      </c>
      <c r="D204" s="12">
        <v>131</v>
      </c>
      <c r="E204" s="13">
        <v>0.114503816793893</v>
      </c>
    </row>
    <row r="205" spans="1:5" x14ac:dyDescent="0.25">
      <c r="A205" s="190"/>
      <c r="B205" s="11" t="s">
        <v>123</v>
      </c>
      <c r="C205" s="14"/>
      <c r="D205" s="14"/>
      <c r="E205" s="13">
        <v>0</v>
      </c>
    </row>
    <row r="206" spans="1:5" x14ac:dyDescent="0.25">
      <c r="A206" s="190"/>
      <c r="B206" s="11" t="s">
        <v>124</v>
      </c>
      <c r="C206" s="14"/>
      <c r="D206" s="14"/>
      <c r="E206" s="13">
        <v>0</v>
      </c>
    </row>
    <row r="207" spans="1:5" x14ac:dyDescent="0.25">
      <c r="A207" s="190"/>
      <c r="B207" s="11" t="s">
        <v>125</v>
      </c>
      <c r="C207" s="12">
        <v>540</v>
      </c>
      <c r="D207" s="12">
        <v>474</v>
      </c>
      <c r="E207" s="13">
        <v>0.139240506329114</v>
      </c>
    </row>
    <row r="208" spans="1:5" x14ac:dyDescent="0.25">
      <c r="A208" s="190"/>
      <c r="B208" s="11" t="s">
        <v>164</v>
      </c>
      <c r="C208" s="14"/>
      <c r="D208" s="14"/>
      <c r="E208" s="13">
        <v>0</v>
      </c>
    </row>
    <row r="209" spans="1:5" x14ac:dyDescent="0.25">
      <c r="A209" s="190"/>
      <c r="B209" s="11" t="s">
        <v>127</v>
      </c>
      <c r="C209" s="12">
        <v>411</v>
      </c>
      <c r="D209" s="12">
        <v>487</v>
      </c>
      <c r="E209" s="13">
        <v>-0.15605749486653001</v>
      </c>
    </row>
    <row r="210" spans="1:5" x14ac:dyDescent="0.25">
      <c r="A210" s="190"/>
      <c r="B210" s="11" t="s">
        <v>165</v>
      </c>
      <c r="C210" s="12">
        <v>743</v>
      </c>
      <c r="D210" s="12">
        <v>748</v>
      </c>
      <c r="E210" s="13">
        <v>-6.6844919786096298E-3</v>
      </c>
    </row>
    <row r="211" spans="1:5" x14ac:dyDescent="0.25">
      <c r="A211" s="190"/>
      <c r="B211" s="11" t="s">
        <v>129</v>
      </c>
      <c r="C211" s="12">
        <v>123</v>
      </c>
      <c r="D211" s="12">
        <v>100</v>
      </c>
      <c r="E211" s="13">
        <v>0.23</v>
      </c>
    </row>
    <row r="212" spans="1:5" x14ac:dyDescent="0.25">
      <c r="A212" s="190"/>
      <c r="B212" s="11" t="s">
        <v>130</v>
      </c>
      <c r="C212" s="12">
        <v>1302</v>
      </c>
      <c r="D212" s="12">
        <v>1038</v>
      </c>
      <c r="E212" s="13">
        <v>0.25433526011560698</v>
      </c>
    </row>
    <row r="213" spans="1:5" x14ac:dyDescent="0.25">
      <c r="A213" s="190"/>
      <c r="B213" s="11" t="s">
        <v>131</v>
      </c>
      <c r="C213" s="12">
        <v>16</v>
      </c>
      <c r="D213" s="12">
        <v>6</v>
      </c>
      <c r="E213" s="13">
        <v>1.6666666666666701</v>
      </c>
    </row>
    <row r="214" spans="1:5" x14ac:dyDescent="0.25">
      <c r="A214" s="190"/>
      <c r="B214" s="11" t="s">
        <v>132</v>
      </c>
      <c r="C214" s="12">
        <v>2</v>
      </c>
      <c r="D214" s="12">
        <v>1</v>
      </c>
      <c r="E214" s="13">
        <v>1</v>
      </c>
    </row>
    <row r="215" spans="1:5" x14ac:dyDescent="0.25">
      <c r="A215" s="190"/>
      <c r="B215" s="11" t="s">
        <v>133</v>
      </c>
      <c r="C215" s="12">
        <v>18</v>
      </c>
      <c r="D215" s="12">
        <v>28</v>
      </c>
      <c r="E215" s="13">
        <v>-0.35714285714285698</v>
      </c>
    </row>
    <row r="216" spans="1:5" x14ac:dyDescent="0.25">
      <c r="A216" s="190"/>
      <c r="B216" s="11" t="s">
        <v>134</v>
      </c>
      <c r="C216" s="14"/>
      <c r="D216" s="14"/>
      <c r="E216" s="13">
        <v>0</v>
      </c>
    </row>
    <row r="217" spans="1:5" x14ac:dyDescent="0.25">
      <c r="A217" s="190"/>
      <c r="B217" s="11" t="s">
        <v>135</v>
      </c>
      <c r="C217" s="14"/>
      <c r="D217" s="12">
        <v>4</v>
      </c>
      <c r="E217" s="13">
        <v>0</v>
      </c>
    </row>
    <row r="218" spans="1:5" x14ac:dyDescent="0.25">
      <c r="A218" s="190"/>
      <c r="B218" s="11" t="s">
        <v>136</v>
      </c>
      <c r="C218" s="14"/>
      <c r="D218" s="14"/>
      <c r="E218" s="13">
        <v>0</v>
      </c>
    </row>
    <row r="219" spans="1:5" x14ac:dyDescent="0.25">
      <c r="A219" s="190"/>
      <c r="B219" s="11" t="s">
        <v>137</v>
      </c>
      <c r="C219" s="12">
        <v>49</v>
      </c>
      <c r="D219" s="12">
        <v>35</v>
      </c>
      <c r="E219" s="13">
        <v>0.4</v>
      </c>
    </row>
    <row r="220" spans="1:5" x14ac:dyDescent="0.25">
      <c r="A220" s="190"/>
      <c r="B220" s="11" t="s">
        <v>138</v>
      </c>
      <c r="C220" s="14"/>
      <c r="D220" s="14"/>
      <c r="E220" s="13">
        <v>0</v>
      </c>
    </row>
    <row r="221" spans="1:5" x14ac:dyDescent="0.25">
      <c r="A221" s="190"/>
      <c r="B221" s="11" t="s">
        <v>139</v>
      </c>
      <c r="C221" s="12">
        <v>1494</v>
      </c>
      <c r="D221" s="12">
        <v>1428</v>
      </c>
      <c r="E221" s="13">
        <v>4.6218487394957999E-2</v>
      </c>
    </row>
    <row r="222" spans="1:5" x14ac:dyDescent="0.25">
      <c r="A222" s="190"/>
      <c r="B222" s="11" t="s">
        <v>166</v>
      </c>
      <c r="C222" s="14"/>
      <c r="D222" s="14"/>
      <c r="E222" s="13">
        <v>0</v>
      </c>
    </row>
    <row r="223" spans="1:5" x14ac:dyDescent="0.25">
      <c r="A223" s="190"/>
      <c r="B223" s="11" t="s">
        <v>141</v>
      </c>
      <c r="C223" s="12">
        <v>18</v>
      </c>
      <c r="D223" s="12">
        <v>5</v>
      </c>
      <c r="E223" s="13">
        <v>2.6</v>
      </c>
    </row>
    <row r="224" spans="1:5" x14ac:dyDescent="0.25">
      <c r="A224" s="190"/>
      <c r="B224" s="11" t="s">
        <v>142</v>
      </c>
      <c r="C224" s="12">
        <v>19</v>
      </c>
      <c r="D224" s="12">
        <v>23</v>
      </c>
      <c r="E224" s="13">
        <v>-0.173913043478261</v>
      </c>
    </row>
    <row r="225" spans="1:5" x14ac:dyDescent="0.25">
      <c r="A225" s="190"/>
      <c r="B225" s="11" t="s">
        <v>143</v>
      </c>
      <c r="C225" s="14"/>
      <c r="D225" s="14"/>
      <c r="E225" s="13">
        <v>0</v>
      </c>
    </row>
    <row r="226" spans="1:5" x14ac:dyDescent="0.25">
      <c r="A226" s="190"/>
      <c r="B226" s="11" t="s">
        <v>144</v>
      </c>
      <c r="C226" s="12">
        <v>6</v>
      </c>
      <c r="D226" s="12">
        <v>2</v>
      </c>
      <c r="E226" s="13">
        <v>2</v>
      </c>
    </row>
    <row r="227" spans="1:5" x14ac:dyDescent="0.25">
      <c r="A227" s="190"/>
      <c r="B227" s="11" t="s">
        <v>167</v>
      </c>
      <c r="C227" s="14"/>
      <c r="D227" s="14"/>
      <c r="E227" s="13">
        <v>0</v>
      </c>
    </row>
    <row r="228" spans="1:5" x14ac:dyDescent="0.25">
      <c r="A228" s="190"/>
      <c r="B228" s="11" t="s">
        <v>146</v>
      </c>
      <c r="C228" s="12">
        <v>45</v>
      </c>
      <c r="D228" s="12">
        <v>51</v>
      </c>
      <c r="E228" s="13">
        <v>-0.11764705882352899</v>
      </c>
    </row>
    <row r="229" spans="1:5" x14ac:dyDescent="0.25">
      <c r="A229" s="190"/>
      <c r="B229" s="11" t="s">
        <v>147</v>
      </c>
      <c r="C229" s="14"/>
      <c r="D229" s="14"/>
      <c r="E229" s="13">
        <v>0</v>
      </c>
    </row>
    <row r="230" spans="1:5" x14ac:dyDescent="0.25">
      <c r="A230" s="190"/>
      <c r="B230" s="11" t="s">
        <v>148</v>
      </c>
      <c r="C230" s="14"/>
      <c r="D230" s="12">
        <v>2</v>
      </c>
      <c r="E230" s="13">
        <v>0</v>
      </c>
    </row>
    <row r="231" spans="1:5" x14ac:dyDescent="0.25">
      <c r="A231" s="190"/>
      <c r="B231" s="11" t="s">
        <v>149</v>
      </c>
      <c r="C231" s="14"/>
      <c r="D231" s="14"/>
      <c r="E231" s="13">
        <v>0</v>
      </c>
    </row>
    <row r="232" spans="1:5" x14ac:dyDescent="0.25">
      <c r="A232" s="190"/>
      <c r="B232" s="11" t="s">
        <v>150</v>
      </c>
      <c r="C232" s="12">
        <v>72</v>
      </c>
      <c r="D232" s="12">
        <v>81</v>
      </c>
      <c r="E232" s="13">
        <v>-0.11111111111111099</v>
      </c>
    </row>
    <row r="233" spans="1:5" x14ac:dyDescent="0.25">
      <c r="A233" s="190"/>
      <c r="B233" s="11" t="s">
        <v>151</v>
      </c>
      <c r="C233" s="14"/>
      <c r="D233" s="14"/>
      <c r="E233" s="13">
        <v>0</v>
      </c>
    </row>
    <row r="234" spans="1:5" x14ac:dyDescent="0.25">
      <c r="A234" s="190"/>
      <c r="B234" s="11" t="s">
        <v>152</v>
      </c>
      <c r="C234" s="14"/>
      <c r="D234" s="14"/>
      <c r="E234" s="13">
        <v>0</v>
      </c>
    </row>
    <row r="235" spans="1:5" x14ac:dyDescent="0.25">
      <c r="A235" s="190"/>
      <c r="B235" s="11" t="s">
        <v>153</v>
      </c>
      <c r="C235" s="14"/>
      <c r="D235" s="12">
        <v>5</v>
      </c>
      <c r="E235" s="13">
        <v>0</v>
      </c>
    </row>
    <row r="236" spans="1:5" x14ac:dyDescent="0.25">
      <c r="A236" s="190"/>
      <c r="B236" s="11" t="s">
        <v>154</v>
      </c>
      <c r="C236" s="14"/>
      <c r="D236" s="14"/>
      <c r="E236" s="13">
        <v>0</v>
      </c>
    </row>
    <row r="237" spans="1:5" x14ac:dyDescent="0.25">
      <c r="A237" s="190"/>
      <c r="B237" s="11" t="s">
        <v>155</v>
      </c>
      <c r="C237" s="12">
        <v>59</v>
      </c>
      <c r="D237" s="12">
        <v>55</v>
      </c>
      <c r="E237" s="13">
        <v>7.2727272727272696E-2</v>
      </c>
    </row>
    <row r="238" spans="1:5" x14ac:dyDescent="0.25">
      <c r="A238" s="190"/>
      <c r="B238" s="11" t="s">
        <v>156</v>
      </c>
      <c r="C238" s="12">
        <v>44</v>
      </c>
      <c r="D238" s="12">
        <v>33</v>
      </c>
      <c r="E238" s="13">
        <v>0.33333333333333298</v>
      </c>
    </row>
    <row r="239" spans="1:5" x14ac:dyDescent="0.25">
      <c r="A239" s="190"/>
      <c r="B239" s="11" t="s">
        <v>157</v>
      </c>
      <c r="C239" s="12">
        <v>103</v>
      </c>
      <c r="D239" s="12">
        <v>111</v>
      </c>
      <c r="E239" s="13">
        <v>-7.2072072072072099E-2</v>
      </c>
    </row>
    <row r="240" spans="1:5" x14ac:dyDescent="0.25">
      <c r="A240" s="190"/>
      <c r="B240" s="11" t="s">
        <v>158</v>
      </c>
      <c r="C240" s="14"/>
      <c r="D240" s="14"/>
      <c r="E240" s="13">
        <v>0</v>
      </c>
    </row>
    <row r="241" spans="1:5" x14ac:dyDescent="0.25">
      <c r="A241" s="190"/>
      <c r="B241" s="11" t="s">
        <v>159</v>
      </c>
      <c r="C241" s="14"/>
      <c r="D241" s="14"/>
      <c r="E241" s="13">
        <v>0</v>
      </c>
    </row>
    <row r="242" spans="1:5" x14ac:dyDescent="0.25">
      <c r="A242" s="191"/>
      <c r="B242" s="11" t="s">
        <v>160</v>
      </c>
      <c r="C242" s="14"/>
      <c r="D242" s="14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4"/>
      <c r="D246" s="12">
        <v>67</v>
      </c>
      <c r="E246" s="13">
        <v>0</v>
      </c>
    </row>
    <row r="247" spans="1:5" x14ac:dyDescent="0.25">
      <c r="A247" s="10" t="s">
        <v>170</v>
      </c>
      <c r="B247" s="15"/>
      <c r="C247" s="14"/>
      <c r="D247" s="12">
        <v>219</v>
      </c>
      <c r="E247" s="13">
        <v>0</v>
      </c>
    </row>
    <row r="248" spans="1:5" x14ac:dyDescent="0.25">
      <c r="A248" s="10" t="s">
        <v>171</v>
      </c>
      <c r="B248" s="15"/>
      <c r="C248" s="14"/>
      <c r="D248" s="12">
        <v>110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27</v>
      </c>
      <c r="D252" s="12">
        <v>22</v>
      </c>
      <c r="E252" s="13">
        <v>0.22727272727272699</v>
      </c>
    </row>
    <row r="253" spans="1:5" x14ac:dyDescent="0.25">
      <c r="A253" s="189" t="s">
        <v>174</v>
      </c>
      <c r="B253" s="11" t="s">
        <v>175</v>
      </c>
      <c r="C253" s="12">
        <v>2</v>
      </c>
      <c r="D253" s="14"/>
      <c r="E253" s="13">
        <v>0</v>
      </c>
    </row>
    <row r="254" spans="1:5" x14ac:dyDescent="0.25">
      <c r="A254" s="190"/>
      <c r="B254" s="11" t="s">
        <v>176</v>
      </c>
      <c r="C254" s="12">
        <v>0</v>
      </c>
      <c r="D254" s="14"/>
      <c r="E254" s="13">
        <v>0</v>
      </c>
    </row>
    <row r="255" spans="1:5" x14ac:dyDescent="0.25">
      <c r="A255" s="191"/>
      <c r="B255" s="11" t="s">
        <v>177</v>
      </c>
      <c r="C255" s="12">
        <v>2</v>
      </c>
      <c r="D255" s="14"/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4"/>
      <c r="E256" s="13">
        <v>0</v>
      </c>
    </row>
    <row r="257" spans="1:5" x14ac:dyDescent="0.25">
      <c r="A257" s="10" t="s">
        <v>179</v>
      </c>
      <c r="B257" s="15"/>
      <c r="C257" s="12">
        <v>11</v>
      </c>
      <c r="D257" s="12">
        <v>3</v>
      </c>
      <c r="E257" s="13">
        <v>2.6666666666666701</v>
      </c>
    </row>
    <row r="258" spans="1:5" x14ac:dyDescent="0.25">
      <c r="A258" s="10" t="s">
        <v>111</v>
      </c>
      <c r="B258" s="15"/>
      <c r="C258" s="12">
        <v>99</v>
      </c>
      <c r="D258" s="12">
        <v>84</v>
      </c>
      <c r="E258" s="13">
        <v>0.17857142857142899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63</v>
      </c>
      <c r="D262" s="12">
        <v>46</v>
      </c>
      <c r="E262" s="13">
        <v>0.36956521739130399</v>
      </c>
    </row>
    <row r="263" spans="1:5" x14ac:dyDescent="0.25">
      <c r="A263" s="189" t="s">
        <v>69</v>
      </c>
      <c r="B263" s="11" t="s">
        <v>182</v>
      </c>
      <c r="C263" s="12">
        <v>198</v>
      </c>
      <c r="D263" s="12">
        <v>63</v>
      </c>
      <c r="E263" s="13">
        <v>2.1428571428571401</v>
      </c>
    </row>
    <row r="264" spans="1:5" x14ac:dyDescent="0.25">
      <c r="A264" s="191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4"/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4"/>
      <c r="D272" s="12">
        <v>0</v>
      </c>
      <c r="E272" s="13">
        <v>0</v>
      </c>
    </row>
    <row r="273" spans="1:5" x14ac:dyDescent="0.25">
      <c r="A273" s="10" t="s">
        <v>190</v>
      </c>
      <c r="B273" s="15"/>
      <c r="C273" s="14"/>
      <c r="D273" s="12">
        <v>6</v>
      </c>
      <c r="E273" s="13">
        <v>0</v>
      </c>
    </row>
    <row r="274" spans="1:5" x14ac:dyDescent="0.25">
      <c r="A274" s="10" t="s">
        <v>191</v>
      </c>
      <c r="B274" s="15"/>
      <c r="C274" s="14"/>
      <c r="D274" s="12">
        <v>1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4"/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4"/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4"/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6" t="s">
        <v>198</v>
      </c>
      <c r="B283" s="11" t="s">
        <v>199</v>
      </c>
      <c r="C283" s="14"/>
      <c r="D283" s="14"/>
      <c r="E283" s="19"/>
    </row>
    <row r="284" spans="1:5" x14ac:dyDescent="0.25">
      <c r="A284" s="187"/>
      <c r="B284" s="11" t="s">
        <v>200</v>
      </c>
      <c r="C284" s="12">
        <v>644</v>
      </c>
      <c r="D284" s="12">
        <v>662</v>
      </c>
      <c r="E284" s="20">
        <v>0</v>
      </c>
    </row>
    <row r="285" spans="1:5" x14ac:dyDescent="0.25">
      <c r="A285" s="188"/>
      <c r="B285" s="11" t="s">
        <v>201</v>
      </c>
      <c r="C285" s="12">
        <v>11</v>
      </c>
      <c r="D285" s="12">
        <v>12</v>
      </c>
      <c r="E285" s="20">
        <v>0</v>
      </c>
    </row>
    <row r="286" spans="1:5" x14ac:dyDescent="0.25">
      <c r="A286" s="186" t="s">
        <v>202</v>
      </c>
      <c r="B286" s="11" t="s">
        <v>203</v>
      </c>
      <c r="C286" s="14"/>
      <c r="D286" s="14"/>
      <c r="E286" s="19"/>
    </row>
    <row r="287" spans="1:5" x14ac:dyDescent="0.25">
      <c r="A287" s="187"/>
      <c r="B287" s="11" t="s">
        <v>204</v>
      </c>
      <c r="C287" s="12">
        <v>1</v>
      </c>
      <c r="D287" s="12">
        <v>1</v>
      </c>
      <c r="E287" s="20">
        <v>0</v>
      </c>
    </row>
    <row r="288" spans="1:5" x14ac:dyDescent="0.25">
      <c r="A288" s="188"/>
      <c r="B288" s="11" t="s">
        <v>205</v>
      </c>
      <c r="C288" s="14"/>
      <c r="D288" s="14"/>
      <c r="E288" s="19"/>
    </row>
    <row r="289" spans="1:5" x14ac:dyDescent="0.25">
      <c r="A289" s="18" t="s">
        <v>206</v>
      </c>
      <c r="B289" s="11" t="s">
        <v>207</v>
      </c>
      <c r="C289" s="12">
        <v>10</v>
      </c>
      <c r="D289" s="12">
        <v>21</v>
      </c>
      <c r="E289" s="20">
        <v>13</v>
      </c>
    </row>
    <row r="290" spans="1:5" x14ac:dyDescent="0.25">
      <c r="A290" s="186" t="s">
        <v>208</v>
      </c>
      <c r="B290" s="11" t="s">
        <v>209</v>
      </c>
      <c r="C290" s="12">
        <v>13</v>
      </c>
      <c r="D290" s="12">
        <v>5</v>
      </c>
      <c r="E290" s="20">
        <v>3</v>
      </c>
    </row>
    <row r="291" spans="1:5" x14ac:dyDescent="0.25">
      <c r="A291" s="187"/>
      <c r="B291" s="11" t="s">
        <v>210</v>
      </c>
      <c r="C291" s="14"/>
      <c r="D291" s="14"/>
      <c r="E291" s="19"/>
    </row>
    <row r="292" spans="1:5" x14ac:dyDescent="0.25">
      <c r="A292" s="188"/>
      <c r="B292" s="11" t="s">
        <v>211</v>
      </c>
      <c r="C292" s="12">
        <v>9</v>
      </c>
      <c r="D292" s="12">
        <v>13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4"/>
      <c r="D293" s="14"/>
      <c r="E293" s="19"/>
    </row>
    <row r="294" spans="1:5" x14ac:dyDescent="0.25">
      <c r="A294" s="186" t="s">
        <v>214</v>
      </c>
      <c r="B294" s="11" t="s">
        <v>205</v>
      </c>
      <c r="C294" s="12">
        <v>1</v>
      </c>
      <c r="D294" s="12">
        <v>0</v>
      </c>
      <c r="E294" s="20">
        <v>1</v>
      </c>
    </row>
    <row r="295" spans="1:5" x14ac:dyDescent="0.25">
      <c r="A295" s="187"/>
      <c r="B295" s="11" t="s">
        <v>215</v>
      </c>
      <c r="C295" s="12">
        <v>7</v>
      </c>
      <c r="D295" s="12">
        <v>33</v>
      </c>
      <c r="E295" s="20">
        <v>3</v>
      </c>
    </row>
    <row r="296" spans="1:5" x14ac:dyDescent="0.25">
      <c r="A296" s="188"/>
      <c r="B296" s="11" t="s">
        <v>216</v>
      </c>
      <c r="C296" s="14"/>
      <c r="D296" s="14"/>
      <c r="E296" s="19"/>
    </row>
    <row r="297" spans="1:5" x14ac:dyDescent="0.25">
      <c r="A297" s="186" t="s">
        <v>217</v>
      </c>
      <c r="B297" s="11" t="s">
        <v>218</v>
      </c>
      <c r="C297" s="12">
        <v>1</v>
      </c>
      <c r="D297" s="12">
        <v>1</v>
      </c>
      <c r="E297" s="20">
        <v>2</v>
      </c>
    </row>
    <row r="298" spans="1:5" x14ac:dyDescent="0.25">
      <c r="A298" s="187"/>
      <c r="B298" s="11" t="s">
        <v>219</v>
      </c>
      <c r="C298" s="12">
        <v>1</v>
      </c>
      <c r="D298" s="12">
        <v>1</v>
      </c>
      <c r="E298" s="20">
        <v>0</v>
      </c>
    </row>
    <row r="299" spans="1:5" x14ac:dyDescent="0.25">
      <c r="A299" s="187"/>
      <c r="B299" s="11" t="s">
        <v>220</v>
      </c>
      <c r="C299" s="12">
        <v>58</v>
      </c>
      <c r="D299" s="12">
        <v>182</v>
      </c>
      <c r="E299" s="20">
        <v>49</v>
      </c>
    </row>
    <row r="300" spans="1:5" x14ac:dyDescent="0.25">
      <c r="A300" s="187"/>
      <c r="B300" s="11" t="s">
        <v>221</v>
      </c>
      <c r="C300" s="12">
        <v>152</v>
      </c>
      <c r="D300" s="12">
        <v>331</v>
      </c>
      <c r="E300" s="20">
        <v>0</v>
      </c>
    </row>
    <row r="301" spans="1:5" x14ac:dyDescent="0.25">
      <c r="A301" s="187"/>
      <c r="B301" s="11" t="s">
        <v>222</v>
      </c>
      <c r="C301" s="12">
        <v>118</v>
      </c>
      <c r="D301" s="12">
        <v>75</v>
      </c>
      <c r="E301" s="20">
        <v>17</v>
      </c>
    </row>
    <row r="302" spans="1:5" x14ac:dyDescent="0.25">
      <c r="A302" s="187"/>
      <c r="B302" s="11" t="s">
        <v>223</v>
      </c>
      <c r="C302" s="12">
        <v>109</v>
      </c>
      <c r="D302" s="12">
        <v>306</v>
      </c>
      <c r="E302" s="20">
        <v>98</v>
      </c>
    </row>
    <row r="303" spans="1:5" x14ac:dyDescent="0.25">
      <c r="A303" s="187"/>
      <c r="B303" s="11" t="s">
        <v>224</v>
      </c>
      <c r="C303" s="12">
        <v>45</v>
      </c>
      <c r="D303" s="12">
        <v>104</v>
      </c>
      <c r="E303" s="20">
        <v>0</v>
      </c>
    </row>
    <row r="304" spans="1:5" x14ac:dyDescent="0.25">
      <c r="A304" s="187"/>
      <c r="B304" s="11" t="s">
        <v>225</v>
      </c>
      <c r="C304" s="12">
        <v>0</v>
      </c>
      <c r="D304" s="12">
        <v>2</v>
      </c>
      <c r="E304" s="20">
        <v>2</v>
      </c>
    </row>
    <row r="305" spans="1:5" x14ac:dyDescent="0.25">
      <c r="A305" s="187"/>
      <c r="B305" s="11" t="s">
        <v>226</v>
      </c>
      <c r="C305" s="12">
        <v>89</v>
      </c>
      <c r="D305" s="12">
        <v>41</v>
      </c>
      <c r="E305" s="20">
        <v>69</v>
      </c>
    </row>
    <row r="306" spans="1:5" x14ac:dyDescent="0.25">
      <c r="A306" s="187"/>
      <c r="B306" s="11" t="s">
        <v>227</v>
      </c>
      <c r="C306" s="14"/>
      <c r="D306" s="14"/>
      <c r="E306" s="19"/>
    </row>
    <row r="307" spans="1:5" x14ac:dyDescent="0.25">
      <c r="A307" s="187"/>
      <c r="B307" s="11" t="s">
        <v>228</v>
      </c>
      <c r="C307" s="14"/>
      <c r="D307" s="14"/>
      <c r="E307" s="19"/>
    </row>
    <row r="308" spans="1:5" x14ac:dyDescent="0.25">
      <c r="A308" s="187"/>
      <c r="B308" s="11" t="s">
        <v>229</v>
      </c>
      <c r="C308" s="12">
        <v>80</v>
      </c>
      <c r="D308" s="12">
        <v>225</v>
      </c>
      <c r="E308" s="20">
        <v>65</v>
      </c>
    </row>
    <row r="309" spans="1:5" x14ac:dyDescent="0.25">
      <c r="A309" s="187"/>
      <c r="B309" s="11" t="s">
        <v>230</v>
      </c>
      <c r="C309" s="12">
        <v>107</v>
      </c>
      <c r="D309" s="12">
        <v>246</v>
      </c>
      <c r="E309" s="20">
        <v>0</v>
      </c>
    </row>
    <row r="310" spans="1:5" x14ac:dyDescent="0.25">
      <c r="A310" s="187"/>
      <c r="B310" s="11" t="s">
        <v>231</v>
      </c>
      <c r="C310" s="12">
        <v>0</v>
      </c>
      <c r="D310" s="12">
        <v>3</v>
      </c>
      <c r="E310" s="20">
        <v>1</v>
      </c>
    </row>
    <row r="311" spans="1:5" x14ac:dyDescent="0.25">
      <c r="A311" s="188"/>
      <c r="B311" s="11" t="s">
        <v>232</v>
      </c>
      <c r="C311" s="12">
        <v>7</v>
      </c>
      <c r="D311" s="12">
        <v>18</v>
      </c>
      <c r="E311" s="20">
        <v>0</v>
      </c>
    </row>
    <row r="312" spans="1:5" x14ac:dyDescent="0.25">
      <c r="A312" s="186" t="s">
        <v>233</v>
      </c>
      <c r="B312" s="11" t="s">
        <v>234</v>
      </c>
      <c r="C312" s="14"/>
      <c r="D312" s="14"/>
      <c r="E312" s="19"/>
    </row>
    <row r="313" spans="1:5" x14ac:dyDescent="0.25">
      <c r="A313" s="187"/>
      <c r="B313" s="11" t="s">
        <v>235</v>
      </c>
      <c r="C313" s="14"/>
      <c r="D313" s="14"/>
      <c r="E313" s="19"/>
    </row>
    <row r="314" spans="1:5" x14ac:dyDescent="0.25">
      <c r="A314" s="187"/>
      <c r="B314" s="11" t="s">
        <v>236</v>
      </c>
      <c r="C314" s="14"/>
      <c r="D314" s="14"/>
      <c r="E314" s="19"/>
    </row>
    <row r="315" spans="1:5" x14ac:dyDescent="0.25">
      <c r="A315" s="187"/>
      <c r="B315" s="11" t="s">
        <v>237</v>
      </c>
      <c r="C315" s="14"/>
      <c r="D315" s="14"/>
      <c r="E315" s="19"/>
    </row>
    <row r="316" spans="1:5" x14ac:dyDescent="0.25">
      <c r="A316" s="187"/>
      <c r="B316" s="11" t="s">
        <v>238</v>
      </c>
      <c r="C316" s="12">
        <v>23</v>
      </c>
      <c r="D316" s="12">
        <v>46</v>
      </c>
      <c r="E316" s="20">
        <v>4</v>
      </c>
    </row>
    <row r="317" spans="1:5" x14ac:dyDescent="0.25">
      <c r="A317" s="187"/>
      <c r="B317" s="11" t="s">
        <v>239</v>
      </c>
      <c r="C317" s="14"/>
      <c r="D317" s="14"/>
      <c r="E317" s="19"/>
    </row>
    <row r="318" spans="1:5" x14ac:dyDescent="0.25">
      <c r="A318" s="187"/>
      <c r="B318" s="11" t="s">
        <v>240</v>
      </c>
      <c r="C318" s="14"/>
      <c r="D318" s="14"/>
      <c r="E318" s="19"/>
    </row>
    <row r="319" spans="1:5" x14ac:dyDescent="0.25">
      <c r="A319" s="187"/>
      <c r="B319" s="11" t="s">
        <v>241</v>
      </c>
      <c r="C319" s="12">
        <v>19</v>
      </c>
      <c r="D319" s="12">
        <v>50</v>
      </c>
      <c r="E319" s="20">
        <v>1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7"/>
      <c r="B321" s="11" t="s">
        <v>243</v>
      </c>
      <c r="C321" s="12">
        <v>4</v>
      </c>
      <c r="D321" s="12">
        <v>8</v>
      </c>
      <c r="E321" s="20">
        <v>0</v>
      </c>
    </row>
    <row r="322" spans="1:5" x14ac:dyDescent="0.25">
      <c r="A322" s="187"/>
      <c r="B322" s="11" t="s">
        <v>244</v>
      </c>
      <c r="C322" s="12">
        <v>5</v>
      </c>
      <c r="D322" s="12">
        <v>23</v>
      </c>
      <c r="E322" s="20">
        <v>4</v>
      </c>
    </row>
    <row r="323" spans="1:5" x14ac:dyDescent="0.25">
      <c r="A323" s="187"/>
      <c r="B323" s="11" t="s">
        <v>245</v>
      </c>
      <c r="C323" s="14"/>
      <c r="D323" s="14"/>
      <c r="E323" s="19"/>
    </row>
    <row r="324" spans="1:5" x14ac:dyDescent="0.25">
      <c r="A324" s="187"/>
      <c r="B324" s="11" t="s">
        <v>246</v>
      </c>
      <c r="C324" s="14"/>
      <c r="D324" s="14"/>
      <c r="E324" s="19"/>
    </row>
    <row r="325" spans="1:5" x14ac:dyDescent="0.25">
      <c r="A325" s="187"/>
      <c r="B325" s="11" t="s">
        <v>247</v>
      </c>
      <c r="C325" s="12">
        <v>2</v>
      </c>
      <c r="D325" s="12">
        <v>0</v>
      </c>
      <c r="E325" s="20">
        <v>0</v>
      </c>
    </row>
    <row r="326" spans="1:5" x14ac:dyDescent="0.25">
      <c r="A326" s="187"/>
      <c r="B326" s="11" t="s">
        <v>248</v>
      </c>
      <c r="C326" s="14"/>
      <c r="D326" s="14"/>
      <c r="E326" s="19"/>
    </row>
    <row r="327" spans="1:5" x14ac:dyDescent="0.25">
      <c r="A327" s="187"/>
      <c r="B327" s="11" t="s">
        <v>249</v>
      </c>
      <c r="C327" s="14"/>
      <c r="D327" s="14"/>
      <c r="E327" s="19"/>
    </row>
    <row r="328" spans="1:5" x14ac:dyDescent="0.25">
      <c r="A328" s="187"/>
      <c r="B328" s="11" t="s">
        <v>250</v>
      </c>
      <c r="C328" s="12">
        <v>6</v>
      </c>
      <c r="D328" s="12">
        <v>4</v>
      </c>
      <c r="E328" s="20">
        <v>0</v>
      </c>
    </row>
    <row r="329" spans="1:5" x14ac:dyDescent="0.25">
      <c r="A329" s="187"/>
      <c r="B329" s="11" t="s">
        <v>251</v>
      </c>
      <c r="C329" s="14"/>
      <c r="D329" s="14"/>
      <c r="E329" s="19"/>
    </row>
    <row r="330" spans="1:5" x14ac:dyDescent="0.25">
      <c r="A330" s="187"/>
      <c r="B330" s="11" t="s">
        <v>252</v>
      </c>
      <c r="C330" s="12">
        <v>13</v>
      </c>
      <c r="D330" s="12">
        <v>12</v>
      </c>
      <c r="E330" s="20">
        <v>10</v>
      </c>
    </row>
    <row r="331" spans="1:5" x14ac:dyDescent="0.25">
      <c r="A331" s="187"/>
      <c r="B331" s="11" t="s">
        <v>253</v>
      </c>
      <c r="C331" s="12">
        <v>2</v>
      </c>
      <c r="D331" s="12">
        <v>4</v>
      </c>
      <c r="E331" s="20">
        <v>0</v>
      </c>
    </row>
    <row r="332" spans="1:5" x14ac:dyDescent="0.25">
      <c r="A332" s="187"/>
      <c r="B332" s="11" t="s">
        <v>254</v>
      </c>
      <c r="C332" s="14"/>
      <c r="D332" s="14"/>
      <c r="E332" s="19"/>
    </row>
    <row r="333" spans="1:5" x14ac:dyDescent="0.25">
      <c r="A333" s="187"/>
      <c r="B333" s="11" t="s">
        <v>255</v>
      </c>
      <c r="C333" s="12">
        <v>9</v>
      </c>
      <c r="D333" s="12">
        <v>9</v>
      </c>
      <c r="E333" s="20">
        <v>9</v>
      </c>
    </row>
    <row r="334" spans="1:5" x14ac:dyDescent="0.25">
      <c r="A334" s="187"/>
      <c r="B334" s="11" t="s">
        <v>256</v>
      </c>
      <c r="C334" s="14"/>
      <c r="D334" s="14"/>
      <c r="E334" s="19"/>
    </row>
    <row r="335" spans="1:5" x14ac:dyDescent="0.25">
      <c r="A335" s="187"/>
      <c r="B335" s="11" t="s">
        <v>257</v>
      </c>
      <c r="C335" s="12">
        <v>7</v>
      </c>
      <c r="D335" s="12">
        <v>8</v>
      </c>
      <c r="E335" s="20">
        <v>1</v>
      </c>
    </row>
    <row r="336" spans="1:5" x14ac:dyDescent="0.25">
      <c r="A336" s="187"/>
      <c r="B336" s="11" t="s">
        <v>258</v>
      </c>
      <c r="C336" s="12">
        <v>47</v>
      </c>
      <c r="D336" s="12">
        <v>62</v>
      </c>
      <c r="E336" s="20">
        <v>39</v>
      </c>
    </row>
    <row r="337" spans="1:5" x14ac:dyDescent="0.25">
      <c r="A337" s="187"/>
      <c r="B337" s="11" t="s">
        <v>259</v>
      </c>
      <c r="C337" s="14"/>
      <c r="D337" s="14"/>
      <c r="E337" s="19"/>
    </row>
    <row r="338" spans="1:5" x14ac:dyDescent="0.25">
      <c r="A338" s="187"/>
      <c r="B338" s="11" t="s">
        <v>260</v>
      </c>
      <c r="C338" s="14"/>
      <c r="D338" s="14"/>
      <c r="E338" s="19"/>
    </row>
    <row r="339" spans="1:5" x14ac:dyDescent="0.25">
      <c r="A339" s="187"/>
      <c r="B339" s="11" t="s">
        <v>261</v>
      </c>
      <c r="C339" s="14"/>
      <c r="D339" s="14"/>
      <c r="E339" s="19"/>
    </row>
    <row r="340" spans="1:5" x14ac:dyDescent="0.25">
      <c r="A340" s="187"/>
      <c r="B340" s="11" t="s">
        <v>262</v>
      </c>
      <c r="C340" s="14"/>
      <c r="D340" s="14"/>
      <c r="E340" s="19"/>
    </row>
    <row r="341" spans="1:5" x14ac:dyDescent="0.25">
      <c r="A341" s="187"/>
      <c r="B341" s="11" t="s">
        <v>263</v>
      </c>
      <c r="C341" s="14"/>
      <c r="D341" s="14"/>
      <c r="E341" s="19"/>
    </row>
    <row r="342" spans="1:5" x14ac:dyDescent="0.25">
      <c r="A342" s="187"/>
      <c r="B342" s="11" t="s">
        <v>264</v>
      </c>
      <c r="C342" s="12">
        <v>2</v>
      </c>
      <c r="D342" s="12">
        <v>1</v>
      </c>
      <c r="E342" s="20">
        <v>2</v>
      </c>
    </row>
    <row r="343" spans="1:5" x14ac:dyDescent="0.25">
      <c r="A343" s="187"/>
      <c r="B343" s="11" t="s">
        <v>265</v>
      </c>
      <c r="C343" s="12">
        <v>2</v>
      </c>
      <c r="D343" s="12">
        <v>2</v>
      </c>
      <c r="E343" s="20">
        <v>2</v>
      </c>
    </row>
    <row r="344" spans="1:5" x14ac:dyDescent="0.25">
      <c r="A344" s="188"/>
      <c r="B344" s="11" t="s">
        <v>266</v>
      </c>
      <c r="C344" s="12">
        <v>3</v>
      </c>
      <c r="D344" s="12">
        <v>22</v>
      </c>
      <c r="E344" s="20">
        <v>1</v>
      </c>
    </row>
    <row r="345" spans="1:5" x14ac:dyDescent="0.25">
      <c r="A345" s="186" t="s">
        <v>267</v>
      </c>
      <c r="B345" s="11" t="s">
        <v>268</v>
      </c>
      <c r="C345" s="14"/>
      <c r="D345" s="14"/>
      <c r="E345" s="19"/>
    </row>
    <row r="346" spans="1:5" x14ac:dyDescent="0.25">
      <c r="A346" s="187"/>
      <c r="B346" s="11" t="s">
        <v>269</v>
      </c>
      <c r="C346" s="14"/>
      <c r="D346" s="14"/>
      <c r="E346" s="19"/>
    </row>
    <row r="347" spans="1:5" x14ac:dyDescent="0.25">
      <c r="A347" s="187"/>
      <c r="B347" s="11" t="s">
        <v>270</v>
      </c>
      <c r="C347" s="14"/>
      <c r="D347" s="14"/>
      <c r="E347" s="19"/>
    </row>
    <row r="348" spans="1:5" x14ac:dyDescent="0.25">
      <c r="A348" s="187"/>
      <c r="B348" s="11" t="s">
        <v>271</v>
      </c>
      <c r="C348" s="14"/>
      <c r="D348" s="14"/>
      <c r="E348" s="19"/>
    </row>
    <row r="349" spans="1:5" x14ac:dyDescent="0.25">
      <c r="A349" s="187"/>
      <c r="B349" s="11" t="s">
        <v>272</v>
      </c>
      <c r="C349" s="14"/>
      <c r="D349" s="14"/>
      <c r="E349" s="19"/>
    </row>
    <row r="350" spans="1:5" x14ac:dyDescent="0.25">
      <c r="A350" s="187"/>
      <c r="B350" s="11" t="s">
        <v>273</v>
      </c>
      <c r="C350" s="12">
        <v>1</v>
      </c>
      <c r="D350" s="12">
        <v>1</v>
      </c>
      <c r="E350" s="20">
        <v>0</v>
      </c>
    </row>
    <row r="351" spans="1:5" x14ac:dyDescent="0.25">
      <c r="A351" s="187"/>
      <c r="B351" s="11" t="s">
        <v>274</v>
      </c>
      <c r="C351" s="14"/>
      <c r="D351" s="14"/>
      <c r="E351" s="19"/>
    </row>
    <row r="352" spans="1:5" x14ac:dyDescent="0.25">
      <c r="A352" s="187"/>
      <c r="B352" s="11" t="s">
        <v>275</v>
      </c>
      <c r="C352" s="14"/>
      <c r="D352" s="14"/>
      <c r="E352" s="19"/>
    </row>
    <row r="353" spans="1:5" x14ac:dyDescent="0.25">
      <c r="A353" s="187"/>
      <c r="B353" s="11" t="s">
        <v>276</v>
      </c>
      <c r="C353" s="14"/>
      <c r="D353" s="14"/>
      <c r="E353" s="19"/>
    </row>
    <row r="354" spans="1:5" x14ac:dyDescent="0.25">
      <c r="A354" s="187"/>
      <c r="B354" s="11" t="s">
        <v>277</v>
      </c>
      <c r="C354" s="14"/>
      <c r="D354" s="14"/>
      <c r="E354" s="19"/>
    </row>
    <row r="355" spans="1:5" x14ac:dyDescent="0.25">
      <c r="A355" s="188"/>
      <c r="B355" s="11" t="s">
        <v>278</v>
      </c>
      <c r="C355" s="14"/>
      <c r="D355" s="14"/>
      <c r="E355" s="19"/>
    </row>
    <row r="356" spans="1:5" x14ac:dyDescent="0.25">
      <c r="A356" s="186" t="s">
        <v>279</v>
      </c>
      <c r="B356" s="11" t="s">
        <v>280</v>
      </c>
      <c r="C356" s="12">
        <v>15</v>
      </c>
      <c r="D356" s="12">
        <v>35</v>
      </c>
      <c r="E356" s="20">
        <v>0</v>
      </c>
    </row>
    <row r="357" spans="1:5" x14ac:dyDescent="0.25">
      <c r="A357" s="187"/>
      <c r="B357" s="11" t="s">
        <v>281</v>
      </c>
      <c r="C357" s="14"/>
      <c r="D357" s="14"/>
      <c r="E357" s="19"/>
    </row>
    <row r="358" spans="1:5" x14ac:dyDescent="0.25">
      <c r="A358" s="187"/>
      <c r="B358" s="11" t="s">
        <v>282</v>
      </c>
      <c r="C358" s="14"/>
      <c r="D358" s="14"/>
      <c r="E358" s="19"/>
    </row>
    <row r="359" spans="1:5" x14ac:dyDescent="0.25">
      <c r="A359" s="187"/>
      <c r="B359" s="11" t="s">
        <v>283</v>
      </c>
      <c r="C359" s="12">
        <v>4</v>
      </c>
      <c r="D359" s="12">
        <v>4</v>
      </c>
      <c r="E359" s="20">
        <v>0</v>
      </c>
    </row>
    <row r="360" spans="1:5" x14ac:dyDescent="0.25">
      <c r="A360" s="187"/>
      <c r="B360" s="11" t="s">
        <v>284</v>
      </c>
      <c r="C360" s="14"/>
      <c r="D360" s="14"/>
      <c r="E360" s="19"/>
    </row>
    <row r="361" spans="1:5" x14ac:dyDescent="0.25">
      <c r="A361" s="187"/>
      <c r="B361" s="11" t="s">
        <v>285</v>
      </c>
      <c r="C361" s="14"/>
      <c r="D361" s="14"/>
      <c r="E361" s="19"/>
    </row>
    <row r="362" spans="1:5" x14ac:dyDescent="0.25">
      <c r="A362" s="187"/>
      <c r="B362" s="11" t="s">
        <v>286</v>
      </c>
      <c r="C362" s="14"/>
      <c r="D362" s="14"/>
      <c r="E362" s="19"/>
    </row>
    <row r="363" spans="1:5" x14ac:dyDescent="0.25">
      <c r="A363" s="187"/>
      <c r="B363" s="11" t="s">
        <v>287</v>
      </c>
      <c r="C363" s="14"/>
      <c r="D363" s="14"/>
      <c r="E363" s="19"/>
    </row>
    <row r="364" spans="1:5" x14ac:dyDescent="0.25">
      <c r="A364" s="188"/>
      <c r="B364" s="11" t="s">
        <v>288</v>
      </c>
      <c r="C364" s="14"/>
      <c r="D364" s="14"/>
      <c r="E364" s="19"/>
    </row>
    <row r="365" spans="1:5" x14ac:dyDescent="0.25">
      <c r="A365" s="186" t="s">
        <v>289</v>
      </c>
      <c r="B365" s="11" t="s">
        <v>290</v>
      </c>
      <c r="C365" s="14"/>
      <c r="D365" s="14"/>
      <c r="E365" s="19"/>
    </row>
    <row r="366" spans="1:5" x14ac:dyDescent="0.25">
      <c r="A366" s="187"/>
      <c r="B366" s="11" t="s">
        <v>291</v>
      </c>
      <c r="C366" s="14"/>
      <c r="D366" s="14"/>
      <c r="E366" s="19"/>
    </row>
    <row r="367" spans="1:5" x14ac:dyDescent="0.25">
      <c r="A367" s="187"/>
      <c r="B367" s="11" t="s">
        <v>292</v>
      </c>
      <c r="C367" s="14"/>
      <c r="D367" s="14"/>
      <c r="E367" s="19"/>
    </row>
    <row r="368" spans="1:5" x14ac:dyDescent="0.25">
      <c r="A368" s="187"/>
      <c r="B368" s="11" t="s">
        <v>293</v>
      </c>
      <c r="C368" s="14"/>
      <c r="D368" s="14"/>
      <c r="E368" s="19"/>
    </row>
    <row r="369" spans="1:5" x14ac:dyDescent="0.25">
      <c r="A369" s="187"/>
      <c r="B369" s="11" t="s">
        <v>209</v>
      </c>
      <c r="C369" s="14"/>
      <c r="D369" s="14"/>
      <c r="E369" s="19"/>
    </row>
    <row r="370" spans="1:5" x14ac:dyDescent="0.25">
      <c r="A370" s="187"/>
      <c r="B370" s="11" t="s">
        <v>294</v>
      </c>
      <c r="C370" s="14"/>
      <c r="D370" s="14"/>
      <c r="E370" s="19"/>
    </row>
    <row r="371" spans="1:5" x14ac:dyDescent="0.25">
      <c r="A371" s="187"/>
      <c r="B371" s="11" t="s">
        <v>295</v>
      </c>
      <c r="C371" s="14"/>
      <c r="D371" s="14"/>
      <c r="E371" s="19"/>
    </row>
    <row r="372" spans="1:5" x14ac:dyDescent="0.25">
      <c r="A372" s="187"/>
      <c r="B372" s="11" t="s">
        <v>296</v>
      </c>
      <c r="C372" s="14"/>
      <c r="D372" s="14"/>
      <c r="E372" s="19"/>
    </row>
    <row r="373" spans="1:5" x14ac:dyDescent="0.25">
      <c r="A373" s="187"/>
      <c r="B373" s="11" t="s">
        <v>297</v>
      </c>
      <c r="C373" s="14"/>
      <c r="D373" s="14"/>
      <c r="E373" s="19"/>
    </row>
    <row r="374" spans="1:5" x14ac:dyDescent="0.25">
      <c r="A374" s="187"/>
      <c r="B374" s="11" t="s">
        <v>298</v>
      </c>
      <c r="C374" s="14"/>
      <c r="D374" s="14"/>
      <c r="E374" s="19"/>
    </row>
    <row r="375" spans="1:5" x14ac:dyDescent="0.25">
      <c r="A375" s="187"/>
      <c r="B375" s="11" t="s">
        <v>299</v>
      </c>
      <c r="C375" s="14"/>
      <c r="D375" s="14"/>
      <c r="E375" s="19"/>
    </row>
    <row r="376" spans="1:5" x14ac:dyDescent="0.25">
      <c r="A376" s="187"/>
      <c r="B376" s="11" t="s">
        <v>300</v>
      </c>
      <c r="C376" s="14"/>
      <c r="D376" s="14"/>
      <c r="E376" s="19"/>
    </row>
    <row r="377" spans="1:5" x14ac:dyDescent="0.25">
      <c r="A377" s="188"/>
      <c r="B377" s="11" t="s">
        <v>301</v>
      </c>
      <c r="C377" s="12">
        <v>1</v>
      </c>
      <c r="D377" s="12">
        <v>0</v>
      </c>
      <c r="E377" s="20">
        <v>0</v>
      </c>
    </row>
    <row r="378" spans="1:5" x14ac:dyDescent="0.25">
      <c r="A378" s="4"/>
    </row>
  </sheetData>
  <sheetProtection algorithmName="SHA-512" hashValue="Mp+LmgqYqbHzfDNnOkITq5NrXnInlIVLriirE9/zqTUA/a7E6QOk3XKSjLR/MrcV8Rj0QHBZIVPVsvAUmgm0RA==" saltValue="XcsXLrVk1T3O7sWqoczbQ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2141-5D25-4F38-923E-59C9BC01D3D5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1" t="s">
        <v>1828</v>
      </c>
      <c r="D1" s="181"/>
      <c r="E1" s="181"/>
      <c r="F1" s="136"/>
      <c r="H1" s="175"/>
      <c r="I1" s="175"/>
      <c r="J1" s="175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sFS0I//0fQne4/1S9Zy34+zD0gLIxWp6KZ8WeXWXare2gAcA4xyn2fZP+rb+r/lLoLXsLQ9FL/E0yLybbdmkxA==" saltValue="3+TCg1THJmjLDpgkquFhE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ED9F-F5C4-46FC-A4E1-47DE654C934F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1" t="s">
        <v>1833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36"/>
      <c r="R1" s="175"/>
      <c r="S1" s="175"/>
      <c r="T1" s="175"/>
      <c r="U1" s="136"/>
      <c r="W1" s="175"/>
      <c r="X1" s="175"/>
      <c r="Y1" s="175"/>
      <c r="Z1" s="136"/>
      <c r="AB1" s="175"/>
      <c r="AC1" s="175"/>
      <c r="AD1" s="175"/>
      <c r="AE1" s="136"/>
      <c r="AG1" s="175"/>
      <c r="AH1" s="175"/>
      <c r="AI1" s="175"/>
      <c r="AJ1" s="136"/>
      <c r="AL1" s="175"/>
      <c r="AM1" s="175"/>
      <c r="AN1" s="175"/>
      <c r="AO1" s="136"/>
      <c r="AQ1" s="175"/>
      <c r="AR1" s="175"/>
      <c r="AS1" s="175"/>
      <c r="AT1" s="136"/>
      <c r="AV1" s="175"/>
      <c r="AW1" s="175"/>
      <c r="AX1" s="175"/>
      <c r="AY1" s="136"/>
      <c r="BA1" s="175"/>
      <c r="BB1" s="175"/>
      <c r="BC1" s="175"/>
      <c r="BD1" s="136"/>
      <c r="BF1" s="175"/>
      <c r="BG1" s="175"/>
      <c r="BH1" s="175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IWmHMYAnyc9VtrDXIFA34dXQUvCHh3yWjWusrstNeQt/VL5vYVjIUkH4pgIBjm7w6x7JTA/qAL9LNDcS+pL66g==" saltValue="jhGLrA0c+gl4CKFhoDxL0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23B7-C87B-4029-B08D-84A4DE310FD3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1" t="s">
        <v>1837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75"/>
      <c r="Q1" s="175"/>
      <c r="S1" s="136"/>
      <c r="U1" s="175"/>
      <c r="V1" s="175"/>
      <c r="W1" s="175"/>
      <c r="X1" s="175"/>
      <c r="Y1" s="175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1</v>
      </c>
      <c r="N6" s="179">
        <f>DatosMedioAmbiente!C55</f>
        <v>0</v>
      </c>
      <c r="O6" s="179">
        <f>DatosMedioAmbiente!C57</f>
        <v>0</v>
      </c>
      <c r="P6" s="179">
        <f>DatosMedioAmbiente!C59</f>
        <v>3</v>
      </c>
      <c r="Q6" s="179">
        <f>DatosMedioAmbiente!C61</f>
        <v>1</v>
      </c>
      <c r="R6" s="179">
        <f>DatosMedioAmbiente!C63</f>
        <v>0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1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SAa/hT3GtD5PThivwDEw7lsb800Agls/NuyWO1s4YwgzaE6CzYVYi3QODcAUODhXmsdrUEJu3KXbyCpIYW4Qng==" saltValue="nXr/H5SD2FS7vMqAhAoKp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D128-4E1E-4C49-8F28-4E44C3EB3E89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1752</v>
      </c>
      <c r="C2" s="75" t="s">
        <v>1741</v>
      </c>
      <c r="D2" s="75" t="s">
        <v>1618</v>
      </c>
      <c r="E2" s="75" t="s">
        <v>1618</v>
      </c>
      <c r="F2" s="75" t="s">
        <v>1642</v>
      </c>
      <c r="G2" s="75" t="s">
        <v>1633</v>
      </c>
      <c r="H2" s="75" t="s">
        <v>1620</v>
      </c>
      <c r="I2" s="75" t="s">
        <v>1618</v>
      </c>
      <c r="J2" s="75" t="s">
        <v>1618</v>
      </c>
      <c r="K2" s="75" t="s">
        <v>1619</v>
      </c>
      <c r="L2" s="75" t="s">
        <v>1618</v>
      </c>
      <c r="M2" s="75" t="s">
        <v>1618</v>
      </c>
      <c r="N2" s="75" t="s">
        <v>1618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1152</v>
      </c>
      <c r="AB2" s="75" t="s">
        <v>1151</v>
      </c>
      <c r="AD2" s="75" t="s">
        <v>647</v>
      </c>
      <c r="AE2" s="75" t="s">
        <v>1194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657</v>
      </c>
      <c r="AV2" s="75" t="s">
        <v>647</v>
      </c>
      <c r="AW2" s="75" t="s">
        <v>1194</v>
      </c>
      <c r="AX2" s="75" t="s">
        <v>1198</v>
      </c>
      <c r="BA2" s="75" t="s">
        <v>82</v>
      </c>
      <c r="BC2" s="75" t="s">
        <v>983</v>
      </c>
      <c r="BD2" s="75" t="s">
        <v>334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1753</v>
      </c>
      <c r="C3" s="75" t="s">
        <v>1742</v>
      </c>
      <c r="D3" s="75" t="s">
        <v>1619</v>
      </c>
      <c r="E3" s="75" t="s">
        <v>1619</v>
      </c>
      <c r="F3" s="75" t="s">
        <v>111</v>
      </c>
      <c r="G3" s="75" t="s">
        <v>111</v>
      </c>
      <c r="H3" s="75" t="s">
        <v>978</v>
      </c>
      <c r="I3" s="75" t="s">
        <v>1619</v>
      </c>
      <c r="J3" s="75" t="s">
        <v>1620</v>
      </c>
      <c r="K3" s="75" t="s">
        <v>1620</v>
      </c>
      <c r="L3" s="75" t="s">
        <v>1620</v>
      </c>
      <c r="O3" s="75" t="s">
        <v>1619</v>
      </c>
      <c r="P3" s="75" t="s">
        <v>1620</v>
      </c>
      <c r="Q3" s="75" t="s">
        <v>1620</v>
      </c>
      <c r="R3" s="75" t="s">
        <v>1061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1153</v>
      </c>
      <c r="AB3" s="75" t="s">
        <v>1152</v>
      </c>
      <c r="AD3" s="75" t="s">
        <v>649</v>
      </c>
      <c r="AE3" s="75" t="s">
        <v>1195</v>
      </c>
      <c r="AF3" s="75" t="s">
        <v>1204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V3" s="75" t="s">
        <v>649</v>
      </c>
      <c r="AW3" s="75" t="s">
        <v>1197</v>
      </c>
      <c r="BA3" s="75" t="s">
        <v>1802</v>
      </c>
      <c r="BC3" s="75" t="s">
        <v>989</v>
      </c>
      <c r="BD3" s="75" t="s">
        <v>962</v>
      </c>
      <c r="BH3" s="75" t="s">
        <v>1164</v>
      </c>
    </row>
    <row r="4" spans="1:61" x14ac:dyDescent="0.2">
      <c r="A4" s="75" t="s">
        <v>1760</v>
      </c>
      <c r="B4" s="75" t="s">
        <v>1754</v>
      </c>
      <c r="C4" s="75" t="s">
        <v>1743</v>
      </c>
      <c r="D4" s="75" t="s">
        <v>1620</v>
      </c>
      <c r="E4" s="75" t="s">
        <v>1622</v>
      </c>
      <c r="H4" s="75" t="s">
        <v>1631</v>
      </c>
      <c r="I4" s="75" t="s">
        <v>978</v>
      </c>
      <c r="J4" s="75" t="s">
        <v>978</v>
      </c>
      <c r="K4" s="75" t="s">
        <v>1622</v>
      </c>
      <c r="L4" s="75" t="s">
        <v>1622</v>
      </c>
      <c r="O4" s="75" t="s">
        <v>1620</v>
      </c>
      <c r="P4" s="75" t="s">
        <v>1676</v>
      </c>
      <c r="Q4" s="75" t="s">
        <v>1676</v>
      </c>
      <c r="R4" s="75" t="s">
        <v>1062</v>
      </c>
      <c r="S4" s="75" t="s">
        <v>1672</v>
      </c>
      <c r="T4" s="75" t="s">
        <v>1672</v>
      </c>
      <c r="V4" s="75" t="s">
        <v>31</v>
      </c>
      <c r="W4" s="75" t="s">
        <v>1767</v>
      </c>
      <c r="AD4" s="75" t="s">
        <v>651</v>
      </c>
      <c r="AE4" s="75" t="s">
        <v>1196</v>
      </c>
      <c r="AF4" s="75" t="s">
        <v>1205</v>
      </c>
      <c r="AI4" s="75" t="s">
        <v>238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615</v>
      </c>
      <c r="BA4" s="75" t="s">
        <v>1803</v>
      </c>
      <c r="BC4" s="75" t="s">
        <v>990</v>
      </c>
      <c r="BD4" s="75" t="s">
        <v>963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1622</v>
      </c>
      <c r="E5" s="75" t="s">
        <v>978</v>
      </c>
      <c r="H5" s="75" t="s">
        <v>1632</v>
      </c>
      <c r="I5" s="75" t="s">
        <v>1633</v>
      </c>
      <c r="J5" s="75" t="s">
        <v>1633</v>
      </c>
      <c r="L5" s="75" t="s">
        <v>978</v>
      </c>
      <c r="O5" s="75" t="s">
        <v>978</v>
      </c>
      <c r="R5" s="75" t="s">
        <v>1063</v>
      </c>
      <c r="S5" s="75" t="s">
        <v>1673</v>
      </c>
      <c r="T5" s="75" t="s">
        <v>1673</v>
      </c>
      <c r="V5" s="75" t="s">
        <v>33</v>
      </c>
      <c r="AD5" s="75" t="s">
        <v>653</v>
      </c>
      <c r="AE5" s="75" t="s">
        <v>1197</v>
      </c>
      <c r="AI5" s="75" t="s">
        <v>241</v>
      </c>
      <c r="AL5" s="75" t="s">
        <v>655</v>
      </c>
      <c r="AM5" s="75" t="s">
        <v>655</v>
      </c>
      <c r="AN5" s="75" t="s">
        <v>653</v>
      </c>
      <c r="AO5" s="75" t="s">
        <v>653</v>
      </c>
      <c r="AV5" s="75" t="s">
        <v>655</v>
      </c>
      <c r="BC5" s="75" t="s">
        <v>1805</v>
      </c>
      <c r="BD5" s="75" t="s">
        <v>964</v>
      </c>
    </row>
    <row r="6" spans="1:61" x14ac:dyDescent="0.2">
      <c r="A6" s="75" t="s">
        <v>1761</v>
      </c>
      <c r="B6" s="75" t="s">
        <v>111</v>
      </c>
      <c r="C6" s="75" t="s">
        <v>1744</v>
      </c>
      <c r="D6" s="75" t="s">
        <v>1626</v>
      </c>
      <c r="E6" s="75" t="s">
        <v>1632</v>
      </c>
      <c r="H6" s="75" t="s">
        <v>1633</v>
      </c>
      <c r="I6" s="75" t="s">
        <v>1636</v>
      </c>
      <c r="J6" s="75" t="s">
        <v>1636</v>
      </c>
      <c r="L6" s="75" t="s">
        <v>1632</v>
      </c>
      <c r="O6" s="75" t="s">
        <v>1633</v>
      </c>
      <c r="R6" s="75" t="s">
        <v>1064</v>
      </c>
      <c r="S6" s="75" t="s">
        <v>1674</v>
      </c>
      <c r="T6" s="75" t="s">
        <v>1674</v>
      </c>
      <c r="AD6" s="75" t="s">
        <v>655</v>
      </c>
      <c r="AE6" s="75" t="s">
        <v>1198</v>
      </c>
      <c r="AI6" s="75" t="s">
        <v>111</v>
      </c>
      <c r="AL6" s="75" t="s">
        <v>657</v>
      </c>
      <c r="AM6" s="75" t="s">
        <v>657</v>
      </c>
      <c r="AN6" s="75" t="s">
        <v>655</v>
      </c>
      <c r="AO6" s="75" t="s">
        <v>655</v>
      </c>
      <c r="AV6" s="75" t="s">
        <v>657</v>
      </c>
      <c r="BC6" s="75" t="s">
        <v>995</v>
      </c>
      <c r="BD6" s="75" t="s">
        <v>965</v>
      </c>
    </row>
    <row r="7" spans="1:61" x14ac:dyDescent="0.2">
      <c r="C7" s="75" t="s">
        <v>1745</v>
      </c>
      <c r="D7" s="75" t="s">
        <v>978</v>
      </c>
      <c r="E7" s="75" t="s">
        <v>1636</v>
      </c>
      <c r="H7" s="75" t="s">
        <v>1636</v>
      </c>
      <c r="I7" s="75" t="s">
        <v>1638</v>
      </c>
      <c r="J7" s="75" t="s">
        <v>1638</v>
      </c>
      <c r="L7" s="75" t="s">
        <v>1634</v>
      </c>
      <c r="O7" s="75" t="s">
        <v>1636</v>
      </c>
      <c r="R7" s="75" t="s">
        <v>1065</v>
      </c>
      <c r="S7" s="75" t="s">
        <v>1676</v>
      </c>
      <c r="T7" s="75" t="s">
        <v>1676</v>
      </c>
      <c r="AD7" s="75" t="s">
        <v>657</v>
      </c>
      <c r="AL7" s="75" t="s">
        <v>659</v>
      </c>
      <c r="AN7" s="75" t="s">
        <v>657</v>
      </c>
      <c r="AO7" s="75" t="s">
        <v>657</v>
      </c>
      <c r="BD7" s="75" t="s">
        <v>966</v>
      </c>
    </row>
    <row r="8" spans="1:61" x14ac:dyDescent="0.2">
      <c r="C8" s="75" t="s">
        <v>1746</v>
      </c>
      <c r="D8" s="75" t="s">
        <v>1633</v>
      </c>
      <c r="E8" s="75" t="s">
        <v>1642</v>
      </c>
      <c r="H8" s="75" t="s">
        <v>111</v>
      </c>
      <c r="I8" s="75" t="s">
        <v>1642</v>
      </c>
      <c r="J8" s="75" t="s">
        <v>111</v>
      </c>
      <c r="O8" s="75" t="s">
        <v>1638</v>
      </c>
      <c r="R8" s="75" t="s">
        <v>1066</v>
      </c>
      <c r="AD8" s="75" t="s">
        <v>659</v>
      </c>
      <c r="BD8" s="75" t="s">
        <v>518</v>
      </c>
    </row>
    <row r="9" spans="1:61" x14ac:dyDescent="0.2">
      <c r="C9" s="75" t="s">
        <v>209</v>
      </c>
      <c r="D9" s="75" t="s">
        <v>1634</v>
      </c>
      <c r="E9" s="75" t="s">
        <v>1643</v>
      </c>
      <c r="I9" s="75" t="s">
        <v>111</v>
      </c>
      <c r="O9" s="75" t="s">
        <v>111</v>
      </c>
      <c r="R9" s="75" t="s">
        <v>1067</v>
      </c>
      <c r="BD9" s="75" t="s">
        <v>967</v>
      </c>
    </row>
    <row r="10" spans="1:61" x14ac:dyDescent="0.2">
      <c r="C10" s="75" t="s">
        <v>1747</v>
      </c>
      <c r="D10" s="75" t="s">
        <v>1636</v>
      </c>
      <c r="R10" s="75" t="s">
        <v>1069</v>
      </c>
      <c r="BD10" s="75" t="s">
        <v>969</v>
      </c>
    </row>
    <row r="11" spans="1:61" x14ac:dyDescent="0.2">
      <c r="C11" s="75" t="s">
        <v>289</v>
      </c>
      <c r="D11" s="75" t="s">
        <v>1638</v>
      </c>
      <c r="BD11" s="75" t="s">
        <v>970</v>
      </c>
    </row>
    <row r="12" spans="1:61" x14ac:dyDescent="0.2">
      <c r="D12" s="75" t="s">
        <v>1642</v>
      </c>
      <c r="BD12" s="75" t="s">
        <v>971</v>
      </c>
    </row>
    <row r="13" spans="1:61" x14ac:dyDescent="0.2">
      <c r="D13" s="75" t="s">
        <v>111</v>
      </c>
      <c r="BD13" s="75" t="s">
        <v>972</v>
      </c>
    </row>
    <row r="14" spans="1:61" x14ac:dyDescent="0.2">
      <c r="BD14" s="75" t="s">
        <v>973</v>
      </c>
    </row>
    <row r="15" spans="1:61" x14ac:dyDescent="0.2">
      <c r="BD15" s="75" t="s">
        <v>974</v>
      </c>
    </row>
    <row r="16" spans="1:61" x14ac:dyDescent="0.2">
      <c r="BD16" s="75" t="s">
        <v>111</v>
      </c>
    </row>
    <row r="17" spans="56:56" x14ac:dyDescent="0.2">
      <c r="BD17" s="75" t="s">
        <v>975</v>
      </c>
    </row>
    <row r="18" spans="56:56" x14ac:dyDescent="0.2">
      <c r="BD18" s="75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F910-8403-43AF-A4B4-38068C978B8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186</v>
      </c>
      <c r="D4" s="92">
        <f>SUM(DatosViolenciaGénero!D63:D69)</f>
        <v>159</v>
      </c>
    </row>
    <row r="5" spans="2:4" x14ac:dyDescent="0.2">
      <c r="B5" s="91" t="s">
        <v>1620</v>
      </c>
      <c r="C5" s="92">
        <f>SUM(DatosViolenciaGénero!C70:C73)</f>
        <v>79</v>
      </c>
      <c r="D5" s="92">
        <f>SUM(DatosViolenciaGénero!D70:D73)</f>
        <v>55</v>
      </c>
    </row>
    <row r="6" spans="2:4" ht="12.75" customHeight="1" x14ac:dyDescent="0.2">
      <c r="B6" s="91" t="s">
        <v>1672</v>
      </c>
      <c r="C6" s="92">
        <f>DatosViolenciaGénero!C74</f>
        <v>22</v>
      </c>
      <c r="D6" s="92">
        <f>DatosViolenciaGénero!D74</f>
        <v>17</v>
      </c>
    </row>
    <row r="7" spans="2:4" ht="12.75" customHeight="1" x14ac:dyDescent="0.2">
      <c r="B7" s="91" t="s">
        <v>1673</v>
      </c>
      <c r="C7" s="92">
        <f>SUM(DatosViolenciaGénero!C75:C77)</f>
        <v>24</v>
      </c>
      <c r="D7" s="92">
        <f>SUM(DatosViolenciaGénero!D75:D77)</f>
        <v>8</v>
      </c>
    </row>
    <row r="8" spans="2:4" ht="12.75" customHeight="1" x14ac:dyDescent="0.2">
      <c r="B8" s="91" t="s">
        <v>1674</v>
      </c>
      <c r="C8" s="92">
        <f>DatosViolenciaGénero!C81</f>
        <v>5</v>
      </c>
      <c r="D8" s="92">
        <f>DatosViolenciaGénero!D81</f>
        <v>2</v>
      </c>
    </row>
    <row r="9" spans="2:4" ht="12.75" customHeight="1" x14ac:dyDescent="0.2">
      <c r="B9" s="91" t="s">
        <v>1675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1676</v>
      </c>
      <c r="C10" s="92">
        <f>SUM(DatosViolenciaGénero!C79:C80)</f>
        <v>64</v>
      </c>
      <c r="D10" s="92">
        <f>SUM(DatosViolenciaGénero!D79:D80)</f>
        <v>40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3" t="s">
        <v>1678</v>
      </c>
      <c r="C15" s="94">
        <f>DatosViolenciaGénero!C38</f>
        <v>72</v>
      </c>
    </row>
    <row r="16" spans="2:4" ht="13.5" thickBot="1" x14ac:dyDescent="0.25">
      <c r="B16" s="95" t="s">
        <v>1679</v>
      </c>
      <c r="C16" s="96">
        <f>DatosViolenciaGénero!C39</f>
        <v>125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D8C4-6D17-49C7-A626-928FFAAD1170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29</v>
      </c>
      <c r="D4" s="92">
        <f>SUM(DatosViolenciaDoméstica!D48:D54)</f>
        <v>21</v>
      </c>
    </row>
    <row r="5" spans="2:4" x14ac:dyDescent="0.2">
      <c r="B5" s="91" t="s">
        <v>1620</v>
      </c>
      <c r="C5" s="92">
        <f>SUM(DatosViolenciaDoméstica!C55:C58)</f>
        <v>3</v>
      </c>
      <c r="D5" s="92">
        <f>SUM(DatosViolenciaDoméstica!D55:D58)</f>
        <v>2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1674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11</v>
      </c>
      <c r="D10" s="92">
        <f>SUM(DatosViolenciaDoméstica!D64:D65)</f>
        <v>5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3" t="s">
        <v>1678</v>
      </c>
      <c r="C15" s="94">
        <f>DatosViolenciaDoméstica!C33</f>
        <v>5</v>
      </c>
    </row>
    <row r="16" spans="2:4" ht="13.5" thickBot="1" x14ac:dyDescent="0.25">
      <c r="B16" s="95" t="s">
        <v>1679</v>
      </c>
      <c r="C16" s="96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7A8A-2815-48EE-9262-54A612E52FBE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79" t="s">
        <v>1018</v>
      </c>
      <c r="D5" s="80">
        <f>DatosMenores!C86</f>
        <v>21</v>
      </c>
      <c r="E5" s="81" t="s">
        <v>1657</v>
      </c>
      <c r="F5" s="82">
        <f>DatosMenores!C105+DatosMenores!C106</f>
        <v>7</v>
      </c>
    </row>
    <row r="6" spans="2:6" ht="33.75" x14ac:dyDescent="0.2">
      <c r="B6" s="237"/>
      <c r="C6" s="79" t="s">
        <v>1013</v>
      </c>
      <c r="D6" s="80">
        <f>DatosMenores!C87</f>
        <v>16</v>
      </c>
      <c r="E6" s="83" t="s">
        <v>1658</v>
      </c>
      <c r="F6" s="82">
        <f>DatosMenores!C107</f>
        <v>31</v>
      </c>
    </row>
    <row r="7" spans="2:6" ht="33.75" x14ac:dyDescent="0.2">
      <c r="B7" s="236" t="s">
        <v>1659</v>
      </c>
      <c r="C7" s="79" t="s">
        <v>1018</v>
      </c>
      <c r="D7" s="80">
        <f>DatosMenores!C88</f>
        <v>7</v>
      </c>
      <c r="E7" s="83" t="s">
        <v>1660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5</v>
      </c>
      <c r="E8" s="83" t="s">
        <v>1661</v>
      </c>
      <c r="F8" s="82">
        <f>DatosMenores!C109</f>
        <v>0</v>
      </c>
    </row>
    <row r="9" spans="2:6" ht="33.75" x14ac:dyDescent="0.2">
      <c r="B9" s="236" t="s">
        <v>266</v>
      </c>
      <c r="C9" s="79" t="s">
        <v>1018</v>
      </c>
      <c r="D9" s="80">
        <f>DatosMenores!C90</f>
        <v>41</v>
      </c>
      <c r="E9" s="83" t="s">
        <v>1662</v>
      </c>
      <c r="F9" s="82">
        <f>DatosMenores!C110</f>
        <v>2</v>
      </c>
    </row>
    <row r="10" spans="2:6" ht="22.5" x14ac:dyDescent="0.2">
      <c r="B10" s="237"/>
      <c r="C10" s="79" t="s">
        <v>1013</v>
      </c>
      <c r="D10" s="80">
        <f>DatosMenores!C91</f>
        <v>62</v>
      </c>
      <c r="E10" s="83" t="s">
        <v>1663</v>
      </c>
      <c r="F10" s="82">
        <f>DatosMenores!C111</f>
        <v>9</v>
      </c>
    </row>
    <row r="11" spans="2:6" ht="45" x14ac:dyDescent="0.2">
      <c r="B11" s="236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0</v>
      </c>
    </row>
    <row r="12" spans="2:6" x14ac:dyDescent="0.2">
      <c r="B12" s="237"/>
      <c r="C12" s="79" t="s">
        <v>1013</v>
      </c>
      <c r="D12" s="80">
        <f>DatosMenores!C93</f>
        <v>0</v>
      </c>
    </row>
    <row r="13" spans="2:6" x14ac:dyDescent="0.2">
      <c r="B13" s="236" t="s">
        <v>1666</v>
      </c>
      <c r="C13" s="79" t="s">
        <v>1018</v>
      </c>
      <c r="D13" s="80">
        <f>DatosMenores!C94</f>
        <v>10</v>
      </c>
    </row>
    <row r="14" spans="2:6" x14ac:dyDescent="0.2">
      <c r="B14" s="237"/>
      <c r="C14" s="79" t="s">
        <v>1013</v>
      </c>
      <c r="D14" s="80">
        <f>DatosMenores!C95</f>
        <v>1</v>
      </c>
    </row>
    <row r="15" spans="2:6" x14ac:dyDescent="0.2">
      <c r="B15" s="236" t="s">
        <v>1667</v>
      </c>
      <c r="C15" s="79" t="s">
        <v>1018</v>
      </c>
      <c r="D15" s="80">
        <f>DatosMenores!C96</f>
        <v>29</v>
      </c>
    </row>
    <row r="16" spans="2:6" x14ac:dyDescent="0.2">
      <c r="B16" s="237"/>
      <c r="C16" s="79" t="s">
        <v>1013</v>
      </c>
      <c r="D16" s="80">
        <f>DatosMenores!C97</f>
        <v>0</v>
      </c>
    </row>
    <row r="17" spans="2:4" x14ac:dyDescent="0.2">
      <c r="B17" s="236" t="s">
        <v>1668</v>
      </c>
      <c r="C17" s="79" t="s">
        <v>1018</v>
      </c>
      <c r="D17" s="80">
        <f>DatosMenores!C98</f>
        <v>0</v>
      </c>
    </row>
    <row r="18" spans="2:4" x14ac:dyDescent="0.2">
      <c r="B18" s="237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11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1A85-9A8F-4D3B-81F5-9FCC584DFFD7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39" t="s">
        <v>1618</v>
      </c>
      <c r="C11" s="239"/>
      <c r="D11" s="58">
        <f>DatosDelitos!C5+DatosDelitos!C13-DatosDelitos!C17</f>
        <v>2342</v>
      </c>
      <c r="E11" s="59">
        <f>DatosDelitos!H5+DatosDelitos!H13-DatosDelitos!H17</f>
        <v>100</v>
      </c>
      <c r="F11" s="59">
        <f>DatosDelitos!I5+DatosDelitos!I13-DatosDelitos!I17</f>
        <v>91</v>
      </c>
      <c r="G11" s="59">
        <f>DatosDelitos!J5+DatosDelitos!J13-DatosDelitos!J17</f>
        <v>0</v>
      </c>
      <c r="H11" s="60">
        <f>DatosDelitos!K5+DatosDelitos!K13-DatosDelitos!K17</f>
        <v>1</v>
      </c>
      <c r="I11" s="60">
        <f>DatosDelitos!L5+DatosDelitos!L13-DatosDelitos!L17</f>
        <v>1</v>
      </c>
      <c r="J11" s="60">
        <f>DatosDelitos!M5+DatosDelitos!M13-DatosDelitos!M17</f>
        <v>1</v>
      </c>
      <c r="K11" s="60">
        <f>DatosDelitos!O5+DatosDelitos!O13-DatosDelitos!O17</f>
        <v>2</v>
      </c>
      <c r="L11" s="61">
        <f>DatosDelitos!P5+DatosDelitos!P13-DatosDelitos!P17</f>
        <v>162</v>
      </c>
    </row>
    <row r="12" spans="2:13" ht="13.35" customHeight="1" x14ac:dyDescent="0.2">
      <c r="B12" s="240" t="s">
        <v>329</v>
      </c>
      <c r="C12" s="240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0" t="s">
        <v>352</v>
      </c>
      <c r="C14" s="240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1619</v>
      </c>
      <c r="C15" s="240"/>
      <c r="D15" s="62">
        <f>DatosDelitos!C17+DatosDelitos!C44</f>
        <v>668</v>
      </c>
      <c r="E15" s="63">
        <f>DatosDelitos!H17+DatosDelitos!H44</f>
        <v>188</v>
      </c>
      <c r="F15" s="63">
        <f>DatosDelitos!I16+DatosDelitos!I44</f>
        <v>40</v>
      </c>
      <c r="G15" s="63">
        <f>DatosDelitos!J17+DatosDelitos!J44</f>
        <v>3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2</v>
      </c>
      <c r="L15" s="64">
        <f>DatosDelitos!P17+DatosDelitos!P44</f>
        <v>97</v>
      </c>
    </row>
    <row r="16" spans="2:13" ht="13.35" customHeight="1" x14ac:dyDescent="0.2">
      <c r="B16" s="240" t="s">
        <v>1620</v>
      </c>
      <c r="C16" s="240"/>
      <c r="D16" s="62">
        <f>DatosDelitos!C30</f>
        <v>584</v>
      </c>
      <c r="E16" s="63">
        <f>DatosDelitos!H30</f>
        <v>34</v>
      </c>
      <c r="F16" s="63">
        <f>DatosDelitos!I30</f>
        <v>52</v>
      </c>
      <c r="G16" s="63">
        <f>DatosDelitos!J30</f>
        <v>1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0</v>
      </c>
      <c r="L16" s="64">
        <f>DatosDelitos!P30</f>
        <v>71</v>
      </c>
    </row>
    <row r="17" spans="2:12" ht="13.35" customHeight="1" x14ac:dyDescent="0.2">
      <c r="B17" s="241" t="s">
        <v>1621</v>
      </c>
      <c r="C17" s="241"/>
      <c r="D17" s="62">
        <f>DatosDelitos!C42-DatosDelitos!C44</f>
        <v>29</v>
      </c>
      <c r="E17" s="63">
        <f>DatosDelitos!H42-DatosDelitos!H44</f>
        <v>1</v>
      </c>
      <c r="F17" s="63">
        <f>DatosDelitos!I42-DatosDelitos!I44</f>
        <v>2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0" t="s">
        <v>1622</v>
      </c>
      <c r="C18" s="240"/>
      <c r="D18" s="62">
        <f>DatosDelitos!C50</f>
        <v>252</v>
      </c>
      <c r="E18" s="63">
        <f>DatosDelitos!H50</f>
        <v>44</v>
      </c>
      <c r="F18" s="63">
        <f>DatosDelitos!I50</f>
        <v>28</v>
      </c>
      <c r="G18" s="63">
        <f>DatosDelitos!J50</f>
        <v>12</v>
      </c>
      <c r="H18" s="63">
        <f>DatosDelitos!K50</f>
        <v>9</v>
      </c>
      <c r="I18" s="63">
        <f>DatosDelitos!L50</f>
        <v>0</v>
      </c>
      <c r="J18" s="63">
        <f>DatosDelitos!M50</f>
        <v>0</v>
      </c>
      <c r="K18" s="63">
        <f>DatosDelitos!O50</f>
        <v>5</v>
      </c>
      <c r="L18" s="64">
        <f>DatosDelitos!P50</f>
        <v>30</v>
      </c>
    </row>
    <row r="19" spans="2:12" ht="13.35" customHeight="1" x14ac:dyDescent="0.2">
      <c r="B19" s="240" t="s">
        <v>1623</v>
      </c>
      <c r="C19" s="240"/>
      <c r="D19" s="62">
        <f>DatosDelitos!C72</f>
        <v>5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2</v>
      </c>
    </row>
    <row r="20" spans="2:12" ht="27" customHeight="1" x14ac:dyDescent="0.2">
      <c r="B20" s="240" t="s">
        <v>1624</v>
      </c>
      <c r="C20" s="240"/>
      <c r="D20" s="62">
        <f>DatosDelitos!C74</f>
        <v>36</v>
      </c>
      <c r="E20" s="63">
        <f>DatosDelitos!H74</f>
        <v>3</v>
      </c>
      <c r="F20" s="63">
        <f>DatosDelitos!I74</f>
        <v>1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3</v>
      </c>
    </row>
    <row r="21" spans="2:12" ht="13.35" customHeight="1" x14ac:dyDescent="0.2">
      <c r="B21" s="241" t="s">
        <v>1625</v>
      </c>
      <c r="C21" s="241"/>
      <c r="D21" s="62">
        <f>DatosDelitos!C82</f>
        <v>52</v>
      </c>
      <c r="E21" s="63">
        <f>DatosDelitos!H82</f>
        <v>5</v>
      </c>
      <c r="F21" s="63">
        <f>DatosDelitos!I82</f>
        <v>1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6</v>
      </c>
    </row>
    <row r="22" spans="2:12" ht="13.35" customHeight="1" x14ac:dyDescent="0.2">
      <c r="B22" s="240" t="s">
        <v>1626</v>
      </c>
      <c r="C22" s="240"/>
      <c r="D22" s="62">
        <f>DatosDelitos!C85</f>
        <v>118</v>
      </c>
      <c r="E22" s="63">
        <f>DatosDelitos!H85</f>
        <v>41</v>
      </c>
      <c r="F22" s="63">
        <f>DatosDelitos!I85</f>
        <v>25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24</v>
      </c>
    </row>
    <row r="23" spans="2:12" ht="13.35" customHeight="1" x14ac:dyDescent="0.2">
      <c r="B23" s="240" t="s">
        <v>978</v>
      </c>
      <c r="C23" s="240"/>
      <c r="D23" s="62">
        <f>DatosDelitos!C97</f>
        <v>3094</v>
      </c>
      <c r="E23" s="63">
        <f>DatosDelitos!H97</f>
        <v>699</v>
      </c>
      <c r="F23" s="63">
        <f>DatosDelitos!I97</f>
        <v>488</v>
      </c>
      <c r="G23" s="63">
        <f>DatosDelitos!J97</f>
        <v>0</v>
      </c>
      <c r="H23" s="63">
        <f>DatosDelitos!K97</f>
        <v>1</v>
      </c>
      <c r="I23" s="63">
        <f>DatosDelitos!L97</f>
        <v>0</v>
      </c>
      <c r="J23" s="63">
        <f>DatosDelitos!M97</f>
        <v>0</v>
      </c>
      <c r="K23" s="63">
        <f>DatosDelitos!O97</f>
        <v>39</v>
      </c>
      <c r="L23" s="64">
        <f>DatosDelitos!P97</f>
        <v>510</v>
      </c>
    </row>
    <row r="24" spans="2:12" ht="27" customHeight="1" x14ac:dyDescent="0.2">
      <c r="B24" s="240" t="s">
        <v>1627</v>
      </c>
      <c r="C24" s="240"/>
      <c r="D24" s="62">
        <f>DatosDelitos!C131</f>
        <v>0</v>
      </c>
      <c r="E24" s="63">
        <f>DatosDelitos!H131</f>
        <v>0</v>
      </c>
      <c r="F24" s="63">
        <f>DatosDelitos!I131</f>
        <v>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0" t="s">
        <v>1628</v>
      </c>
      <c r="C25" s="240"/>
      <c r="D25" s="62">
        <f>DatosDelitos!C137</f>
        <v>7</v>
      </c>
      <c r="E25" s="63">
        <f>DatosDelitos!H137</f>
        <v>0</v>
      </c>
      <c r="F25" s="63">
        <f>DatosDelitos!I137</f>
        <v>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2</v>
      </c>
    </row>
    <row r="26" spans="2:12" ht="13.35" customHeight="1" x14ac:dyDescent="0.2">
      <c r="B26" s="241" t="s">
        <v>1629</v>
      </c>
      <c r="C26" s="241"/>
      <c r="D26" s="62">
        <f>DatosDelitos!C144</f>
        <v>2</v>
      </c>
      <c r="E26" s="63">
        <f>DatosDelitos!H144</f>
        <v>1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1</v>
      </c>
    </row>
    <row r="27" spans="2:12" ht="38.25" customHeight="1" x14ac:dyDescent="0.2">
      <c r="B27" s="240" t="s">
        <v>1630</v>
      </c>
      <c r="C27" s="240"/>
      <c r="D27" s="62">
        <f>DatosDelitos!C147</f>
        <v>15</v>
      </c>
      <c r="E27" s="63">
        <f>DatosDelitos!H147</f>
        <v>5</v>
      </c>
      <c r="F27" s="63">
        <f>DatosDelitos!I147</f>
        <v>7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4</v>
      </c>
    </row>
    <row r="28" spans="2:12" ht="13.35" customHeight="1" x14ac:dyDescent="0.2">
      <c r="B28" s="240" t="s">
        <v>1631</v>
      </c>
      <c r="C28" s="240"/>
      <c r="D28" s="62">
        <f>DatosDelitos!C156+SUM(DatosDelitos!C167:C172)</f>
        <v>62</v>
      </c>
      <c r="E28" s="63">
        <f>DatosDelitos!H156+SUM(DatosDelitos!H167:H172)</f>
        <v>19</v>
      </c>
      <c r="F28" s="63">
        <f>DatosDelitos!I156+SUM(DatosDelitos!I167:I172)</f>
        <v>2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2</v>
      </c>
    </row>
    <row r="29" spans="2:12" ht="13.35" customHeight="1" x14ac:dyDescent="0.2">
      <c r="B29" s="240" t="s">
        <v>1632</v>
      </c>
      <c r="C29" s="240"/>
      <c r="D29" s="62">
        <f>SUM(DatosDelitos!C173:C177)</f>
        <v>58</v>
      </c>
      <c r="E29" s="63">
        <f>SUM(DatosDelitos!H173:H177)</f>
        <v>31</v>
      </c>
      <c r="F29" s="63">
        <f>SUM(DatosDelitos!I173:I177)</f>
        <v>22</v>
      </c>
      <c r="G29" s="63">
        <f>SUM(DatosDelitos!J173:J177)</f>
        <v>0</v>
      </c>
      <c r="H29" s="63">
        <f>SUM(DatosDelitos!K173:K177)</f>
        <v>1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</v>
      </c>
      <c r="L29" s="63">
        <f>SUM(DatosDelitos!P173:P177)</f>
        <v>49</v>
      </c>
    </row>
    <row r="30" spans="2:12" ht="13.35" customHeight="1" x14ac:dyDescent="0.2">
      <c r="B30" s="240" t="s">
        <v>1633</v>
      </c>
      <c r="C30" s="240"/>
      <c r="D30" s="62">
        <f>DatosDelitos!C178</f>
        <v>313</v>
      </c>
      <c r="E30" s="63">
        <f>DatosDelitos!H178</f>
        <v>121</v>
      </c>
      <c r="F30" s="63">
        <f>DatosDelitos!I178</f>
        <v>147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469</v>
      </c>
    </row>
    <row r="31" spans="2:12" ht="13.35" customHeight="1" x14ac:dyDescent="0.2">
      <c r="B31" s="240" t="s">
        <v>1634</v>
      </c>
      <c r="C31" s="240"/>
      <c r="D31" s="62">
        <f>DatosDelitos!C186</f>
        <v>134</v>
      </c>
      <c r="E31" s="63">
        <f>DatosDelitos!H186</f>
        <v>31</v>
      </c>
      <c r="F31" s="63">
        <f>DatosDelitos!I186</f>
        <v>29</v>
      </c>
      <c r="G31" s="63">
        <f>DatosDelitos!J186</f>
        <v>0</v>
      </c>
      <c r="H31" s="63">
        <f>DatosDelitos!K186</f>
        <v>2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34</v>
      </c>
    </row>
    <row r="32" spans="2:12" ht="13.35" customHeight="1" x14ac:dyDescent="0.2">
      <c r="B32" s="240" t="s">
        <v>1635</v>
      </c>
      <c r="C32" s="240"/>
      <c r="D32" s="62">
        <f>DatosDelitos!C201</f>
        <v>26</v>
      </c>
      <c r="E32" s="63">
        <f>DatosDelitos!H201</f>
        <v>3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2</v>
      </c>
    </row>
    <row r="33" spans="2:13" ht="13.35" customHeight="1" x14ac:dyDescent="0.2">
      <c r="B33" s="240" t="s">
        <v>1636</v>
      </c>
      <c r="C33" s="240"/>
      <c r="D33" s="62">
        <f>DatosDelitos!C223</f>
        <v>355</v>
      </c>
      <c r="E33" s="63">
        <f>DatosDelitos!H223</f>
        <v>129</v>
      </c>
      <c r="F33" s="63">
        <f>DatosDelitos!I223</f>
        <v>94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5</v>
      </c>
      <c r="L33" s="63">
        <f>DatosDelitos!P223</f>
        <v>113</v>
      </c>
    </row>
    <row r="34" spans="2:13" ht="13.35" customHeight="1" x14ac:dyDescent="0.2">
      <c r="B34" s="240" t="s">
        <v>1637</v>
      </c>
      <c r="C34" s="240"/>
      <c r="D34" s="62">
        <f>DatosDelitos!C244</f>
        <v>3</v>
      </c>
      <c r="E34" s="63">
        <f>DatosDelitos!H244</f>
        <v>2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0" t="s">
        <v>1638</v>
      </c>
      <c r="C35" s="240"/>
      <c r="D35" s="62">
        <f>DatosDelitos!C271</f>
        <v>109</v>
      </c>
      <c r="E35" s="63">
        <f>DatosDelitos!H271</f>
        <v>71</v>
      </c>
      <c r="F35" s="63">
        <f>DatosDelitos!I271</f>
        <v>68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102</v>
      </c>
    </row>
    <row r="36" spans="2:13" ht="38.25" customHeight="1" x14ac:dyDescent="0.2">
      <c r="B36" s="240" t="s">
        <v>1639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1640</v>
      </c>
      <c r="C37" s="240"/>
      <c r="D37" s="62">
        <f>DatosDelitos!C305</f>
        <v>1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0" t="s">
        <v>1641</v>
      </c>
      <c r="C38" s="240"/>
      <c r="D38" s="62">
        <f>DatosDelitos!C312+DatosDelitos!C318+DatosDelitos!C320</f>
        <v>2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0" t="s">
        <v>1642</v>
      </c>
      <c r="C39" s="240"/>
      <c r="D39" s="62">
        <f>DatosDelitos!C323</f>
        <v>3264</v>
      </c>
      <c r="E39" s="63">
        <f>DatosDelitos!H323</f>
        <v>63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4</v>
      </c>
      <c r="L39" s="63">
        <f>DatosDelitos!P323</f>
        <v>0</v>
      </c>
    </row>
    <row r="40" spans="2:13" ht="13.35" customHeight="1" x14ac:dyDescent="0.2">
      <c r="B40" s="240" t="s">
        <v>1643</v>
      </c>
      <c r="C40" s="240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1</v>
      </c>
      <c r="L40" s="62">
        <f>DatosDelitos!P325</f>
        <v>0</v>
      </c>
    </row>
    <row r="41" spans="2:13" ht="13.35" customHeight="1" x14ac:dyDescent="0.2">
      <c r="B41" s="240" t="s">
        <v>952</v>
      </c>
      <c r="C41" s="240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1644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11533</v>
      </c>
      <c r="E43" s="65">
        <f t="shared" ref="E43:L43" si="0">SUM(E11:E42)</f>
        <v>1591</v>
      </c>
      <c r="F43" s="65">
        <f t="shared" si="0"/>
        <v>1098</v>
      </c>
      <c r="G43" s="65">
        <f t="shared" si="0"/>
        <v>16</v>
      </c>
      <c r="H43" s="65">
        <f t="shared" si="0"/>
        <v>15</v>
      </c>
      <c r="I43" s="65">
        <f t="shared" si="0"/>
        <v>1</v>
      </c>
      <c r="J43" s="65">
        <f t="shared" si="0"/>
        <v>1</v>
      </c>
      <c r="K43" s="65">
        <f t="shared" si="0"/>
        <v>64</v>
      </c>
      <c r="L43" s="65">
        <f t="shared" si="0"/>
        <v>1683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2" t="s">
        <v>1646</v>
      </c>
      <c r="C49" s="242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2" t="s">
        <v>1647</v>
      </c>
      <c r="C50" s="242"/>
      <c r="D50" s="68">
        <f>DatosDelitos!F13-DatosDelitos!F17</f>
        <v>1</v>
      </c>
      <c r="E50" s="68">
        <f>DatosDelitos!G13-DatosDelitos!G17</f>
        <v>0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1619</v>
      </c>
      <c r="C54" s="242"/>
      <c r="D54" s="68">
        <f>DatosDelitos!F17+DatosDelitos!F44</f>
        <v>9</v>
      </c>
      <c r="E54" s="68">
        <f>DatosDelitos!G17+DatosDelitos!G44</f>
        <v>3</v>
      </c>
    </row>
    <row r="55" spans="2:5" ht="13.35" customHeight="1" x14ac:dyDescent="0.25">
      <c r="B55" s="242" t="s">
        <v>1620</v>
      </c>
      <c r="C55" s="242"/>
      <c r="D55" s="68">
        <f>DatosDelitos!F30</f>
        <v>3</v>
      </c>
      <c r="E55" s="68">
        <f>DatosDelitos!G30</f>
        <v>17</v>
      </c>
    </row>
    <row r="56" spans="2:5" ht="13.35" customHeight="1" x14ac:dyDescent="0.25">
      <c r="B56" s="242" t="s">
        <v>1621</v>
      </c>
      <c r="C56" s="242"/>
      <c r="D56" s="68">
        <f>DatosDelitos!F42-DatosDelitos!F44</f>
        <v>1</v>
      </c>
      <c r="E56" s="68">
        <f>DatosDelitos!G42-DatosDelitos!G44</f>
        <v>0</v>
      </c>
    </row>
    <row r="57" spans="2:5" ht="13.35" customHeight="1" x14ac:dyDescent="0.25">
      <c r="B57" s="242" t="s">
        <v>1622</v>
      </c>
      <c r="C57" s="242"/>
      <c r="D57" s="68">
        <f>DatosDelitos!F50</f>
        <v>1</v>
      </c>
      <c r="E57" s="68">
        <f>DatosDelitos!G50</f>
        <v>5</v>
      </c>
    </row>
    <row r="58" spans="2:5" ht="13.35" customHeight="1" x14ac:dyDescent="0.25">
      <c r="B58" s="242" t="s">
        <v>1623</v>
      </c>
      <c r="C58" s="242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2" t="s">
        <v>1648</v>
      </c>
      <c r="C59" s="242"/>
      <c r="D59" s="68">
        <f>DatosDelitos!F74</f>
        <v>0</v>
      </c>
      <c r="E59" s="68">
        <f>DatosDelitos!G74</f>
        <v>0</v>
      </c>
    </row>
    <row r="60" spans="2:5" ht="13.35" customHeight="1" x14ac:dyDescent="0.25">
      <c r="B60" s="242" t="s">
        <v>1625</v>
      </c>
      <c r="C60" s="242"/>
      <c r="D60" s="68">
        <f>DatosDelitos!F82</f>
        <v>1</v>
      </c>
      <c r="E60" s="68">
        <f>DatosDelitos!G82</f>
        <v>0</v>
      </c>
    </row>
    <row r="61" spans="2:5" ht="13.35" customHeight="1" x14ac:dyDescent="0.25">
      <c r="B61" s="242" t="s">
        <v>1626</v>
      </c>
      <c r="C61" s="242"/>
      <c r="D61" s="68">
        <f>DatosDelitos!F85</f>
        <v>0</v>
      </c>
      <c r="E61" s="68">
        <f>DatosDelitos!G85</f>
        <v>0</v>
      </c>
    </row>
    <row r="62" spans="2:5" ht="13.35" customHeight="1" x14ac:dyDescent="0.25">
      <c r="B62" s="242" t="s">
        <v>978</v>
      </c>
      <c r="C62" s="242"/>
      <c r="D62" s="68">
        <f>DatosDelitos!F97</f>
        <v>18</v>
      </c>
      <c r="E62" s="68">
        <f>DatosDelitos!G97</f>
        <v>20</v>
      </c>
    </row>
    <row r="63" spans="2:5" ht="27" customHeight="1" x14ac:dyDescent="0.25">
      <c r="B63" s="242" t="s">
        <v>1649</v>
      </c>
      <c r="C63" s="242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2" t="s">
        <v>1628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1629</v>
      </c>
      <c r="C65" s="24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2" t="s">
        <v>1630</v>
      </c>
      <c r="C66" s="242"/>
      <c r="D66" s="68">
        <f>DatosDelitos!F147</f>
        <v>1</v>
      </c>
      <c r="E66" s="68">
        <f>DatosDelitos!G147</f>
        <v>5</v>
      </c>
    </row>
    <row r="67" spans="2:5" ht="13.35" customHeight="1" x14ac:dyDescent="0.25">
      <c r="B67" s="242" t="s">
        <v>1631</v>
      </c>
      <c r="C67" s="242"/>
      <c r="D67" s="68">
        <f>DatosDelitos!F156+SUM(DatosDelitos!F167:G172)</f>
        <v>1</v>
      </c>
      <c r="E67" s="68">
        <f>DatosDelitos!G156+SUM(DatosDelitos!G167:H172)</f>
        <v>13</v>
      </c>
    </row>
    <row r="68" spans="2:5" ht="13.35" customHeight="1" x14ac:dyDescent="0.25">
      <c r="B68" s="242" t="s">
        <v>1632</v>
      </c>
      <c r="C68" s="242"/>
      <c r="D68" s="68">
        <f>SUM(DatosDelitos!F173:G177)</f>
        <v>1</v>
      </c>
      <c r="E68" s="68">
        <f>SUM(DatosDelitos!G173:H177)</f>
        <v>32</v>
      </c>
    </row>
    <row r="69" spans="2:5" ht="13.35" customHeight="1" x14ac:dyDescent="0.25">
      <c r="B69" s="242" t="s">
        <v>1633</v>
      </c>
      <c r="C69" s="242"/>
      <c r="D69" s="68">
        <f>DatosDelitos!F178</f>
        <v>414</v>
      </c>
      <c r="E69" s="68">
        <f>DatosDelitos!G178</f>
        <v>211</v>
      </c>
    </row>
    <row r="70" spans="2:5" ht="13.35" customHeight="1" x14ac:dyDescent="0.25">
      <c r="B70" s="242" t="s">
        <v>1634</v>
      </c>
      <c r="C70" s="242"/>
      <c r="D70" s="68">
        <f>DatosDelitos!F186</f>
        <v>5</v>
      </c>
      <c r="E70" s="68">
        <f>DatosDelitos!G186</f>
        <v>6</v>
      </c>
    </row>
    <row r="71" spans="2:5" ht="13.35" customHeight="1" x14ac:dyDescent="0.25">
      <c r="B71" s="242" t="s">
        <v>1635</v>
      </c>
      <c r="C71" s="24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2" t="s">
        <v>1636</v>
      </c>
      <c r="C72" s="242"/>
      <c r="D72" s="68">
        <f>DatosDelitos!F223</f>
        <v>19</v>
      </c>
      <c r="E72" s="68">
        <f>DatosDelitos!G223</f>
        <v>19</v>
      </c>
    </row>
    <row r="73" spans="2:5" ht="13.35" customHeight="1" x14ac:dyDescent="0.25">
      <c r="B73" s="242" t="s">
        <v>1637</v>
      </c>
      <c r="C73" s="242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2" t="s">
        <v>1638</v>
      </c>
      <c r="C74" s="242"/>
      <c r="D74" s="68">
        <f>DatosDelitos!F271</f>
        <v>5</v>
      </c>
      <c r="E74" s="68">
        <f>DatosDelitos!G271</f>
        <v>6</v>
      </c>
    </row>
    <row r="75" spans="2:5" ht="38.25" customHeight="1" x14ac:dyDescent="0.25">
      <c r="B75" s="242" t="s">
        <v>1639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1640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1641</v>
      </c>
      <c r="C77" s="242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2" t="s">
        <v>1642</v>
      </c>
      <c r="C78" s="242"/>
      <c r="D78" s="68">
        <f>DatosDelitos!F323</f>
        <v>14</v>
      </c>
      <c r="E78" s="68">
        <f>DatosDelitos!G323</f>
        <v>0</v>
      </c>
    </row>
    <row r="79" spans="2:5" ht="15" customHeight="1" x14ac:dyDescent="0.25">
      <c r="B79" s="244" t="s">
        <v>1643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1644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1650</v>
      </c>
      <c r="C82" s="244"/>
      <c r="D82" s="68">
        <f>SUM(D49:D81)</f>
        <v>494</v>
      </c>
      <c r="E82" s="68">
        <f>SUM(E49:E81)</f>
        <v>337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1618</v>
      </c>
      <c r="C87" s="242"/>
      <c r="D87" s="68">
        <f>DatosDelitos!N5+DatosDelitos!N13-DatosDelitos!N17</f>
        <v>3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1652</v>
      </c>
      <c r="C91" s="242"/>
      <c r="D91" s="68">
        <f>SUM(DatosDelitos!N17,DatosDelitos!N44)</f>
        <v>0</v>
      </c>
    </row>
    <row r="92" spans="2:13" ht="13.35" customHeight="1" x14ac:dyDescent="0.25">
      <c r="B92" s="242" t="s">
        <v>1620</v>
      </c>
      <c r="C92" s="242"/>
      <c r="D92" s="68">
        <f>DatosDelitos!N30</f>
        <v>2</v>
      </c>
    </row>
    <row r="93" spans="2:13" ht="13.35" customHeight="1" x14ac:dyDescent="0.25">
      <c r="B93" s="242" t="s">
        <v>1621</v>
      </c>
      <c r="C93" s="242"/>
      <c r="D93" s="68">
        <f>DatosDelitos!N42-DatosDelitos!N44</f>
        <v>0</v>
      </c>
    </row>
    <row r="94" spans="2:13" ht="13.35" customHeight="1" x14ac:dyDescent="0.25">
      <c r="B94" s="242" t="s">
        <v>1622</v>
      </c>
      <c r="C94" s="242"/>
      <c r="D94" s="68">
        <f>DatosDelitos!N50</f>
        <v>0</v>
      </c>
    </row>
    <row r="95" spans="2:13" ht="13.35" customHeight="1" x14ac:dyDescent="0.25">
      <c r="B95" s="242" t="s">
        <v>1623</v>
      </c>
      <c r="C95" s="242"/>
      <c r="D95" s="68">
        <f>DatosDelitos!N72</f>
        <v>0</v>
      </c>
    </row>
    <row r="96" spans="2:13" ht="27" customHeight="1" x14ac:dyDescent="0.25">
      <c r="B96" s="242" t="s">
        <v>1648</v>
      </c>
      <c r="C96" s="242"/>
      <c r="D96" s="68">
        <f>DatosDelitos!N74</f>
        <v>1</v>
      </c>
    </row>
    <row r="97" spans="2:4" ht="13.35" customHeight="1" x14ac:dyDescent="0.25">
      <c r="B97" s="242" t="s">
        <v>1625</v>
      </c>
      <c r="C97" s="242"/>
      <c r="D97" s="68">
        <f>DatosDelitos!N82</f>
        <v>0</v>
      </c>
    </row>
    <row r="98" spans="2:4" ht="13.35" customHeight="1" x14ac:dyDescent="0.25">
      <c r="B98" s="242" t="s">
        <v>1626</v>
      </c>
      <c r="C98" s="242"/>
      <c r="D98" s="68">
        <f>DatosDelitos!N85</f>
        <v>0</v>
      </c>
    </row>
    <row r="99" spans="2:4" ht="13.35" customHeight="1" x14ac:dyDescent="0.25">
      <c r="B99" s="242" t="s">
        <v>978</v>
      </c>
      <c r="C99" s="242"/>
      <c r="D99" s="68">
        <f>DatosDelitos!N97</f>
        <v>2</v>
      </c>
    </row>
    <row r="100" spans="2:4" ht="27" customHeight="1" x14ac:dyDescent="0.25">
      <c r="B100" s="242" t="s">
        <v>1649</v>
      </c>
      <c r="C100" s="242"/>
      <c r="D100" s="68">
        <f>DatosDelitos!N131</f>
        <v>0</v>
      </c>
    </row>
    <row r="101" spans="2:4" ht="13.35" customHeight="1" x14ac:dyDescent="0.25">
      <c r="B101" s="242" t="s">
        <v>1628</v>
      </c>
      <c r="C101" s="242"/>
      <c r="D101" s="68">
        <f>DatosDelitos!N137</f>
        <v>0</v>
      </c>
    </row>
    <row r="102" spans="2:4" ht="13.35" customHeight="1" x14ac:dyDescent="0.25">
      <c r="B102" s="242" t="s">
        <v>1629</v>
      </c>
      <c r="C102" s="242"/>
      <c r="D102" s="68">
        <f>DatosDelitos!N144</f>
        <v>0</v>
      </c>
    </row>
    <row r="103" spans="2:4" ht="13.35" customHeight="1" x14ac:dyDescent="0.25">
      <c r="B103" s="242" t="s">
        <v>1653</v>
      </c>
      <c r="C103" s="242"/>
      <c r="D103" s="68">
        <f>DatosDelitos!N148</f>
        <v>2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2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5</v>
      </c>
    </row>
    <row r="106" spans="2:4" ht="13.35" customHeight="1" x14ac:dyDescent="0.25">
      <c r="B106" s="242" t="s">
        <v>1631</v>
      </c>
      <c r="C106" s="242"/>
      <c r="D106" s="68">
        <f>SUM(SUM(DatosDelitos!N157:N160),SUM(DatosDelitos!N167:N172))</f>
        <v>0</v>
      </c>
    </row>
    <row r="107" spans="2:4" ht="13.35" customHeight="1" x14ac:dyDescent="0.25">
      <c r="B107" s="242" t="s">
        <v>1654</v>
      </c>
      <c r="C107" s="242"/>
      <c r="D107" s="68">
        <f>SUM(DatosDelitos!N161:N165)</f>
        <v>1</v>
      </c>
    </row>
    <row r="108" spans="2:4" ht="13.35" customHeight="1" x14ac:dyDescent="0.25">
      <c r="B108" s="242" t="s">
        <v>1632</v>
      </c>
      <c r="C108" s="242"/>
      <c r="D108" s="68">
        <f>SUM(DatosDelitos!N173:N177)</f>
        <v>0</v>
      </c>
    </row>
    <row r="109" spans="2:4" ht="13.35" customHeight="1" x14ac:dyDescent="0.25">
      <c r="B109" s="242" t="s">
        <v>1633</v>
      </c>
      <c r="C109" s="242"/>
      <c r="D109" s="68">
        <f>DatosDelitos!N178</f>
        <v>3</v>
      </c>
    </row>
    <row r="110" spans="2:4" ht="13.35" customHeight="1" x14ac:dyDescent="0.25">
      <c r="B110" s="242" t="s">
        <v>1634</v>
      </c>
      <c r="C110" s="242"/>
      <c r="D110" s="68">
        <f>DatosDelitos!N186</f>
        <v>4</v>
      </c>
    </row>
    <row r="111" spans="2:4" ht="13.35" customHeight="1" x14ac:dyDescent="0.25">
      <c r="B111" s="242" t="s">
        <v>1635</v>
      </c>
      <c r="C111" s="242"/>
      <c r="D111" s="68">
        <f>DatosDelitos!N201</f>
        <v>5</v>
      </c>
    </row>
    <row r="112" spans="2:4" ht="13.35" customHeight="1" x14ac:dyDescent="0.25">
      <c r="B112" s="242" t="s">
        <v>1636</v>
      </c>
      <c r="C112" s="242"/>
      <c r="D112" s="68">
        <f>DatosDelitos!N223</f>
        <v>1</v>
      </c>
    </row>
    <row r="113" spans="2:4" ht="13.35" customHeight="1" x14ac:dyDescent="0.25">
      <c r="B113" s="242" t="s">
        <v>1637</v>
      </c>
      <c r="C113" s="242"/>
      <c r="D113" s="68">
        <f>DatosDelitos!N244</f>
        <v>2</v>
      </c>
    </row>
    <row r="114" spans="2:4" ht="13.35" customHeight="1" x14ac:dyDescent="0.25">
      <c r="B114" s="242" t="s">
        <v>1638</v>
      </c>
      <c r="C114" s="242"/>
      <c r="D114" s="68">
        <f>DatosDelitos!N271</f>
        <v>0</v>
      </c>
    </row>
    <row r="115" spans="2:4" ht="38.25" customHeight="1" x14ac:dyDescent="0.25">
      <c r="B115" s="242" t="s">
        <v>1639</v>
      </c>
      <c r="C115" s="242"/>
      <c r="D115" s="68">
        <f>DatosDelitos!N301</f>
        <v>0</v>
      </c>
    </row>
    <row r="116" spans="2:4" ht="13.35" customHeight="1" x14ac:dyDescent="0.25">
      <c r="B116" s="242" t="s">
        <v>1640</v>
      </c>
      <c r="C116" s="242"/>
      <c r="D116" s="68">
        <f>DatosDelitos!N305</f>
        <v>0</v>
      </c>
    </row>
    <row r="117" spans="2:4" ht="13.35" customHeight="1" x14ac:dyDescent="0.25">
      <c r="B117" s="242" t="s">
        <v>1641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1642</v>
      </c>
      <c r="C119" s="242"/>
      <c r="D119" s="68">
        <f>DatosDelitos!N323</f>
        <v>16</v>
      </c>
    </row>
    <row r="120" spans="2:4" ht="12.75" customHeight="1" x14ac:dyDescent="0.25">
      <c r="B120" s="244" t="s">
        <v>1643</v>
      </c>
      <c r="C120" s="244"/>
      <c r="D120" s="68">
        <f>DatosDelitos!N325</f>
        <v>0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1644</v>
      </c>
      <c r="C122" s="244"/>
      <c r="D122" s="68">
        <f>DatosDelitos!N339</f>
        <v>0</v>
      </c>
    </row>
    <row r="123" spans="2:4" ht="15" customHeight="1" x14ac:dyDescent="0.25">
      <c r="B123" s="242" t="s">
        <v>1650</v>
      </c>
      <c r="C123" s="242"/>
      <c r="D123" s="68">
        <f>SUM(D87:D122)</f>
        <v>49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6" t="s">
        <v>318</v>
      </c>
      <c r="B5" s="197"/>
      <c r="C5" s="22">
        <v>16</v>
      </c>
      <c r="D5" s="22">
        <v>10</v>
      </c>
      <c r="E5" s="23">
        <v>0.6</v>
      </c>
      <c r="F5" s="22">
        <v>0</v>
      </c>
      <c r="G5" s="22">
        <v>0</v>
      </c>
      <c r="H5" s="22">
        <v>3</v>
      </c>
      <c r="I5" s="22">
        <v>2</v>
      </c>
      <c r="J5" s="22">
        <v>0</v>
      </c>
      <c r="K5" s="22">
        <v>0</v>
      </c>
      <c r="L5" s="22">
        <v>1</v>
      </c>
      <c r="M5" s="22">
        <v>1</v>
      </c>
      <c r="N5" s="22">
        <v>0</v>
      </c>
      <c r="O5" s="22">
        <v>0</v>
      </c>
      <c r="P5" s="24">
        <v>6</v>
      </c>
    </row>
    <row r="6" spans="1:16" x14ac:dyDescent="0.25">
      <c r="A6" s="25" t="s">
        <v>319</v>
      </c>
      <c r="B6" s="25" t="s">
        <v>320</v>
      </c>
      <c r="C6" s="12">
        <v>6</v>
      </c>
      <c r="D6" s="12">
        <v>4</v>
      </c>
      <c r="E6" s="26">
        <v>0.5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3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1</v>
      </c>
      <c r="N7" s="12">
        <v>0</v>
      </c>
      <c r="O7" s="12">
        <v>0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8</v>
      </c>
      <c r="D8" s="12">
        <v>3</v>
      </c>
      <c r="E8" s="26">
        <v>1.6666666666666701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x14ac:dyDescent="0.25">
      <c r="A9" s="25" t="s">
        <v>325</v>
      </c>
      <c r="B9" s="25" t="s">
        <v>326</v>
      </c>
      <c r="C9" s="12">
        <v>2</v>
      </c>
      <c r="D9" s="12">
        <v>3</v>
      </c>
      <c r="E9" s="26">
        <v>-0.33333333333333298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6" t="s">
        <v>327</v>
      </c>
      <c r="B10" s="197"/>
      <c r="C10" s="22">
        <v>0</v>
      </c>
      <c r="D10" s="22">
        <v>1</v>
      </c>
      <c r="E10" s="23">
        <v>-1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1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6" t="s">
        <v>332</v>
      </c>
      <c r="B13" s="197"/>
      <c r="C13" s="22">
        <v>2833</v>
      </c>
      <c r="D13" s="22">
        <v>2406</v>
      </c>
      <c r="E13" s="23">
        <v>0.17747298420615101</v>
      </c>
      <c r="F13" s="22">
        <v>7</v>
      </c>
      <c r="G13" s="22">
        <v>3</v>
      </c>
      <c r="H13" s="22">
        <v>246</v>
      </c>
      <c r="I13" s="22">
        <v>154</v>
      </c>
      <c r="J13" s="22">
        <v>3</v>
      </c>
      <c r="K13" s="22">
        <v>1</v>
      </c>
      <c r="L13" s="22">
        <v>0</v>
      </c>
      <c r="M13" s="22">
        <v>0</v>
      </c>
      <c r="N13" s="22">
        <v>3</v>
      </c>
      <c r="O13" s="22">
        <v>3</v>
      </c>
      <c r="P13" s="24">
        <v>217</v>
      </c>
    </row>
    <row r="14" spans="1:16" x14ac:dyDescent="0.25">
      <c r="A14" s="25" t="s">
        <v>333</v>
      </c>
      <c r="B14" s="25" t="s">
        <v>334</v>
      </c>
      <c r="C14" s="12">
        <v>2133</v>
      </c>
      <c r="D14" s="12">
        <v>1776</v>
      </c>
      <c r="E14" s="26">
        <v>0.20101351351351299</v>
      </c>
      <c r="F14" s="12">
        <v>0</v>
      </c>
      <c r="G14" s="12">
        <v>0</v>
      </c>
      <c r="H14" s="12">
        <v>89</v>
      </c>
      <c r="I14" s="12">
        <v>83</v>
      </c>
      <c r="J14" s="12">
        <v>0</v>
      </c>
      <c r="K14" s="12">
        <v>1</v>
      </c>
      <c r="L14" s="12">
        <v>0</v>
      </c>
      <c r="M14" s="12">
        <v>0</v>
      </c>
      <c r="N14" s="12">
        <v>3</v>
      </c>
      <c r="O14" s="12">
        <v>2</v>
      </c>
      <c r="P14" s="20">
        <v>150</v>
      </c>
    </row>
    <row r="15" spans="1:16" x14ac:dyDescent="0.25">
      <c r="A15" s="25" t="s">
        <v>335</v>
      </c>
      <c r="B15" s="25" t="s">
        <v>336</v>
      </c>
      <c r="C15" s="12">
        <v>2</v>
      </c>
      <c r="D15" s="12">
        <v>3</v>
      </c>
      <c r="E15" s="26">
        <v>-0.33333333333333298</v>
      </c>
      <c r="F15" s="12">
        <v>0</v>
      </c>
      <c r="G15" s="12">
        <v>0</v>
      </c>
      <c r="H15" s="12">
        <v>2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189</v>
      </c>
      <c r="D16" s="12">
        <v>161</v>
      </c>
      <c r="E16" s="26">
        <v>0.173913043478261</v>
      </c>
      <c r="F16" s="12">
        <v>1</v>
      </c>
      <c r="G16" s="12">
        <v>0</v>
      </c>
      <c r="H16" s="12">
        <v>6</v>
      </c>
      <c r="I16" s="12">
        <v>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6</v>
      </c>
    </row>
    <row r="17" spans="1:16" ht="33.75" x14ac:dyDescent="0.25">
      <c r="A17" s="25" t="s">
        <v>339</v>
      </c>
      <c r="B17" s="25" t="s">
        <v>340</v>
      </c>
      <c r="C17" s="12">
        <v>507</v>
      </c>
      <c r="D17" s="12">
        <v>466</v>
      </c>
      <c r="E17" s="26">
        <v>8.7982832618025794E-2</v>
      </c>
      <c r="F17" s="12">
        <v>6</v>
      </c>
      <c r="G17" s="12">
        <v>3</v>
      </c>
      <c r="H17" s="12">
        <v>149</v>
      </c>
      <c r="I17" s="12">
        <v>65</v>
      </c>
      <c r="J17" s="12">
        <v>3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20">
        <v>61</v>
      </c>
    </row>
    <row r="18" spans="1:16" x14ac:dyDescent="0.25">
      <c r="A18" s="25" t="s">
        <v>341</v>
      </c>
      <c r="B18" s="25" t="s">
        <v>342</v>
      </c>
      <c r="C18" s="12">
        <v>2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6" t="s">
        <v>345</v>
      </c>
      <c r="B20" s="197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6" t="s">
        <v>350</v>
      </c>
      <c r="B23" s="19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6" t="s">
        <v>363</v>
      </c>
      <c r="B30" s="197"/>
      <c r="C30" s="22">
        <v>584</v>
      </c>
      <c r="D30" s="22">
        <v>548</v>
      </c>
      <c r="E30" s="23">
        <v>6.5693430656934296E-2</v>
      </c>
      <c r="F30" s="22">
        <v>3</v>
      </c>
      <c r="G30" s="22">
        <v>17</v>
      </c>
      <c r="H30" s="22">
        <v>34</v>
      </c>
      <c r="I30" s="22">
        <v>52</v>
      </c>
      <c r="J30" s="22">
        <v>1</v>
      </c>
      <c r="K30" s="22">
        <v>1</v>
      </c>
      <c r="L30" s="22">
        <v>0</v>
      </c>
      <c r="M30" s="22">
        <v>0</v>
      </c>
      <c r="N30" s="22">
        <v>2</v>
      </c>
      <c r="O30" s="22">
        <v>0</v>
      </c>
      <c r="P30" s="24">
        <v>71</v>
      </c>
    </row>
    <row r="31" spans="1:16" x14ac:dyDescent="0.25">
      <c r="A31" s="25" t="s">
        <v>364</v>
      </c>
      <c r="B31" s="25" t="s">
        <v>365</v>
      </c>
      <c r="C31" s="12">
        <v>5</v>
      </c>
      <c r="D31" s="12">
        <v>9</v>
      </c>
      <c r="E31" s="26">
        <v>-0.44444444444444398</v>
      </c>
      <c r="F31" s="12">
        <v>0</v>
      </c>
      <c r="G31" s="12">
        <v>0</v>
      </c>
      <c r="H31" s="12">
        <v>1</v>
      </c>
      <c r="I31" s="12">
        <v>1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386</v>
      </c>
      <c r="D33" s="12">
        <v>390</v>
      </c>
      <c r="E33" s="26">
        <v>-1.02564102564103E-2</v>
      </c>
      <c r="F33" s="12">
        <v>0</v>
      </c>
      <c r="G33" s="12">
        <v>5</v>
      </c>
      <c r="H33" s="12">
        <v>12</v>
      </c>
      <c r="I33" s="12">
        <v>24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20">
        <v>35</v>
      </c>
    </row>
    <row r="34" spans="1:16" x14ac:dyDescent="0.25">
      <c r="A34" s="25" t="s">
        <v>370</v>
      </c>
      <c r="B34" s="25" t="s">
        <v>371</v>
      </c>
      <c r="C34" s="12">
        <v>1</v>
      </c>
      <c r="D34" s="12">
        <v>10</v>
      </c>
      <c r="E34" s="26">
        <v>-0.9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112</v>
      </c>
      <c r="D35" s="12">
        <v>93</v>
      </c>
      <c r="E35" s="26">
        <v>0.204301075268817</v>
      </c>
      <c r="F35" s="12">
        <v>0</v>
      </c>
      <c r="G35" s="12">
        <v>5</v>
      </c>
      <c r="H35" s="12">
        <v>6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8</v>
      </c>
    </row>
    <row r="36" spans="1:16" ht="22.5" x14ac:dyDescent="0.25">
      <c r="A36" s="25" t="s">
        <v>374</v>
      </c>
      <c r="B36" s="25" t="s">
        <v>375</v>
      </c>
      <c r="C36" s="12">
        <v>20</v>
      </c>
      <c r="D36" s="12">
        <v>15</v>
      </c>
      <c r="E36" s="26">
        <v>0.33333333333333298</v>
      </c>
      <c r="F36" s="12">
        <v>1</v>
      </c>
      <c r="G36" s="12">
        <v>2</v>
      </c>
      <c r="H36" s="12">
        <v>9</v>
      </c>
      <c r="I36" s="12">
        <v>12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15</v>
      </c>
    </row>
    <row r="37" spans="1:16" ht="22.5" x14ac:dyDescent="0.25">
      <c r="A37" s="25" t="s">
        <v>376</v>
      </c>
      <c r="B37" s="25" t="s">
        <v>377</v>
      </c>
      <c r="C37" s="12">
        <v>9</v>
      </c>
      <c r="D37" s="12">
        <v>0</v>
      </c>
      <c r="E37" s="26">
        <v>0</v>
      </c>
      <c r="F37" s="12">
        <v>0</v>
      </c>
      <c r="G37" s="12">
        <v>0</v>
      </c>
      <c r="H37" s="12">
        <v>2</v>
      </c>
      <c r="I37" s="12">
        <v>6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4</v>
      </c>
    </row>
    <row r="38" spans="1:16" ht="22.5" x14ac:dyDescent="0.25">
      <c r="A38" s="25" t="s">
        <v>378</v>
      </c>
      <c r="B38" s="25" t="s">
        <v>379</v>
      </c>
      <c r="C38" s="12">
        <v>8</v>
      </c>
      <c r="D38" s="12">
        <v>1</v>
      </c>
      <c r="E38" s="26">
        <v>7</v>
      </c>
      <c r="F38" s="12">
        <v>1</v>
      </c>
      <c r="G38" s="12">
        <v>0</v>
      </c>
      <c r="H38" s="12">
        <v>2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43</v>
      </c>
      <c r="D41" s="12">
        <v>30</v>
      </c>
      <c r="E41" s="26">
        <v>0.43333333333333302</v>
      </c>
      <c r="F41" s="12">
        <v>1</v>
      </c>
      <c r="G41" s="12">
        <v>5</v>
      </c>
      <c r="H41" s="12">
        <v>2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8</v>
      </c>
    </row>
    <row r="42" spans="1:16" x14ac:dyDescent="0.25">
      <c r="A42" s="196" t="s">
        <v>386</v>
      </c>
      <c r="B42" s="197"/>
      <c r="C42" s="22">
        <v>190</v>
      </c>
      <c r="D42" s="22">
        <v>125</v>
      </c>
      <c r="E42" s="23">
        <v>0.52</v>
      </c>
      <c r="F42" s="22">
        <v>4</v>
      </c>
      <c r="G42" s="22">
        <v>0</v>
      </c>
      <c r="H42" s="22">
        <v>40</v>
      </c>
      <c r="I42" s="22">
        <v>36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4">
        <v>36</v>
      </c>
    </row>
    <row r="43" spans="1:16" x14ac:dyDescent="0.25">
      <c r="A43" s="25" t="s">
        <v>387</v>
      </c>
      <c r="B43" s="25" t="s">
        <v>388</v>
      </c>
      <c r="C43" s="12">
        <v>19</v>
      </c>
      <c r="D43" s="12">
        <v>8</v>
      </c>
      <c r="E43" s="26">
        <v>1.375</v>
      </c>
      <c r="F43" s="12">
        <v>1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161</v>
      </c>
      <c r="D44" s="12">
        <v>111</v>
      </c>
      <c r="E44" s="26">
        <v>0.45045045045045001</v>
      </c>
      <c r="F44" s="12">
        <v>3</v>
      </c>
      <c r="G44" s="12">
        <v>0</v>
      </c>
      <c r="H44" s="12">
        <v>39</v>
      </c>
      <c r="I44" s="12">
        <v>34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0">
        <v>36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2</v>
      </c>
      <c r="D46" s="12">
        <v>3</v>
      </c>
      <c r="E46" s="26">
        <v>-0.33333333333333298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5</v>
      </c>
      <c r="D48" s="12">
        <v>0</v>
      </c>
      <c r="E48" s="26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3</v>
      </c>
      <c r="D49" s="12">
        <v>3</v>
      </c>
      <c r="E49" s="26">
        <v>0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6" t="s">
        <v>401</v>
      </c>
      <c r="B50" s="197"/>
      <c r="C50" s="22">
        <v>252</v>
      </c>
      <c r="D50" s="22">
        <v>201</v>
      </c>
      <c r="E50" s="23">
        <v>0.25373134328358199</v>
      </c>
      <c r="F50" s="22">
        <v>1</v>
      </c>
      <c r="G50" s="22">
        <v>5</v>
      </c>
      <c r="H50" s="22">
        <v>44</v>
      </c>
      <c r="I50" s="22">
        <v>28</v>
      </c>
      <c r="J50" s="22">
        <v>12</v>
      </c>
      <c r="K50" s="22">
        <v>9</v>
      </c>
      <c r="L50" s="22">
        <v>0</v>
      </c>
      <c r="M50" s="22">
        <v>0</v>
      </c>
      <c r="N50" s="22">
        <v>0</v>
      </c>
      <c r="O50" s="22">
        <v>5</v>
      </c>
      <c r="P50" s="24">
        <v>30</v>
      </c>
    </row>
    <row r="51" spans="1:16" x14ac:dyDescent="0.25">
      <c r="A51" s="25" t="s">
        <v>402</v>
      </c>
      <c r="B51" s="25" t="s">
        <v>403</v>
      </c>
      <c r="C51" s="12">
        <v>181</v>
      </c>
      <c r="D51" s="12">
        <v>144</v>
      </c>
      <c r="E51" s="26">
        <v>0.25694444444444398</v>
      </c>
      <c r="F51" s="12">
        <v>1</v>
      </c>
      <c r="G51" s="12">
        <v>5</v>
      </c>
      <c r="H51" s="12">
        <v>26</v>
      </c>
      <c r="I51" s="12">
        <v>15</v>
      </c>
      <c r="J51" s="12">
        <v>10</v>
      </c>
      <c r="K51" s="12">
        <v>6</v>
      </c>
      <c r="L51" s="12">
        <v>0</v>
      </c>
      <c r="M51" s="12">
        <v>0</v>
      </c>
      <c r="N51" s="12">
        <v>0</v>
      </c>
      <c r="O51" s="12">
        <v>2</v>
      </c>
      <c r="P51" s="20">
        <v>17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8</v>
      </c>
      <c r="D53" s="12">
        <v>8</v>
      </c>
      <c r="E53" s="26">
        <v>0</v>
      </c>
      <c r="F53" s="12">
        <v>0</v>
      </c>
      <c r="G53" s="12">
        <v>0</v>
      </c>
      <c r="H53" s="12">
        <v>6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0</v>
      </c>
    </row>
    <row r="54" spans="1:16" ht="22.5" x14ac:dyDescent="0.25">
      <c r="A54" s="25" t="s">
        <v>408</v>
      </c>
      <c r="B54" s="25" t="s">
        <v>409</v>
      </c>
      <c r="C54" s="12">
        <v>1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1</v>
      </c>
    </row>
    <row r="56" spans="1:16" x14ac:dyDescent="0.25">
      <c r="A56" s="25" t="s">
        <v>412</v>
      </c>
      <c r="B56" s="25" t="s">
        <v>413</v>
      </c>
      <c r="C56" s="12">
        <v>10</v>
      </c>
      <c r="D56" s="12">
        <v>9</v>
      </c>
      <c r="E56" s="26">
        <v>0.11111111111111099</v>
      </c>
      <c r="F56" s="12">
        <v>0</v>
      </c>
      <c r="G56" s="12">
        <v>0</v>
      </c>
      <c r="H56" s="12">
        <v>3</v>
      </c>
      <c r="I56" s="12">
        <v>3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10</v>
      </c>
      <c r="D57" s="12">
        <v>2</v>
      </c>
      <c r="E57" s="26">
        <v>4</v>
      </c>
      <c r="F57" s="12">
        <v>0</v>
      </c>
      <c r="G57" s="12">
        <v>0</v>
      </c>
      <c r="H57" s="12">
        <v>2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2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1</v>
      </c>
      <c r="E58" s="26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0</v>
      </c>
      <c r="D59" s="12">
        <v>3</v>
      </c>
      <c r="E59" s="26">
        <v>-1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4</v>
      </c>
      <c r="D60" s="12">
        <v>3</v>
      </c>
      <c r="E60" s="26">
        <v>0.33333333333333298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2</v>
      </c>
      <c r="D61" s="12">
        <v>2</v>
      </c>
      <c r="E61" s="26">
        <v>0</v>
      </c>
      <c r="F61" s="12">
        <v>0</v>
      </c>
      <c r="G61" s="12">
        <v>0</v>
      </c>
      <c r="H61" s="12">
        <v>1</v>
      </c>
      <c r="I61" s="12">
        <v>3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5" t="s">
        <v>424</v>
      </c>
      <c r="B62" s="25" t="s">
        <v>425</v>
      </c>
      <c r="C62" s="12">
        <v>8</v>
      </c>
      <c r="D62" s="12">
        <v>5</v>
      </c>
      <c r="E62" s="26">
        <v>0.6</v>
      </c>
      <c r="F62" s="12">
        <v>0</v>
      </c>
      <c r="G62" s="12">
        <v>0</v>
      </c>
      <c r="H62" s="12">
        <v>3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2</v>
      </c>
    </row>
    <row r="63" spans="1:16" ht="22.5" x14ac:dyDescent="0.25">
      <c r="A63" s="25" t="s">
        <v>426</v>
      </c>
      <c r="B63" s="25" t="s">
        <v>427</v>
      </c>
      <c r="C63" s="12">
        <v>11</v>
      </c>
      <c r="D63" s="12">
        <v>6</v>
      </c>
      <c r="E63" s="26">
        <v>0.83333333333333304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0">
        <v>1</v>
      </c>
    </row>
    <row r="64" spans="1:16" ht="22.5" x14ac:dyDescent="0.25">
      <c r="A64" s="25" t="s">
        <v>428</v>
      </c>
      <c r="B64" s="25" t="s">
        <v>429</v>
      </c>
      <c r="C64" s="12">
        <v>14</v>
      </c>
      <c r="D64" s="12">
        <v>9</v>
      </c>
      <c r="E64" s="26">
        <v>0.55555555555555503</v>
      </c>
      <c r="F64" s="12">
        <v>0</v>
      </c>
      <c r="G64" s="12">
        <v>0</v>
      </c>
      <c r="H64" s="12">
        <v>1</v>
      </c>
      <c r="I64" s="12">
        <v>2</v>
      </c>
      <c r="J64" s="12">
        <v>1</v>
      </c>
      <c r="K64" s="12">
        <v>1</v>
      </c>
      <c r="L64" s="12">
        <v>0</v>
      </c>
      <c r="M64" s="12">
        <v>0</v>
      </c>
      <c r="N64" s="12">
        <v>0</v>
      </c>
      <c r="O64" s="12">
        <v>1</v>
      </c>
      <c r="P64" s="20">
        <v>6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5</v>
      </c>
      <c r="E65" s="26">
        <v>-1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1</v>
      </c>
      <c r="E66" s="26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0</v>
      </c>
      <c r="D67" s="12">
        <v>3</v>
      </c>
      <c r="E67" s="26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1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2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6" t="s">
        <v>444</v>
      </c>
      <c r="B72" s="197"/>
      <c r="C72" s="22">
        <v>5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2</v>
      </c>
    </row>
    <row r="73" spans="1:16" x14ac:dyDescent="0.25">
      <c r="A73" s="25" t="s">
        <v>445</v>
      </c>
      <c r="B73" s="25" t="s">
        <v>446</v>
      </c>
      <c r="C73" s="12">
        <v>5</v>
      </c>
      <c r="D73" s="12">
        <v>0</v>
      </c>
      <c r="E73" s="26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2</v>
      </c>
    </row>
    <row r="74" spans="1:16" x14ac:dyDescent="0.25">
      <c r="A74" s="196" t="s">
        <v>447</v>
      </c>
      <c r="B74" s="197"/>
      <c r="C74" s="22">
        <v>36</v>
      </c>
      <c r="D74" s="22">
        <v>23</v>
      </c>
      <c r="E74" s="23">
        <v>0.565217391304348</v>
      </c>
      <c r="F74" s="22">
        <v>0</v>
      </c>
      <c r="G74" s="22">
        <v>0</v>
      </c>
      <c r="H74" s="22">
        <v>3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1</v>
      </c>
      <c r="O74" s="22">
        <v>0</v>
      </c>
      <c r="P74" s="24">
        <v>3</v>
      </c>
    </row>
    <row r="75" spans="1:16" x14ac:dyDescent="0.25">
      <c r="A75" s="25" t="s">
        <v>448</v>
      </c>
      <c r="B75" s="25" t="s">
        <v>449</v>
      </c>
      <c r="C75" s="12">
        <v>15</v>
      </c>
      <c r="D75" s="12">
        <v>12</v>
      </c>
      <c r="E75" s="26">
        <v>0.25</v>
      </c>
      <c r="F75" s="12">
        <v>0</v>
      </c>
      <c r="G75" s="12">
        <v>0</v>
      </c>
      <c r="H75" s="12">
        <v>3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1</v>
      </c>
    </row>
    <row r="76" spans="1:16" ht="33.75" x14ac:dyDescent="0.25">
      <c r="A76" s="25" t="s">
        <v>450</v>
      </c>
      <c r="B76" s="25" t="s">
        <v>451</v>
      </c>
      <c r="C76" s="12">
        <v>2</v>
      </c>
      <c r="D76" s="12">
        <v>0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16</v>
      </c>
      <c r="D77" s="12">
        <v>7</v>
      </c>
      <c r="E77" s="26">
        <v>1.28571428571429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2</v>
      </c>
      <c r="D79" s="12">
        <v>4</v>
      </c>
      <c r="E79" s="26">
        <v>-0.5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2</v>
      </c>
    </row>
    <row r="82" spans="1:16" x14ac:dyDescent="0.25">
      <c r="A82" s="196" t="s">
        <v>462</v>
      </c>
      <c r="B82" s="197"/>
      <c r="C82" s="22">
        <v>52</v>
      </c>
      <c r="D82" s="22">
        <v>56</v>
      </c>
      <c r="E82" s="23">
        <v>-7.1428571428571397E-2</v>
      </c>
      <c r="F82" s="22">
        <v>1</v>
      </c>
      <c r="G82" s="22">
        <v>0</v>
      </c>
      <c r="H82" s="22">
        <v>5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6</v>
      </c>
    </row>
    <row r="83" spans="1:16" x14ac:dyDescent="0.25">
      <c r="A83" s="25" t="s">
        <v>463</v>
      </c>
      <c r="B83" s="25" t="s">
        <v>464</v>
      </c>
      <c r="C83" s="12">
        <v>11</v>
      </c>
      <c r="D83" s="12">
        <v>18</v>
      </c>
      <c r="E83" s="26">
        <v>-0.38888888888888901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3</v>
      </c>
    </row>
    <row r="84" spans="1:16" x14ac:dyDescent="0.25">
      <c r="A84" s="25" t="s">
        <v>465</v>
      </c>
      <c r="B84" s="25" t="s">
        <v>466</v>
      </c>
      <c r="C84" s="12">
        <v>41</v>
      </c>
      <c r="D84" s="12">
        <v>38</v>
      </c>
      <c r="E84" s="26">
        <v>7.8947368421052599E-2</v>
      </c>
      <c r="F84" s="12">
        <v>0</v>
      </c>
      <c r="G84" s="12">
        <v>0</v>
      </c>
      <c r="H84" s="12">
        <v>4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3</v>
      </c>
    </row>
    <row r="85" spans="1:16" x14ac:dyDescent="0.25">
      <c r="A85" s="196" t="s">
        <v>467</v>
      </c>
      <c r="B85" s="197"/>
      <c r="C85" s="22">
        <v>118</v>
      </c>
      <c r="D85" s="22">
        <v>124</v>
      </c>
      <c r="E85" s="23">
        <v>-4.8387096774193498E-2</v>
      </c>
      <c r="F85" s="22">
        <v>0</v>
      </c>
      <c r="G85" s="22">
        <v>0</v>
      </c>
      <c r="H85" s="22">
        <v>41</v>
      </c>
      <c r="I85" s="22">
        <v>25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24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1</v>
      </c>
      <c r="E88" s="26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18</v>
      </c>
      <c r="D89" s="12">
        <v>15</v>
      </c>
      <c r="E89" s="26">
        <v>0.2</v>
      </c>
      <c r="F89" s="12">
        <v>0</v>
      </c>
      <c r="G89" s="12">
        <v>0</v>
      </c>
      <c r="H89" s="12">
        <v>5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2</v>
      </c>
      <c r="D91" s="12">
        <v>1</v>
      </c>
      <c r="E91" s="26">
        <v>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29</v>
      </c>
      <c r="D92" s="12">
        <v>30</v>
      </c>
      <c r="E92" s="26">
        <v>-3.3333333333333298E-2</v>
      </c>
      <c r="F92" s="12">
        <v>0</v>
      </c>
      <c r="G92" s="12">
        <v>0</v>
      </c>
      <c r="H92" s="12">
        <v>5</v>
      </c>
      <c r="I92" s="12">
        <v>6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13</v>
      </c>
    </row>
    <row r="93" spans="1:16" x14ac:dyDescent="0.25">
      <c r="A93" s="25" t="s">
        <v>482</v>
      </c>
      <c r="B93" s="25" t="s">
        <v>483</v>
      </c>
      <c r="C93" s="12">
        <v>6</v>
      </c>
      <c r="D93" s="12">
        <v>1</v>
      </c>
      <c r="E93" s="26">
        <v>5</v>
      </c>
      <c r="F93" s="12">
        <v>0</v>
      </c>
      <c r="G93" s="12">
        <v>0</v>
      </c>
      <c r="H93" s="12">
        <v>3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61</v>
      </c>
      <c r="D94" s="12">
        <v>72</v>
      </c>
      <c r="E94" s="26">
        <v>-0.15277777777777801</v>
      </c>
      <c r="F94" s="12">
        <v>0</v>
      </c>
      <c r="G94" s="12">
        <v>0</v>
      </c>
      <c r="H94" s="12">
        <v>27</v>
      </c>
      <c r="I94" s="12">
        <v>17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10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2</v>
      </c>
      <c r="D96" s="12">
        <v>4</v>
      </c>
      <c r="E96" s="26">
        <v>-0.5</v>
      </c>
      <c r="F96" s="12">
        <v>0</v>
      </c>
      <c r="G96" s="12">
        <v>0</v>
      </c>
      <c r="H96" s="12">
        <v>1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6" t="s">
        <v>490</v>
      </c>
      <c r="B97" s="197"/>
      <c r="C97" s="22">
        <v>3094</v>
      </c>
      <c r="D97" s="22">
        <v>2888</v>
      </c>
      <c r="E97" s="23">
        <v>7.1329639889196703E-2</v>
      </c>
      <c r="F97" s="22">
        <v>18</v>
      </c>
      <c r="G97" s="22">
        <v>20</v>
      </c>
      <c r="H97" s="22">
        <v>699</v>
      </c>
      <c r="I97" s="22">
        <v>488</v>
      </c>
      <c r="J97" s="22">
        <v>0</v>
      </c>
      <c r="K97" s="22">
        <v>1</v>
      </c>
      <c r="L97" s="22">
        <v>0</v>
      </c>
      <c r="M97" s="22">
        <v>0</v>
      </c>
      <c r="N97" s="22">
        <v>2</v>
      </c>
      <c r="O97" s="22">
        <v>39</v>
      </c>
      <c r="P97" s="24">
        <v>510</v>
      </c>
    </row>
    <row r="98" spans="1:16" x14ac:dyDescent="0.25">
      <c r="A98" s="25" t="s">
        <v>491</v>
      </c>
      <c r="B98" s="25" t="s">
        <v>492</v>
      </c>
      <c r="C98" s="12">
        <v>802</v>
      </c>
      <c r="D98" s="12">
        <v>513</v>
      </c>
      <c r="E98" s="26">
        <v>0.56335282651072105</v>
      </c>
      <c r="F98" s="12">
        <v>11</v>
      </c>
      <c r="G98" s="12">
        <v>8</v>
      </c>
      <c r="H98" s="12">
        <v>151</v>
      </c>
      <c r="I98" s="12">
        <v>93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1</v>
      </c>
      <c r="P98" s="20">
        <v>91</v>
      </c>
    </row>
    <row r="99" spans="1:16" x14ac:dyDescent="0.25">
      <c r="A99" s="25" t="s">
        <v>493</v>
      </c>
      <c r="B99" s="25" t="s">
        <v>494</v>
      </c>
      <c r="C99" s="12">
        <v>279</v>
      </c>
      <c r="D99" s="12">
        <v>245</v>
      </c>
      <c r="E99" s="26">
        <v>0.13877551020408199</v>
      </c>
      <c r="F99" s="12">
        <v>1</v>
      </c>
      <c r="G99" s="12">
        <v>2</v>
      </c>
      <c r="H99" s="12">
        <v>98</v>
      </c>
      <c r="I99" s="12">
        <v>42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11</v>
      </c>
      <c r="P99" s="20">
        <v>76</v>
      </c>
    </row>
    <row r="100" spans="1:16" ht="33.75" x14ac:dyDescent="0.25">
      <c r="A100" s="25" t="s">
        <v>495</v>
      </c>
      <c r="B100" s="25" t="s">
        <v>496</v>
      </c>
      <c r="C100" s="12">
        <v>23</v>
      </c>
      <c r="D100" s="12">
        <v>28</v>
      </c>
      <c r="E100" s="26">
        <v>-0.17857142857142899</v>
      </c>
      <c r="F100" s="12">
        <v>0</v>
      </c>
      <c r="G100" s="12">
        <v>0</v>
      </c>
      <c r="H100" s="12">
        <v>11</v>
      </c>
      <c r="I100" s="12">
        <v>25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20">
        <v>29</v>
      </c>
    </row>
    <row r="101" spans="1:16" ht="22.5" x14ac:dyDescent="0.25">
      <c r="A101" s="25" t="s">
        <v>497</v>
      </c>
      <c r="B101" s="25" t="s">
        <v>498</v>
      </c>
      <c r="C101" s="12">
        <v>109</v>
      </c>
      <c r="D101" s="12">
        <v>111</v>
      </c>
      <c r="E101" s="26">
        <v>-1.8018018018018001E-2</v>
      </c>
      <c r="F101" s="12">
        <v>1</v>
      </c>
      <c r="G101" s="12">
        <v>0</v>
      </c>
      <c r="H101" s="12">
        <v>39</v>
      </c>
      <c r="I101" s="12">
        <v>35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24</v>
      </c>
      <c r="P101" s="20">
        <v>34</v>
      </c>
    </row>
    <row r="102" spans="1:16" x14ac:dyDescent="0.25">
      <c r="A102" s="25" t="s">
        <v>499</v>
      </c>
      <c r="B102" s="25" t="s">
        <v>500</v>
      </c>
      <c r="C102" s="12">
        <v>7</v>
      </c>
      <c r="D102" s="12">
        <v>23</v>
      </c>
      <c r="E102" s="26">
        <v>-0.69565217391304301</v>
      </c>
      <c r="F102" s="12">
        <v>0</v>
      </c>
      <c r="G102" s="12">
        <v>0</v>
      </c>
      <c r="H102" s="12">
        <v>10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3</v>
      </c>
    </row>
    <row r="103" spans="1:16" ht="22.5" x14ac:dyDescent="0.25">
      <c r="A103" s="25" t="s">
        <v>501</v>
      </c>
      <c r="B103" s="25" t="s">
        <v>502</v>
      </c>
      <c r="C103" s="12">
        <v>25</v>
      </c>
      <c r="D103" s="12">
        <v>27</v>
      </c>
      <c r="E103" s="26">
        <v>-7.4074074074074098E-2</v>
      </c>
      <c r="F103" s="12">
        <v>0</v>
      </c>
      <c r="G103" s="12">
        <v>0</v>
      </c>
      <c r="H103" s="12">
        <v>5</v>
      </c>
      <c r="I103" s="12">
        <v>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7</v>
      </c>
    </row>
    <row r="104" spans="1:16" x14ac:dyDescent="0.25">
      <c r="A104" s="25" t="s">
        <v>503</v>
      </c>
      <c r="B104" s="25" t="s">
        <v>504</v>
      </c>
      <c r="C104" s="12">
        <v>67</v>
      </c>
      <c r="D104" s="12">
        <v>63</v>
      </c>
      <c r="E104" s="26">
        <v>6.3492063492063502E-2</v>
      </c>
      <c r="F104" s="12">
        <v>1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5" t="s">
        <v>505</v>
      </c>
      <c r="B105" s="25" t="s">
        <v>506</v>
      </c>
      <c r="C105" s="12">
        <v>1201</v>
      </c>
      <c r="D105" s="12">
        <v>1244</v>
      </c>
      <c r="E105" s="26">
        <v>-3.45659163987138E-2</v>
      </c>
      <c r="F105" s="12">
        <v>1</v>
      </c>
      <c r="G105" s="12">
        <v>5</v>
      </c>
      <c r="H105" s="12">
        <v>292</v>
      </c>
      <c r="I105" s="12">
        <v>220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  <c r="P105" s="20">
        <v>171</v>
      </c>
    </row>
    <row r="106" spans="1:16" ht="22.5" x14ac:dyDescent="0.25">
      <c r="A106" s="25" t="s">
        <v>507</v>
      </c>
      <c r="B106" s="25" t="s">
        <v>508</v>
      </c>
      <c r="C106" s="12">
        <v>196</v>
      </c>
      <c r="D106" s="12">
        <v>187</v>
      </c>
      <c r="E106" s="26">
        <v>4.8128342245989303E-2</v>
      </c>
      <c r="F106" s="12">
        <v>0</v>
      </c>
      <c r="G106" s="12">
        <v>0</v>
      </c>
      <c r="H106" s="12">
        <v>31</v>
      </c>
      <c r="I106" s="12">
        <v>21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20</v>
      </c>
    </row>
    <row r="107" spans="1:16" ht="22.5" x14ac:dyDescent="0.25">
      <c r="A107" s="25" t="s">
        <v>509</v>
      </c>
      <c r="B107" s="25" t="s">
        <v>510</v>
      </c>
      <c r="C107" s="12">
        <v>2</v>
      </c>
      <c r="D107" s="12">
        <v>6</v>
      </c>
      <c r="E107" s="26">
        <v>-0.66666666666666696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6</v>
      </c>
    </row>
    <row r="108" spans="1:16" x14ac:dyDescent="0.25">
      <c r="A108" s="25" t="s">
        <v>511</v>
      </c>
      <c r="B108" s="25" t="s">
        <v>512</v>
      </c>
      <c r="C108" s="12">
        <v>7</v>
      </c>
      <c r="D108" s="12">
        <v>2</v>
      </c>
      <c r="E108" s="26">
        <v>2.5</v>
      </c>
      <c r="F108" s="12">
        <v>0</v>
      </c>
      <c r="G108" s="12">
        <v>0</v>
      </c>
      <c r="H108" s="12">
        <v>2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5</v>
      </c>
    </row>
    <row r="109" spans="1:16" x14ac:dyDescent="0.25">
      <c r="A109" s="25" t="s">
        <v>513</v>
      </c>
      <c r="B109" s="25" t="s">
        <v>514</v>
      </c>
      <c r="C109" s="12">
        <v>0</v>
      </c>
      <c r="D109" s="12">
        <v>1</v>
      </c>
      <c r="E109" s="26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342</v>
      </c>
      <c r="D111" s="12">
        <v>393</v>
      </c>
      <c r="E111" s="26">
        <v>-0.12977099236641201</v>
      </c>
      <c r="F111" s="12">
        <v>3</v>
      </c>
      <c r="G111" s="12">
        <v>5</v>
      </c>
      <c r="H111" s="12">
        <v>44</v>
      </c>
      <c r="I111" s="12">
        <v>32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57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4</v>
      </c>
      <c r="D114" s="12">
        <v>2</v>
      </c>
      <c r="E114" s="26">
        <v>1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2</v>
      </c>
      <c r="D115" s="12">
        <v>3</v>
      </c>
      <c r="E115" s="26">
        <v>-0.33333333333333298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3</v>
      </c>
      <c r="D116" s="12">
        <v>10</v>
      </c>
      <c r="E116" s="26">
        <v>-0.7</v>
      </c>
      <c r="F116" s="12">
        <v>0</v>
      </c>
      <c r="G116" s="12">
        <v>0</v>
      </c>
      <c r="H116" s="12">
        <v>4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1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5</v>
      </c>
      <c r="D118" s="12">
        <v>7</v>
      </c>
      <c r="E118" s="26">
        <v>-0.28571428571428598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2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0</v>
      </c>
      <c r="D120" s="12">
        <v>4</v>
      </c>
      <c r="E120" s="26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5</v>
      </c>
      <c r="D121" s="12">
        <v>2</v>
      </c>
      <c r="E121" s="26">
        <v>1.5</v>
      </c>
      <c r="F121" s="12">
        <v>0</v>
      </c>
      <c r="G121" s="12">
        <v>0</v>
      </c>
      <c r="H121" s="12">
        <v>6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7</v>
      </c>
    </row>
    <row r="122" spans="1:16" x14ac:dyDescent="0.25">
      <c r="A122" s="25" t="s">
        <v>539</v>
      </c>
      <c r="B122" s="25" t="s">
        <v>540</v>
      </c>
      <c r="C122" s="12">
        <v>6</v>
      </c>
      <c r="D122" s="12">
        <v>14</v>
      </c>
      <c r="E122" s="26">
        <v>-0.57142857142857095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1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0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7</v>
      </c>
      <c r="D126" s="12">
        <v>1</v>
      </c>
      <c r="E126" s="26">
        <v>6</v>
      </c>
      <c r="F126" s="12">
        <v>0</v>
      </c>
      <c r="G126" s="12">
        <v>0</v>
      </c>
      <c r="H126" s="12">
        <v>2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1</v>
      </c>
      <c r="E127" s="26">
        <v>-1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1</v>
      </c>
      <c r="E128" s="26">
        <v>-1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6" t="s">
        <v>557</v>
      </c>
      <c r="B131" s="197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0</v>
      </c>
      <c r="D134" s="12">
        <v>0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6" t="s">
        <v>568</v>
      </c>
      <c r="B137" s="197"/>
      <c r="C137" s="22">
        <v>7</v>
      </c>
      <c r="D137" s="22">
        <v>10</v>
      </c>
      <c r="E137" s="23">
        <v>-0.3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2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4</v>
      </c>
      <c r="E138" s="26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2</v>
      </c>
      <c r="E140" s="26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2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6</v>
      </c>
      <c r="D142" s="12">
        <v>2</v>
      </c>
      <c r="E142" s="26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1</v>
      </c>
    </row>
    <row r="143" spans="1:16" ht="22.5" x14ac:dyDescent="0.25">
      <c r="A143" s="25" t="s">
        <v>579</v>
      </c>
      <c r="B143" s="25" t="s">
        <v>580</v>
      </c>
      <c r="C143" s="12">
        <v>1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6" t="s">
        <v>581</v>
      </c>
      <c r="B144" s="197"/>
      <c r="C144" s="22">
        <v>2</v>
      </c>
      <c r="D144" s="22">
        <v>11</v>
      </c>
      <c r="E144" s="23">
        <v>-0.81818181818181801</v>
      </c>
      <c r="F144" s="22">
        <v>0</v>
      </c>
      <c r="G144" s="22">
        <v>0</v>
      </c>
      <c r="H144" s="22">
        <v>1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1</v>
      </c>
    </row>
    <row r="145" spans="1:16" ht="22.5" x14ac:dyDescent="0.25">
      <c r="A145" s="25" t="s">
        <v>582</v>
      </c>
      <c r="B145" s="25" t="s">
        <v>583</v>
      </c>
      <c r="C145" s="12">
        <v>2</v>
      </c>
      <c r="D145" s="12">
        <v>7</v>
      </c>
      <c r="E145" s="26">
        <v>-0.71428571428571397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1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4</v>
      </c>
      <c r="E146" s="26">
        <v>-1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6" t="s">
        <v>586</v>
      </c>
      <c r="B147" s="197"/>
      <c r="C147" s="22">
        <v>15</v>
      </c>
      <c r="D147" s="22">
        <v>28</v>
      </c>
      <c r="E147" s="23">
        <v>-0.46428571428571402</v>
      </c>
      <c r="F147" s="22">
        <v>1</v>
      </c>
      <c r="G147" s="22">
        <v>5</v>
      </c>
      <c r="H147" s="22">
        <v>5</v>
      </c>
      <c r="I147" s="22">
        <v>7</v>
      </c>
      <c r="J147" s="22">
        <v>0</v>
      </c>
      <c r="K147" s="22">
        <v>0</v>
      </c>
      <c r="L147" s="22">
        <v>0</v>
      </c>
      <c r="M147" s="22">
        <v>0</v>
      </c>
      <c r="N147" s="22">
        <v>9</v>
      </c>
      <c r="O147" s="22">
        <v>0</v>
      </c>
      <c r="P147" s="24">
        <v>4</v>
      </c>
    </row>
    <row r="148" spans="1:16" ht="22.5" x14ac:dyDescent="0.25">
      <c r="A148" s="25" t="s">
        <v>587</v>
      </c>
      <c r="B148" s="25" t="s">
        <v>588</v>
      </c>
      <c r="C148" s="12">
        <v>0</v>
      </c>
      <c r="D148" s="12">
        <v>0</v>
      </c>
      <c r="E148" s="26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2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4</v>
      </c>
      <c r="E149" s="26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20">
        <v>1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4</v>
      </c>
      <c r="D151" s="12">
        <v>4</v>
      </c>
      <c r="E151" s="26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1</v>
      </c>
      <c r="E152" s="26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2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5</v>
      </c>
      <c r="D154" s="12">
        <v>9</v>
      </c>
      <c r="E154" s="26">
        <v>-0.44444444444444398</v>
      </c>
      <c r="F154" s="12">
        <v>1</v>
      </c>
      <c r="G154" s="12">
        <v>5</v>
      </c>
      <c r="H154" s="12">
        <v>2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3</v>
      </c>
    </row>
    <row r="155" spans="1:16" ht="22.5" x14ac:dyDescent="0.25">
      <c r="A155" s="25" t="s">
        <v>601</v>
      </c>
      <c r="B155" s="25" t="s">
        <v>602</v>
      </c>
      <c r="C155" s="12">
        <v>6</v>
      </c>
      <c r="D155" s="12">
        <v>10</v>
      </c>
      <c r="E155" s="26">
        <v>-0.4</v>
      </c>
      <c r="F155" s="12">
        <v>0</v>
      </c>
      <c r="G155" s="12">
        <v>0</v>
      </c>
      <c r="H155" s="12">
        <v>2</v>
      </c>
      <c r="I155" s="12">
        <v>5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0">
        <v>0</v>
      </c>
    </row>
    <row r="156" spans="1:16" x14ac:dyDescent="0.25">
      <c r="A156" s="196" t="s">
        <v>603</v>
      </c>
      <c r="B156" s="197"/>
      <c r="C156" s="22">
        <v>25</v>
      </c>
      <c r="D156" s="22">
        <v>18</v>
      </c>
      <c r="E156" s="23">
        <v>0.38888888888888901</v>
      </c>
      <c r="F156" s="22">
        <v>0</v>
      </c>
      <c r="G156" s="22">
        <v>0</v>
      </c>
      <c r="H156" s="22">
        <v>6</v>
      </c>
      <c r="I156" s="22">
        <v>2</v>
      </c>
      <c r="J156" s="22">
        <v>0</v>
      </c>
      <c r="K156" s="22">
        <v>0</v>
      </c>
      <c r="L156" s="22">
        <v>0</v>
      </c>
      <c r="M156" s="22">
        <v>0</v>
      </c>
      <c r="N156" s="22">
        <v>1</v>
      </c>
      <c r="O156" s="22">
        <v>0</v>
      </c>
      <c r="P156" s="24">
        <v>2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</v>
      </c>
      <c r="D161" s="12">
        <v>2</v>
      </c>
      <c r="E161" s="26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1</v>
      </c>
    </row>
    <row r="162" spans="1:16" x14ac:dyDescent="0.25">
      <c r="A162" s="25" t="s">
        <v>614</v>
      </c>
      <c r="B162" s="25" t="s">
        <v>615</v>
      </c>
      <c r="C162" s="12">
        <v>15</v>
      </c>
      <c r="D162" s="12">
        <v>9</v>
      </c>
      <c r="E162" s="26">
        <v>0.66666666666666696</v>
      </c>
      <c r="F162" s="12">
        <v>0</v>
      </c>
      <c r="G162" s="12">
        <v>0</v>
      </c>
      <c r="H162" s="12">
        <v>4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1</v>
      </c>
    </row>
    <row r="163" spans="1:16" ht="22.5" x14ac:dyDescent="0.25">
      <c r="A163" s="25" t="s">
        <v>616</v>
      </c>
      <c r="B163" s="25" t="s">
        <v>617</v>
      </c>
      <c r="C163" s="12">
        <v>5</v>
      </c>
      <c r="D163" s="12">
        <v>3</v>
      </c>
      <c r="E163" s="26">
        <v>0.66666666666666696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3</v>
      </c>
      <c r="D164" s="12">
        <v>3</v>
      </c>
      <c r="E164" s="26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</v>
      </c>
      <c r="D165" s="12">
        <v>1</v>
      </c>
      <c r="E165" s="26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20">
        <v>0</v>
      </c>
    </row>
    <row r="166" spans="1:16" x14ac:dyDescent="0.25">
      <c r="A166" s="196" t="s">
        <v>622</v>
      </c>
      <c r="B166" s="197"/>
      <c r="C166" s="22">
        <v>95</v>
      </c>
      <c r="D166" s="22">
        <v>85</v>
      </c>
      <c r="E166" s="23">
        <v>0.11764705882352899</v>
      </c>
      <c r="F166" s="22">
        <v>1</v>
      </c>
      <c r="G166" s="22">
        <v>1</v>
      </c>
      <c r="H166" s="22">
        <v>44</v>
      </c>
      <c r="I166" s="22">
        <v>22</v>
      </c>
      <c r="J166" s="22">
        <v>0</v>
      </c>
      <c r="K166" s="22">
        <v>1</v>
      </c>
      <c r="L166" s="22">
        <v>0</v>
      </c>
      <c r="M166" s="22">
        <v>0</v>
      </c>
      <c r="N166" s="22">
        <v>0</v>
      </c>
      <c r="O166" s="22">
        <v>6</v>
      </c>
      <c r="P166" s="24">
        <v>49</v>
      </c>
    </row>
    <row r="167" spans="1:16" ht="22.5" x14ac:dyDescent="0.25">
      <c r="A167" s="25" t="s">
        <v>623</v>
      </c>
      <c r="B167" s="25" t="s">
        <v>624</v>
      </c>
      <c r="C167" s="12">
        <v>37</v>
      </c>
      <c r="D167" s="12">
        <v>37</v>
      </c>
      <c r="E167" s="26">
        <v>0</v>
      </c>
      <c r="F167" s="12">
        <v>1</v>
      </c>
      <c r="G167" s="12">
        <v>0</v>
      </c>
      <c r="H167" s="12">
        <v>13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30</v>
      </c>
      <c r="D173" s="12">
        <v>28</v>
      </c>
      <c r="E173" s="26">
        <v>7.1428571428571397E-2</v>
      </c>
      <c r="F173" s="12">
        <v>0</v>
      </c>
      <c r="G173" s="12">
        <v>0</v>
      </c>
      <c r="H173" s="12">
        <v>16</v>
      </c>
      <c r="I173" s="12">
        <v>12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4</v>
      </c>
      <c r="P173" s="20">
        <v>16</v>
      </c>
    </row>
    <row r="174" spans="1:16" ht="22.5" x14ac:dyDescent="0.25">
      <c r="A174" s="25" t="s">
        <v>637</v>
      </c>
      <c r="B174" s="25" t="s">
        <v>638</v>
      </c>
      <c r="C174" s="12">
        <v>25</v>
      </c>
      <c r="D174" s="12">
        <v>17</v>
      </c>
      <c r="E174" s="26">
        <v>0.47058823529411797</v>
      </c>
      <c r="F174" s="12">
        <v>0</v>
      </c>
      <c r="G174" s="12">
        <v>1</v>
      </c>
      <c r="H174" s="12">
        <v>13</v>
      </c>
      <c r="I174" s="12">
        <v>10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0">
        <v>25</v>
      </c>
    </row>
    <row r="175" spans="1:16" x14ac:dyDescent="0.25">
      <c r="A175" s="25" t="s">
        <v>639</v>
      </c>
      <c r="B175" s="25" t="s">
        <v>640</v>
      </c>
      <c r="C175" s="12">
        <v>3</v>
      </c>
      <c r="D175" s="12">
        <v>3</v>
      </c>
      <c r="E175" s="26">
        <v>0</v>
      </c>
      <c r="F175" s="12">
        <v>0</v>
      </c>
      <c r="G175" s="12">
        <v>0</v>
      </c>
      <c r="H175" s="12">
        <v>2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8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6" t="s">
        <v>645</v>
      </c>
      <c r="B178" s="197"/>
      <c r="C178" s="22">
        <v>313</v>
      </c>
      <c r="D178" s="22">
        <v>275</v>
      </c>
      <c r="E178" s="23">
        <v>0.13818181818181799</v>
      </c>
      <c r="F178" s="22">
        <v>414</v>
      </c>
      <c r="G178" s="22">
        <v>211</v>
      </c>
      <c r="H178" s="22">
        <v>121</v>
      </c>
      <c r="I178" s="22">
        <v>147</v>
      </c>
      <c r="J178" s="22">
        <v>0</v>
      </c>
      <c r="K178" s="22">
        <v>0</v>
      </c>
      <c r="L178" s="22">
        <v>0</v>
      </c>
      <c r="M178" s="22">
        <v>0</v>
      </c>
      <c r="N178" s="22">
        <v>3</v>
      </c>
      <c r="O178" s="22">
        <v>0</v>
      </c>
      <c r="P178" s="24">
        <v>469</v>
      </c>
    </row>
    <row r="179" spans="1:16" ht="22.5" x14ac:dyDescent="0.25">
      <c r="A179" s="25" t="s">
        <v>646</v>
      </c>
      <c r="B179" s="25" t="s">
        <v>647</v>
      </c>
      <c r="C179" s="12">
        <v>7</v>
      </c>
      <c r="D179" s="12">
        <v>1</v>
      </c>
      <c r="E179" s="26">
        <v>6</v>
      </c>
      <c r="F179" s="12">
        <v>5</v>
      </c>
      <c r="G179" s="12">
        <v>5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2</v>
      </c>
    </row>
    <row r="180" spans="1:16" ht="22.5" x14ac:dyDescent="0.25">
      <c r="A180" s="25" t="s">
        <v>648</v>
      </c>
      <c r="B180" s="25" t="s">
        <v>649</v>
      </c>
      <c r="C180" s="12">
        <v>140</v>
      </c>
      <c r="D180" s="12">
        <v>143</v>
      </c>
      <c r="E180" s="26">
        <v>-2.0979020979021001E-2</v>
      </c>
      <c r="F180" s="12">
        <v>219</v>
      </c>
      <c r="G180" s="12">
        <v>70</v>
      </c>
      <c r="H180" s="12">
        <v>31</v>
      </c>
      <c r="I180" s="12">
        <v>45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243</v>
      </c>
    </row>
    <row r="181" spans="1:16" x14ac:dyDescent="0.25">
      <c r="A181" s="25" t="s">
        <v>650</v>
      </c>
      <c r="B181" s="25" t="s">
        <v>651</v>
      </c>
      <c r="C181" s="12">
        <v>21</v>
      </c>
      <c r="D181" s="12">
        <v>16</v>
      </c>
      <c r="E181" s="26">
        <v>0.3125</v>
      </c>
      <c r="F181" s="12">
        <v>4</v>
      </c>
      <c r="G181" s="12">
        <v>5</v>
      </c>
      <c r="H181" s="12">
        <v>12</v>
      </c>
      <c r="I181" s="12">
        <v>15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16</v>
      </c>
    </row>
    <row r="182" spans="1:16" ht="22.5" x14ac:dyDescent="0.25">
      <c r="A182" s="25" t="s">
        <v>652</v>
      </c>
      <c r="B182" s="25" t="s">
        <v>653</v>
      </c>
      <c r="C182" s="12">
        <v>3</v>
      </c>
      <c r="D182" s="12">
        <v>0</v>
      </c>
      <c r="E182" s="26">
        <v>0</v>
      </c>
      <c r="F182" s="12">
        <v>0</v>
      </c>
      <c r="G182" s="12">
        <v>0</v>
      </c>
      <c r="H182" s="12">
        <v>1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9</v>
      </c>
      <c r="D183" s="12">
        <v>11</v>
      </c>
      <c r="E183" s="26">
        <v>-0.18181818181818199</v>
      </c>
      <c r="F183" s="12">
        <v>14</v>
      </c>
      <c r="G183" s="12">
        <v>1</v>
      </c>
      <c r="H183" s="12">
        <v>7</v>
      </c>
      <c r="I183" s="12">
        <v>10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15</v>
      </c>
    </row>
    <row r="184" spans="1:16" ht="22.5" x14ac:dyDescent="0.25">
      <c r="A184" s="25" t="s">
        <v>656</v>
      </c>
      <c r="B184" s="25" t="s">
        <v>657</v>
      </c>
      <c r="C184" s="12">
        <v>127</v>
      </c>
      <c r="D184" s="12">
        <v>104</v>
      </c>
      <c r="E184" s="26">
        <v>0.22115384615384601</v>
      </c>
      <c r="F184" s="12">
        <v>171</v>
      </c>
      <c r="G184" s="12">
        <v>130</v>
      </c>
      <c r="H184" s="12">
        <v>69</v>
      </c>
      <c r="I184" s="12">
        <v>75</v>
      </c>
      <c r="J184" s="12">
        <v>0</v>
      </c>
      <c r="K184" s="12">
        <v>0</v>
      </c>
      <c r="L184" s="12">
        <v>0</v>
      </c>
      <c r="M184" s="12">
        <v>0</v>
      </c>
      <c r="N184" s="12">
        <v>3</v>
      </c>
      <c r="O184" s="12">
        <v>0</v>
      </c>
      <c r="P184" s="20">
        <v>193</v>
      </c>
    </row>
    <row r="185" spans="1:16" ht="22.5" x14ac:dyDescent="0.25">
      <c r="A185" s="25" t="s">
        <v>658</v>
      </c>
      <c r="B185" s="25" t="s">
        <v>659</v>
      </c>
      <c r="C185" s="12">
        <v>6</v>
      </c>
      <c r="D185" s="12">
        <v>0</v>
      </c>
      <c r="E185" s="26">
        <v>0</v>
      </c>
      <c r="F185" s="12">
        <v>1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6" t="s">
        <v>660</v>
      </c>
      <c r="B186" s="197"/>
      <c r="C186" s="22">
        <v>134</v>
      </c>
      <c r="D186" s="22">
        <v>164</v>
      </c>
      <c r="E186" s="23">
        <v>-0.18292682926829301</v>
      </c>
      <c r="F186" s="22">
        <v>5</v>
      </c>
      <c r="G186" s="22">
        <v>6</v>
      </c>
      <c r="H186" s="22">
        <v>31</v>
      </c>
      <c r="I186" s="22">
        <v>29</v>
      </c>
      <c r="J186" s="22">
        <v>0</v>
      </c>
      <c r="K186" s="22">
        <v>2</v>
      </c>
      <c r="L186" s="22">
        <v>0</v>
      </c>
      <c r="M186" s="22">
        <v>0</v>
      </c>
      <c r="N186" s="22">
        <v>4</v>
      </c>
      <c r="O186" s="22">
        <v>0</v>
      </c>
      <c r="P186" s="24">
        <v>34</v>
      </c>
    </row>
    <row r="187" spans="1:16" x14ac:dyDescent="0.25">
      <c r="A187" s="25" t="s">
        <v>661</v>
      </c>
      <c r="B187" s="25" t="s">
        <v>662</v>
      </c>
      <c r="C187" s="12">
        <v>6</v>
      </c>
      <c r="D187" s="12">
        <v>8</v>
      </c>
      <c r="E187" s="26">
        <v>-0.25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2</v>
      </c>
      <c r="L187" s="12">
        <v>0</v>
      </c>
      <c r="M187" s="12">
        <v>0</v>
      </c>
      <c r="N187" s="12">
        <v>0</v>
      </c>
      <c r="O187" s="12">
        <v>0</v>
      </c>
      <c r="P187" s="20">
        <v>1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37</v>
      </c>
      <c r="D189" s="12">
        <v>46</v>
      </c>
      <c r="E189" s="26">
        <v>-0.19565217391304299</v>
      </c>
      <c r="F189" s="12">
        <v>2</v>
      </c>
      <c r="G189" s="12">
        <v>0</v>
      </c>
      <c r="H189" s="12">
        <v>7</v>
      </c>
      <c r="I189" s="12">
        <v>9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0">
        <v>21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1</v>
      </c>
    </row>
    <row r="191" spans="1:16" ht="33.75" x14ac:dyDescent="0.25">
      <c r="A191" s="25" t="s">
        <v>669</v>
      </c>
      <c r="B191" s="25" t="s">
        <v>670</v>
      </c>
      <c r="C191" s="12">
        <v>7</v>
      </c>
      <c r="D191" s="12">
        <v>13</v>
      </c>
      <c r="E191" s="26">
        <v>-0.46153846153846101</v>
      </c>
      <c r="F191" s="12">
        <v>0</v>
      </c>
      <c r="G191" s="12">
        <v>5</v>
      </c>
      <c r="H191" s="12">
        <v>11</v>
      </c>
      <c r="I191" s="12">
        <v>19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5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3</v>
      </c>
      <c r="D193" s="12">
        <v>14</v>
      </c>
      <c r="E193" s="26">
        <v>-0.78571428571428603</v>
      </c>
      <c r="F193" s="12">
        <v>1</v>
      </c>
      <c r="G193" s="12">
        <v>0</v>
      </c>
      <c r="H193" s="12">
        <v>2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4</v>
      </c>
    </row>
    <row r="194" spans="1:16" x14ac:dyDescent="0.25">
      <c r="A194" s="25" t="s">
        <v>675</v>
      </c>
      <c r="B194" s="25" t="s">
        <v>676</v>
      </c>
      <c r="C194" s="12">
        <v>0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79</v>
      </c>
      <c r="D197" s="12">
        <v>79</v>
      </c>
      <c r="E197" s="26">
        <v>0</v>
      </c>
      <c r="F197" s="12">
        <v>1</v>
      </c>
      <c r="G197" s="12">
        <v>0</v>
      </c>
      <c r="H197" s="12">
        <v>8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2</v>
      </c>
      <c r="D199" s="12">
        <v>2</v>
      </c>
      <c r="E199" s="26">
        <v>0</v>
      </c>
      <c r="F199" s="12">
        <v>1</v>
      </c>
      <c r="G199" s="12">
        <v>1</v>
      </c>
      <c r="H199" s="12">
        <v>2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2</v>
      </c>
      <c r="E200" s="26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6" t="s">
        <v>689</v>
      </c>
      <c r="B201" s="197"/>
      <c r="C201" s="22">
        <v>26</v>
      </c>
      <c r="D201" s="22">
        <v>19</v>
      </c>
      <c r="E201" s="23">
        <v>0.36842105263157898</v>
      </c>
      <c r="F201" s="22">
        <v>0</v>
      </c>
      <c r="G201" s="22">
        <v>0</v>
      </c>
      <c r="H201" s="22">
        <v>3</v>
      </c>
      <c r="I201" s="22">
        <v>1</v>
      </c>
      <c r="J201" s="22">
        <v>0</v>
      </c>
      <c r="K201" s="22">
        <v>0</v>
      </c>
      <c r="L201" s="22">
        <v>0</v>
      </c>
      <c r="M201" s="22">
        <v>0</v>
      </c>
      <c r="N201" s="22">
        <v>5</v>
      </c>
      <c r="O201" s="22">
        <v>0</v>
      </c>
      <c r="P201" s="24">
        <v>2</v>
      </c>
    </row>
    <row r="202" spans="1:16" x14ac:dyDescent="0.25">
      <c r="A202" s="25" t="s">
        <v>690</v>
      </c>
      <c r="B202" s="25" t="s">
        <v>691</v>
      </c>
      <c r="C202" s="12">
        <v>16</v>
      </c>
      <c r="D202" s="12">
        <v>12</v>
      </c>
      <c r="E202" s="26">
        <v>0.33333333333333298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0">
        <v>1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7</v>
      </c>
      <c r="D206" s="12">
        <v>6</v>
      </c>
      <c r="E206" s="26">
        <v>0.16666666666666699</v>
      </c>
      <c r="F206" s="12">
        <v>0</v>
      </c>
      <c r="G206" s="12">
        <v>0</v>
      </c>
      <c r="H206" s="12">
        <v>3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1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1</v>
      </c>
      <c r="D214" s="12">
        <v>1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1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6" t="s">
        <v>732</v>
      </c>
      <c r="B223" s="197"/>
      <c r="C223" s="22">
        <v>355</v>
      </c>
      <c r="D223" s="22">
        <v>298</v>
      </c>
      <c r="E223" s="23">
        <v>0.19127516778523501</v>
      </c>
      <c r="F223" s="22">
        <v>19</v>
      </c>
      <c r="G223" s="22">
        <v>19</v>
      </c>
      <c r="H223" s="22">
        <v>129</v>
      </c>
      <c r="I223" s="22">
        <v>94</v>
      </c>
      <c r="J223" s="22">
        <v>0</v>
      </c>
      <c r="K223" s="22">
        <v>0</v>
      </c>
      <c r="L223" s="22">
        <v>0</v>
      </c>
      <c r="M223" s="22">
        <v>0</v>
      </c>
      <c r="N223" s="22">
        <v>1</v>
      </c>
      <c r="O223" s="22">
        <v>5</v>
      </c>
      <c r="P223" s="24">
        <v>113</v>
      </c>
    </row>
    <row r="224" spans="1:16" x14ac:dyDescent="0.25">
      <c r="A224" s="25" t="s">
        <v>733</v>
      </c>
      <c r="B224" s="25" t="s">
        <v>734</v>
      </c>
      <c r="C224" s="12">
        <v>0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29</v>
      </c>
      <c r="D231" s="12">
        <v>15</v>
      </c>
      <c r="E231" s="26">
        <v>0.93333333333333302</v>
      </c>
      <c r="F231" s="12">
        <v>0</v>
      </c>
      <c r="G231" s="12">
        <v>0</v>
      </c>
      <c r="H231" s="12">
        <v>5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0</v>
      </c>
    </row>
    <row r="232" spans="1:16" x14ac:dyDescent="0.25">
      <c r="A232" s="25" t="s">
        <v>749</v>
      </c>
      <c r="B232" s="25" t="s">
        <v>750</v>
      </c>
      <c r="C232" s="12">
        <v>5</v>
      </c>
      <c r="D232" s="12">
        <v>12</v>
      </c>
      <c r="E232" s="26">
        <v>-0.58333333333333304</v>
      </c>
      <c r="F232" s="12">
        <v>1</v>
      </c>
      <c r="G232" s="12">
        <v>1</v>
      </c>
      <c r="H232" s="12">
        <v>1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4</v>
      </c>
    </row>
    <row r="233" spans="1:16" x14ac:dyDescent="0.25">
      <c r="A233" s="25" t="s">
        <v>751</v>
      </c>
      <c r="B233" s="25" t="s">
        <v>752</v>
      </c>
      <c r="C233" s="12">
        <v>4</v>
      </c>
      <c r="D233" s="12">
        <v>7</v>
      </c>
      <c r="E233" s="26">
        <v>-0.42857142857142799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5" t="s">
        <v>753</v>
      </c>
      <c r="B234" s="25" t="s">
        <v>754</v>
      </c>
      <c r="C234" s="12">
        <v>1</v>
      </c>
      <c r="D234" s="12">
        <v>1</v>
      </c>
      <c r="E234" s="26">
        <v>0</v>
      </c>
      <c r="F234" s="12">
        <v>0</v>
      </c>
      <c r="G234" s="12">
        <v>0</v>
      </c>
      <c r="H234" s="12">
        <v>2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3</v>
      </c>
      <c r="D235" s="12">
        <v>1</v>
      </c>
      <c r="E235" s="26">
        <v>2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2</v>
      </c>
      <c r="E236" s="26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312</v>
      </c>
      <c r="D238" s="12">
        <v>260</v>
      </c>
      <c r="E238" s="26">
        <v>0.2</v>
      </c>
      <c r="F238" s="12">
        <v>18</v>
      </c>
      <c r="G238" s="12">
        <v>18</v>
      </c>
      <c r="H238" s="12">
        <v>120</v>
      </c>
      <c r="I238" s="12">
        <v>87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5</v>
      </c>
      <c r="P238" s="20">
        <v>107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6" t="s">
        <v>773</v>
      </c>
      <c r="B244" s="197"/>
      <c r="C244" s="22">
        <v>3</v>
      </c>
      <c r="D244" s="22">
        <v>8</v>
      </c>
      <c r="E244" s="23">
        <v>-0.625</v>
      </c>
      <c r="F244" s="22">
        <v>0</v>
      </c>
      <c r="G244" s="22">
        <v>0</v>
      </c>
      <c r="H244" s="22">
        <v>2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1</v>
      </c>
      <c r="E247" s="26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</v>
      </c>
      <c r="D249" s="12">
        <v>4</v>
      </c>
      <c r="E249" s="26">
        <v>-0.75</v>
      </c>
      <c r="F249" s="12">
        <v>0</v>
      </c>
      <c r="G249" s="12">
        <v>0</v>
      </c>
      <c r="H249" s="12">
        <v>2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1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1</v>
      </c>
      <c r="D261" s="12">
        <v>3</v>
      </c>
      <c r="E261" s="26">
        <v>-0.66666666666666696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6" t="s">
        <v>826</v>
      </c>
      <c r="B271" s="197"/>
      <c r="C271" s="22">
        <v>109</v>
      </c>
      <c r="D271" s="22">
        <v>95</v>
      </c>
      <c r="E271" s="23">
        <v>0.14736842105263101</v>
      </c>
      <c r="F271" s="22">
        <v>5</v>
      </c>
      <c r="G271" s="22">
        <v>6</v>
      </c>
      <c r="H271" s="22">
        <v>71</v>
      </c>
      <c r="I271" s="22">
        <v>68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102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50</v>
      </c>
      <c r="D273" s="12">
        <v>46</v>
      </c>
      <c r="E273" s="26">
        <v>8.6956521739130405E-2</v>
      </c>
      <c r="F273" s="12">
        <v>1</v>
      </c>
      <c r="G273" s="12">
        <v>5</v>
      </c>
      <c r="H273" s="12">
        <v>52</v>
      </c>
      <c r="I273" s="12">
        <v>55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50</v>
      </c>
    </row>
    <row r="274" spans="1:16" ht="33.75" x14ac:dyDescent="0.25">
      <c r="A274" s="25" t="s">
        <v>831</v>
      </c>
      <c r="B274" s="25" t="s">
        <v>832</v>
      </c>
      <c r="C274" s="12">
        <v>53</v>
      </c>
      <c r="D274" s="12">
        <v>42</v>
      </c>
      <c r="E274" s="26">
        <v>0.26190476190476197</v>
      </c>
      <c r="F274" s="12">
        <v>3</v>
      </c>
      <c r="G274" s="12">
        <v>0</v>
      </c>
      <c r="H274" s="12">
        <v>19</v>
      </c>
      <c r="I274" s="12">
        <v>10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40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5</v>
      </c>
    </row>
    <row r="276" spans="1:16" x14ac:dyDescent="0.25">
      <c r="A276" s="25" t="s">
        <v>835</v>
      </c>
      <c r="B276" s="25" t="s">
        <v>836</v>
      </c>
      <c r="C276" s="12">
        <v>0</v>
      </c>
      <c r="D276" s="12">
        <v>0</v>
      </c>
      <c r="E276" s="26">
        <v>0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0</v>
      </c>
      <c r="D277" s="12">
        <v>0</v>
      </c>
      <c r="E277" s="26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5" t="s">
        <v>839</v>
      </c>
      <c r="B278" s="25" t="s">
        <v>840</v>
      </c>
      <c r="C278" s="12">
        <v>6</v>
      </c>
      <c r="D278" s="12">
        <v>7</v>
      </c>
      <c r="E278" s="26">
        <v>-0.14285714285714299</v>
      </c>
      <c r="F278" s="12">
        <v>1</v>
      </c>
      <c r="G278" s="12">
        <v>1</v>
      </c>
      <c r="H278" s="12">
        <v>0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6" t="s">
        <v>885</v>
      </c>
      <c r="B301" s="19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6" t="s">
        <v>892</v>
      </c>
      <c r="B305" s="197"/>
      <c r="C305" s="22">
        <v>1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1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6" t="s">
        <v>905</v>
      </c>
      <c r="B312" s="197"/>
      <c r="C312" s="22">
        <v>2</v>
      </c>
      <c r="D312" s="22">
        <v>1</v>
      </c>
      <c r="E312" s="23">
        <v>1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2</v>
      </c>
      <c r="D313" s="12">
        <v>1</v>
      </c>
      <c r="E313" s="26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6" t="s">
        <v>916</v>
      </c>
      <c r="B318" s="197"/>
      <c r="C318" s="22">
        <v>0</v>
      </c>
      <c r="D318" s="22">
        <v>1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1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6" t="s">
        <v>919</v>
      </c>
      <c r="B320" s="19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6" t="s">
        <v>924</v>
      </c>
      <c r="B323" s="197"/>
      <c r="C323" s="22">
        <v>3264</v>
      </c>
      <c r="D323" s="22">
        <v>2777</v>
      </c>
      <c r="E323" s="23">
        <v>0.17536910334893799</v>
      </c>
      <c r="F323" s="22">
        <v>14</v>
      </c>
      <c r="G323" s="22">
        <v>0</v>
      </c>
      <c r="H323" s="22">
        <v>63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16</v>
      </c>
      <c r="O323" s="22">
        <v>4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3264</v>
      </c>
      <c r="D324" s="12">
        <v>2777</v>
      </c>
      <c r="E324" s="26">
        <v>0.17536910334893799</v>
      </c>
      <c r="F324" s="12">
        <v>14</v>
      </c>
      <c r="G324" s="12">
        <v>0</v>
      </c>
      <c r="H324" s="12">
        <v>63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16</v>
      </c>
      <c r="O324" s="12">
        <v>4</v>
      </c>
      <c r="P324" s="20">
        <v>0</v>
      </c>
    </row>
    <row r="325" spans="1:16" x14ac:dyDescent="0.25">
      <c r="A325" s="196" t="s">
        <v>927</v>
      </c>
      <c r="B325" s="197"/>
      <c r="C325" s="22">
        <v>2</v>
      </c>
      <c r="D325" s="22">
        <v>2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1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1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2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2</v>
      </c>
      <c r="E332" s="26">
        <v>-1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6" t="s">
        <v>950</v>
      </c>
      <c r="B337" s="19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6" t="s">
        <v>953</v>
      </c>
      <c r="B339" s="19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8" t="s">
        <v>956</v>
      </c>
      <c r="B341" s="199"/>
      <c r="C341" s="27">
        <v>11533</v>
      </c>
      <c r="D341" s="27">
        <v>10174</v>
      </c>
      <c r="E341" s="28">
        <v>0.13357578140357801</v>
      </c>
      <c r="F341" s="27">
        <v>493</v>
      </c>
      <c r="G341" s="27">
        <v>293</v>
      </c>
      <c r="H341" s="27">
        <v>1591</v>
      </c>
      <c r="I341" s="27">
        <v>1157</v>
      </c>
      <c r="J341" s="27">
        <v>16</v>
      </c>
      <c r="K341" s="27">
        <v>15</v>
      </c>
      <c r="L341" s="27">
        <v>1</v>
      </c>
      <c r="M341" s="27">
        <v>1</v>
      </c>
      <c r="N341" s="27">
        <v>49</v>
      </c>
      <c r="O341" s="27">
        <v>64</v>
      </c>
      <c r="P341" s="27">
        <v>1683</v>
      </c>
    </row>
    <row r="342" spans="1:16" x14ac:dyDescent="0.25">
      <c r="A342" s="4"/>
    </row>
  </sheetData>
  <sheetProtection algorithmName="SHA-512" hashValue="c9wgVOXhNcE+mTM+kfnD1phWx6j0iA85TpwtWxr37jQJSQ+MtqqLR3aHyb5IrGr/DGYY4Xqg5YhY5zxz7mEnFA==" saltValue="zAyLK/cp/lHCG14SLLGAB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0">
        <v>0</v>
      </c>
    </row>
    <row r="8" spans="1:3" x14ac:dyDescent="0.25">
      <c r="A8" s="190"/>
      <c r="B8" s="11" t="s">
        <v>334</v>
      </c>
      <c r="C8" s="20">
        <v>15</v>
      </c>
    </row>
    <row r="9" spans="1:3" x14ac:dyDescent="0.25">
      <c r="A9" s="190"/>
      <c r="B9" s="11" t="s">
        <v>962</v>
      </c>
      <c r="C9" s="20">
        <v>19</v>
      </c>
    </row>
    <row r="10" spans="1:3" x14ac:dyDescent="0.25">
      <c r="A10" s="190"/>
      <c r="B10" s="11" t="s">
        <v>963</v>
      </c>
      <c r="C10" s="20">
        <v>12</v>
      </c>
    </row>
    <row r="11" spans="1:3" x14ac:dyDescent="0.25">
      <c r="A11" s="190"/>
      <c r="B11" s="11" t="s">
        <v>964</v>
      </c>
      <c r="C11" s="20">
        <v>17</v>
      </c>
    </row>
    <row r="12" spans="1:3" x14ac:dyDescent="0.25">
      <c r="A12" s="190"/>
      <c r="B12" s="11" t="s">
        <v>965</v>
      </c>
      <c r="C12" s="20">
        <v>18</v>
      </c>
    </row>
    <row r="13" spans="1:3" x14ac:dyDescent="0.25">
      <c r="A13" s="190"/>
      <c r="B13" s="11" t="s">
        <v>966</v>
      </c>
      <c r="C13" s="20">
        <v>10</v>
      </c>
    </row>
    <row r="14" spans="1:3" x14ac:dyDescent="0.25">
      <c r="A14" s="190"/>
      <c r="B14" s="11" t="s">
        <v>518</v>
      </c>
      <c r="C14" s="20">
        <v>6</v>
      </c>
    </row>
    <row r="15" spans="1:3" x14ac:dyDescent="0.25">
      <c r="A15" s="190"/>
      <c r="B15" s="11" t="s">
        <v>967</v>
      </c>
      <c r="C15" s="20">
        <v>1</v>
      </c>
    </row>
    <row r="16" spans="1:3" x14ac:dyDescent="0.25">
      <c r="A16" s="190"/>
      <c r="B16" s="11" t="s">
        <v>968</v>
      </c>
      <c r="C16" s="20">
        <v>0</v>
      </c>
    </row>
    <row r="17" spans="1:3" x14ac:dyDescent="0.25">
      <c r="A17" s="190"/>
      <c r="B17" s="11" t="s">
        <v>651</v>
      </c>
      <c r="C17" s="20">
        <v>0</v>
      </c>
    </row>
    <row r="18" spans="1:3" x14ac:dyDescent="0.25">
      <c r="A18" s="190"/>
      <c r="B18" s="11" t="s">
        <v>969</v>
      </c>
      <c r="C18" s="20">
        <v>12</v>
      </c>
    </row>
    <row r="19" spans="1:3" x14ac:dyDescent="0.25">
      <c r="A19" s="190"/>
      <c r="B19" s="11" t="s">
        <v>970</v>
      </c>
      <c r="C19" s="20">
        <v>18</v>
      </c>
    </row>
    <row r="20" spans="1:3" x14ac:dyDescent="0.25">
      <c r="A20" s="190"/>
      <c r="B20" s="11" t="s">
        <v>971</v>
      </c>
      <c r="C20" s="20">
        <v>4</v>
      </c>
    </row>
    <row r="21" spans="1:3" x14ac:dyDescent="0.25">
      <c r="A21" s="190"/>
      <c r="B21" s="11" t="s">
        <v>972</v>
      </c>
      <c r="C21" s="20">
        <v>6</v>
      </c>
    </row>
    <row r="22" spans="1:3" x14ac:dyDescent="0.25">
      <c r="A22" s="190"/>
      <c r="B22" s="11" t="s">
        <v>973</v>
      </c>
      <c r="C22" s="20">
        <v>15</v>
      </c>
    </row>
    <row r="23" spans="1:3" x14ac:dyDescent="0.25">
      <c r="A23" s="190"/>
      <c r="B23" s="11" t="s">
        <v>974</v>
      </c>
      <c r="C23" s="20">
        <v>1</v>
      </c>
    </row>
    <row r="24" spans="1:3" x14ac:dyDescent="0.25">
      <c r="A24" s="190"/>
      <c r="B24" s="11" t="s">
        <v>111</v>
      </c>
      <c r="C24" s="20">
        <v>19</v>
      </c>
    </row>
    <row r="25" spans="1:3" x14ac:dyDescent="0.25">
      <c r="A25" s="190"/>
      <c r="B25" s="11" t="s">
        <v>975</v>
      </c>
      <c r="C25" s="20">
        <v>4</v>
      </c>
    </row>
    <row r="26" spans="1:3" x14ac:dyDescent="0.25">
      <c r="A26" s="191"/>
      <c r="B26" s="11" t="s">
        <v>976</v>
      </c>
      <c r="C26" s="20">
        <v>2</v>
      </c>
    </row>
    <row r="27" spans="1:3" x14ac:dyDescent="0.25">
      <c r="A27" s="189" t="s">
        <v>977</v>
      </c>
      <c r="B27" s="11" t="s">
        <v>978</v>
      </c>
      <c r="C27" s="20">
        <v>77</v>
      </c>
    </row>
    <row r="28" spans="1:3" x14ac:dyDescent="0.25">
      <c r="A28" s="190"/>
      <c r="B28" s="11" t="s">
        <v>979</v>
      </c>
      <c r="C28" s="20">
        <v>110</v>
      </c>
    </row>
    <row r="29" spans="1:3" x14ac:dyDescent="0.25">
      <c r="A29" s="191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99</v>
      </c>
    </row>
    <row r="34" spans="1:3" x14ac:dyDescent="0.25">
      <c r="A34" s="189" t="s">
        <v>983</v>
      </c>
      <c r="B34" s="11" t="s">
        <v>984</v>
      </c>
      <c r="C34" s="20">
        <v>1</v>
      </c>
    </row>
    <row r="35" spans="1:3" x14ac:dyDescent="0.25">
      <c r="A35" s="190"/>
      <c r="B35" s="11" t="s">
        <v>985</v>
      </c>
      <c r="C35" s="20">
        <v>6</v>
      </c>
    </row>
    <row r="36" spans="1:3" x14ac:dyDescent="0.25">
      <c r="A36" s="190"/>
      <c r="B36" s="11" t="s">
        <v>986</v>
      </c>
      <c r="C36" s="20">
        <v>0</v>
      </c>
    </row>
    <row r="37" spans="1:3" x14ac:dyDescent="0.25">
      <c r="A37" s="191"/>
      <c r="B37" s="11" t="s">
        <v>987</v>
      </c>
      <c r="C37" s="20">
        <v>2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79</v>
      </c>
    </row>
    <row r="40" spans="1:3" x14ac:dyDescent="0.25">
      <c r="A40" s="10" t="s">
        <v>990</v>
      </c>
      <c r="B40" s="15"/>
      <c r="C40" s="20">
        <v>46</v>
      </c>
    </row>
    <row r="41" spans="1:3" x14ac:dyDescent="0.25">
      <c r="A41" s="10" t="s">
        <v>991</v>
      </c>
      <c r="B41" s="15"/>
      <c r="C41" s="20">
        <v>28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0</v>
      </c>
    </row>
    <row r="44" spans="1:3" x14ac:dyDescent="0.25">
      <c r="A44" s="10" t="s">
        <v>994</v>
      </c>
      <c r="B44" s="15"/>
      <c r="C44" s="20">
        <v>10</v>
      </c>
    </row>
    <row r="45" spans="1:3" x14ac:dyDescent="0.25">
      <c r="A45" s="10" t="s">
        <v>995</v>
      </c>
      <c r="B45" s="15"/>
      <c r="C45" s="20">
        <v>19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89" t="s">
        <v>996</v>
      </c>
      <c r="B47" s="11" t="s">
        <v>997</v>
      </c>
      <c r="C47" s="20">
        <v>5</v>
      </c>
    </row>
    <row r="48" spans="1:3" x14ac:dyDescent="0.25">
      <c r="A48" s="190"/>
      <c r="B48" s="11" t="s">
        <v>998</v>
      </c>
      <c r="C48" s="20">
        <v>11</v>
      </c>
    </row>
    <row r="49" spans="1:3" x14ac:dyDescent="0.25">
      <c r="A49" s="190"/>
      <c r="B49" s="11" t="s">
        <v>999</v>
      </c>
      <c r="C49" s="20">
        <v>8</v>
      </c>
    </row>
    <row r="50" spans="1:3" x14ac:dyDescent="0.25">
      <c r="A50" s="190"/>
      <c r="B50" s="11" t="s">
        <v>1000</v>
      </c>
      <c r="C50" s="20">
        <v>0</v>
      </c>
    </row>
    <row r="51" spans="1:3" x14ac:dyDescent="0.25">
      <c r="A51" s="191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5</v>
      </c>
    </row>
    <row r="56" spans="1:3" x14ac:dyDescent="0.25">
      <c r="A56" s="189" t="s">
        <v>79</v>
      </c>
      <c r="B56" s="11" t="s">
        <v>1003</v>
      </c>
      <c r="C56" s="20">
        <v>15</v>
      </c>
    </row>
    <row r="57" spans="1:3" x14ac:dyDescent="0.25">
      <c r="A57" s="191"/>
      <c r="B57" s="11" t="s">
        <v>1004</v>
      </c>
      <c r="C57" s="20">
        <v>111</v>
      </c>
    </row>
    <row r="58" spans="1:3" x14ac:dyDescent="0.25">
      <c r="A58" s="189" t="s">
        <v>1005</v>
      </c>
      <c r="B58" s="11" t="s">
        <v>1006</v>
      </c>
      <c r="C58" s="20">
        <v>0</v>
      </c>
    </row>
    <row r="59" spans="1:3" x14ac:dyDescent="0.25">
      <c r="A59" s="191"/>
      <c r="B59" s="11" t="s">
        <v>1007</v>
      </c>
      <c r="C59" s="20">
        <v>0</v>
      </c>
    </row>
    <row r="60" spans="1:3" x14ac:dyDescent="0.25">
      <c r="A60" s="189" t="s">
        <v>1008</v>
      </c>
      <c r="B60" s="11" t="s">
        <v>1006</v>
      </c>
      <c r="C60" s="20">
        <v>7</v>
      </c>
    </row>
    <row r="61" spans="1:3" x14ac:dyDescent="0.25">
      <c r="A61" s="191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0">
        <v>346</v>
      </c>
    </row>
    <row r="66" spans="1:3" x14ac:dyDescent="0.25">
      <c r="A66" s="190"/>
      <c r="B66" s="11" t="s">
        <v>1010</v>
      </c>
      <c r="C66" s="20">
        <v>75</v>
      </c>
    </row>
    <row r="67" spans="1:3" x14ac:dyDescent="0.25">
      <c r="A67" s="190"/>
      <c r="B67" s="11" t="s">
        <v>1011</v>
      </c>
      <c r="C67" s="20">
        <v>23</v>
      </c>
    </row>
    <row r="68" spans="1:3" x14ac:dyDescent="0.25">
      <c r="A68" s="190"/>
      <c r="B68" s="11" t="s">
        <v>1012</v>
      </c>
      <c r="C68" s="20">
        <v>110</v>
      </c>
    </row>
    <row r="69" spans="1:3" x14ac:dyDescent="0.25">
      <c r="A69" s="191"/>
      <c r="B69" s="11" t="s">
        <v>1013</v>
      </c>
      <c r="C69" s="20">
        <v>32</v>
      </c>
    </row>
    <row r="70" spans="1:3" x14ac:dyDescent="0.25">
      <c r="A70" s="189" t="s">
        <v>1014</v>
      </c>
      <c r="B70" s="11" t="s">
        <v>1015</v>
      </c>
      <c r="C70" s="20">
        <v>140</v>
      </c>
    </row>
    <row r="71" spans="1:3" x14ac:dyDescent="0.25">
      <c r="A71" s="191"/>
      <c r="B71" s="11" t="s">
        <v>1016</v>
      </c>
      <c r="C71" s="20">
        <v>17</v>
      </c>
    </row>
    <row r="72" spans="1:3" x14ac:dyDescent="0.25">
      <c r="A72" s="189" t="s">
        <v>1017</v>
      </c>
      <c r="B72" s="11" t="s">
        <v>1018</v>
      </c>
      <c r="C72" s="20">
        <v>142</v>
      </c>
    </row>
    <row r="73" spans="1:3" x14ac:dyDescent="0.25">
      <c r="A73" s="190"/>
      <c r="B73" s="11" t="s">
        <v>1019</v>
      </c>
      <c r="C73" s="20">
        <v>2</v>
      </c>
    </row>
    <row r="74" spans="1:3" x14ac:dyDescent="0.25">
      <c r="A74" s="190"/>
      <c r="B74" s="11" t="s">
        <v>1020</v>
      </c>
      <c r="C74" s="20">
        <v>1</v>
      </c>
    </row>
    <row r="75" spans="1:3" x14ac:dyDescent="0.25">
      <c r="A75" s="190"/>
      <c r="B75" s="11" t="s">
        <v>1021</v>
      </c>
      <c r="C75" s="20">
        <v>146</v>
      </c>
    </row>
    <row r="76" spans="1:3" x14ac:dyDescent="0.25">
      <c r="A76" s="191"/>
      <c r="B76" s="11" t="s">
        <v>1013</v>
      </c>
      <c r="C76" s="20">
        <v>21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2</v>
      </c>
    </row>
    <row r="81" spans="1:3" x14ac:dyDescent="0.25">
      <c r="A81" s="10" t="s">
        <v>1024</v>
      </c>
      <c r="B81" s="15"/>
      <c r="C81" s="20">
        <v>2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0">
        <v>21</v>
      </c>
    </row>
    <row r="87" spans="1:3" x14ac:dyDescent="0.25">
      <c r="A87" s="191"/>
      <c r="B87" s="11" t="s">
        <v>1013</v>
      </c>
      <c r="C87" s="20">
        <v>16</v>
      </c>
    </row>
    <row r="88" spans="1:3" x14ac:dyDescent="0.25">
      <c r="A88" s="189" t="s">
        <v>1028</v>
      </c>
      <c r="B88" s="11" t="s">
        <v>1018</v>
      </c>
      <c r="C88" s="20">
        <v>7</v>
      </c>
    </row>
    <row r="89" spans="1:3" x14ac:dyDescent="0.25">
      <c r="A89" s="191"/>
      <c r="B89" s="11" t="s">
        <v>1013</v>
      </c>
      <c r="C89" s="20">
        <v>5</v>
      </c>
    </row>
    <row r="90" spans="1:3" x14ac:dyDescent="0.25">
      <c r="A90" s="189" t="s">
        <v>1029</v>
      </c>
      <c r="B90" s="11" t="s">
        <v>1018</v>
      </c>
      <c r="C90" s="20">
        <v>41</v>
      </c>
    </row>
    <row r="91" spans="1:3" x14ac:dyDescent="0.25">
      <c r="A91" s="191"/>
      <c r="B91" s="11" t="s">
        <v>1013</v>
      </c>
      <c r="C91" s="20">
        <v>62</v>
      </c>
    </row>
    <row r="92" spans="1:3" x14ac:dyDescent="0.25">
      <c r="A92" s="189" t="s">
        <v>1030</v>
      </c>
      <c r="B92" s="11" t="s">
        <v>1018</v>
      </c>
      <c r="C92" s="20">
        <v>0</v>
      </c>
    </row>
    <row r="93" spans="1:3" x14ac:dyDescent="0.25">
      <c r="A93" s="191"/>
      <c r="B93" s="11" t="s">
        <v>1013</v>
      </c>
      <c r="C93" s="20">
        <v>0</v>
      </c>
    </row>
    <row r="94" spans="1:3" x14ac:dyDescent="0.25">
      <c r="A94" s="189" t="s">
        <v>1031</v>
      </c>
      <c r="B94" s="11" t="s">
        <v>1018</v>
      </c>
      <c r="C94" s="20">
        <v>10</v>
      </c>
    </row>
    <row r="95" spans="1:3" x14ac:dyDescent="0.25">
      <c r="A95" s="191"/>
      <c r="B95" s="11" t="s">
        <v>1013</v>
      </c>
      <c r="C95" s="20">
        <v>1</v>
      </c>
    </row>
    <row r="96" spans="1:3" x14ac:dyDescent="0.25">
      <c r="A96" s="189" t="s">
        <v>1032</v>
      </c>
      <c r="B96" s="11" t="s">
        <v>1018</v>
      </c>
      <c r="C96" s="20">
        <v>29</v>
      </c>
    </row>
    <row r="97" spans="1:3" x14ac:dyDescent="0.25">
      <c r="A97" s="191"/>
      <c r="B97" s="11" t="s">
        <v>1013</v>
      </c>
      <c r="C97" s="20">
        <v>0</v>
      </c>
    </row>
    <row r="98" spans="1:3" x14ac:dyDescent="0.25">
      <c r="A98" s="189" t="s">
        <v>1033</v>
      </c>
      <c r="B98" s="11" t="s">
        <v>1018</v>
      </c>
      <c r="C98" s="20">
        <v>0</v>
      </c>
    </row>
    <row r="99" spans="1:3" x14ac:dyDescent="0.25">
      <c r="A99" s="191"/>
      <c r="B99" s="11" t="s">
        <v>1013</v>
      </c>
      <c r="C99" s="20">
        <v>0</v>
      </c>
    </row>
    <row r="100" spans="1:3" x14ac:dyDescent="0.25">
      <c r="A100" s="10" t="s">
        <v>1034</v>
      </c>
      <c r="B100" s="15"/>
      <c r="C100" s="20">
        <v>11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0">
        <v>0</v>
      </c>
    </row>
    <row r="106" spans="1:3" x14ac:dyDescent="0.25">
      <c r="A106" s="191"/>
      <c r="B106" s="11" t="s">
        <v>1039</v>
      </c>
      <c r="C106" s="20">
        <v>7</v>
      </c>
    </row>
    <row r="107" spans="1:3" x14ac:dyDescent="0.25">
      <c r="A107" s="10" t="s">
        <v>1040</v>
      </c>
      <c r="B107" s="15"/>
      <c r="C107" s="20">
        <v>31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2</v>
      </c>
    </row>
    <row r="111" spans="1:3" x14ac:dyDescent="0.25">
      <c r="A111" s="10" t="s">
        <v>1044</v>
      </c>
      <c r="B111" s="15"/>
      <c r="C111" s="20">
        <v>9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4"/>
    </row>
  </sheetData>
  <sheetProtection algorithmName="SHA-512" hashValue="MJcy9Z8yNrRWz+EeIrH9KhKR6J4sQer3T/Bk/6Ed0pWZxqO6yK/XV5Junm/YFcnxyOJyEM+p2R5pjockiDwqmQ==" saltValue="eLMKn06hbgullB9t0b7Dr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0" t="s">
        <v>1049</v>
      </c>
      <c r="C5" s="20">
        <v>5</v>
      </c>
    </row>
    <row r="6" spans="1:3" x14ac:dyDescent="0.25">
      <c r="A6" s="190"/>
      <c r="B6" s="30" t="s">
        <v>304</v>
      </c>
      <c r="C6" s="20">
        <v>20</v>
      </c>
    </row>
    <row r="7" spans="1:3" x14ac:dyDescent="0.25">
      <c r="A7" s="190"/>
      <c r="B7" s="30" t="s">
        <v>1050</v>
      </c>
      <c r="C7" s="20">
        <v>26</v>
      </c>
    </row>
    <row r="8" spans="1:3" x14ac:dyDescent="0.25">
      <c r="A8" s="190"/>
      <c r="B8" s="30" t="s">
        <v>1051</v>
      </c>
      <c r="C8" s="20">
        <v>0</v>
      </c>
    </row>
    <row r="9" spans="1:3" x14ac:dyDescent="0.25">
      <c r="A9" s="190"/>
      <c r="B9" s="30" t="s">
        <v>1052</v>
      </c>
      <c r="C9" s="20">
        <v>0</v>
      </c>
    </row>
    <row r="10" spans="1:3" x14ac:dyDescent="0.25">
      <c r="A10" s="190"/>
      <c r="B10" s="30" t="s">
        <v>1053</v>
      </c>
      <c r="C10" s="20">
        <v>0</v>
      </c>
    </row>
    <row r="11" spans="1:3" x14ac:dyDescent="0.25">
      <c r="A11" s="191"/>
      <c r="B11" s="30" t="s">
        <v>1054</v>
      </c>
      <c r="C11" s="20">
        <v>0</v>
      </c>
    </row>
    <row r="12" spans="1:3" x14ac:dyDescent="0.25">
      <c r="A12" s="189" t="s">
        <v>1055</v>
      </c>
      <c r="B12" s="30" t="s">
        <v>65</v>
      </c>
      <c r="C12" s="20">
        <v>28</v>
      </c>
    </row>
    <row r="13" spans="1:3" x14ac:dyDescent="0.25">
      <c r="A13" s="190"/>
      <c r="B13" s="30" t="s">
        <v>1056</v>
      </c>
      <c r="C13" s="20">
        <v>15</v>
      </c>
    </row>
    <row r="14" spans="1:3" x14ac:dyDescent="0.25">
      <c r="A14" s="190"/>
      <c r="B14" s="30" t="s">
        <v>1057</v>
      </c>
      <c r="C14" s="20">
        <v>8</v>
      </c>
    </row>
    <row r="15" spans="1:3" x14ac:dyDescent="0.25">
      <c r="A15" s="191"/>
      <c r="B15" s="30" t="s">
        <v>1058</v>
      </c>
      <c r="C15" s="20">
        <v>3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1</v>
      </c>
    </row>
    <row r="20" spans="1:3" x14ac:dyDescent="0.25">
      <c r="A20" s="10" t="s">
        <v>1061</v>
      </c>
      <c r="B20" s="31"/>
      <c r="C20" s="20">
        <v>2</v>
      </c>
    </row>
    <row r="21" spans="1:3" x14ac:dyDescent="0.25">
      <c r="A21" s="10" t="s">
        <v>1062</v>
      </c>
      <c r="B21" s="31"/>
      <c r="C21" s="20">
        <v>1</v>
      </c>
    </row>
    <row r="22" spans="1:3" x14ac:dyDescent="0.25">
      <c r="A22" s="10" t="s">
        <v>1063</v>
      </c>
      <c r="B22" s="31"/>
      <c r="C22" s="20">
        <v>13</v>
      </c>
    </row>
    <row r="23" spans="1:3" x14ac:dyDescent="0.25">
      <c r="A23" s="10" t="s">
        <v>1064</v>
      </c>
      <c r="B23" s="31"/>
      <c r="C23" s="20">
        <v>6</v>
      </c>
    </row>
    <row r="24" spans="1:3" x14ac:dyDescent="0.25">
      <c r="A24" s="10" t="s">
        <v>1065</v>
      </c>
      <c r="B24" s="31"/>
      <c r="C24" s="20">
        <v>1</v>
      </c>
    </row>
    <row r="25" spans="1:3" x14ac:dyDescent="0.25">
      <c r="A25" s="10" t="s">
        <v>1066</v>
      </c>
      <c r="B25" s="31"/>
      <c r="C25" s="20">
        <v>2</v>
      </c>
    </row>
    <row r="26" spans="1:3" x14ac:dyDescent="0.25">
      <c r="A26" s="10" t="s">
        <v>1067</v>
      </c>
      <c r="B26" s="31"/>
      <c r="C26" s="20">
        <v>3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1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3</v>
      </c>
    </row>
    <row r="33" spans="1:6" x14ac:dyDescent="0.25">
      <c r="A33" s="10" t="s">
        <v>1072</v>
      </c>
      <c r="B33" s="31"/>
      <c r="C33" s="20">
        <v>5</v>
      </c>
    </row>
    <row r="34" spans="1:6" x14ac:dyDescent="0.25">
      <c r="A34" s="10" t="s">
        <v>1073</v>
      </c>
      <c r="B34" s="31"/>
      <c r="C34" s="20">
        <v>1</v>
      </c>
    </row>
    <row r="35" spans="1:6" x14ac:dyDescent="0.25">
      <c r="A35" s="10" t="s">
        <v>1074</v>
      </c>
      <c r="B35" s="31"/>
      <c r="C35" s="20">
        <v>1</v>
      </c>
    </row>
    <row r="36" spans="1:6" x14ac:dyDescent="0.25">
      <c r="A36" s="10" t="s">
        <v>1075</v>
      </c>
      <c r="B36" s="31"/>
      <c r="C36" s="20">
        <v>1</v>
      </c>
    </row>
    <row r="37" spans="1:6" x14ac:dyDescent="0.25">
      <c r="A37" s="10" t="s">
        <v>1076</v>
      </c>
      <c r="B37" s="31"/>
      <c r="C37" s="19"/>
    </row>
    <row r="38" spans="1:6" x14ac:dyDescent="0.25">
      <c r="A38" s="10" t="s">
        <v>1077</v>
      </c>
      <c r="B38" s="31"/>
      <c r="C38" s="19"/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/>
    </row>
    <row r="44" spans="1:6" x14ac:dyDescent="0.25">
      <c r="A44" s="10" t="s">
        <v>114</v>
      </c>
      <c r="B44" s="31"/>
      <c r="C44" s="19"/>
    </row>
    <row r="45" spans="1:6" x14ac:dyDescent="0.25">
      <c r="A45" s="10" t="s">
        <v>1080</v>
      </c>
      <c r="B45" s="31"/>
      <c r="C45" s="19"/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6" t="s">
        <v>960</v>
      </c>
      <c r="B48" s="11" t="s">
        <v>1083</v>
      </c>
      <c r="C48" s="14"/>
      <c r="D48" s="14"/>
      <c r="E48" s="14"/>
      <c r="F48" s="19"/>
    </row>
    <row r="49" spans="1:6" x14ac:dyDescent="0.25">
      <c r="A49" s="187"/>
      <c r="B49" s="11" t="s">
        <v>1084</v>
      </c>
      <c r="C49" s="14"/>
      <c r="D49" s="14"/>
      <c r="E49" s="14"/>
      <c r="F49" s="19"/>
    </row>
    <row r="50" spans="1:6" x14ac:dyDescent="0.25">
      <c r="A50" s="187"/>
      <c r="B50" s="11" t="s">
        <v>1085</v>
      </c>
      <c r="C50" s="14"/>
      <c r="D50" s="14"/>
      <c r="E50" s="14"/>
      <c r="F50" s="19"/>
    </row>
    <row r="51" spans="1:6" x14ac:dyDescent="0.25">
      <c r="A51" s="187"/>
      <c r="B51" s="11" t="s">
        <v>1086</v>
      </c>
      <c r="C51" s="14"/>
      <c r="D51" s="14"/>
      <c r="E51" s="14"/>
      <c r="F51" s="19"/>
    </row>
    <row r="52" spans="1:6" x14ac:dyDescent="0.25">
      <c r="A52" s="187"/>
      <c r="B52" s="11" t="s">
        <v>334</v>
      </c>
      <c r="C52" s="12">
        <v>3</v>
      </c>
      <c r="D52" s="12">
        <v>3</v>
      </c>
      <c r="E52" s="12">
        <v>2</v>
      </c>
      <c r="F52" s="20">
        <v>1</v>
      </c>
    </row>
    <row r="53" spans="1:6" x14ac:dyDescent="0.25">
      <c r="A53" s="187"/>
      <c r="B53" s="11" t="s">
        <v>1087</v>
      </c>
      <c r="C53" s="12">
        <v>25</v>
      </c>
      <c r="D53" s="12">
        <v>16</v>
      </c>
      <c r="E53" s="12">
        <v>4</v>
      </c>
      <c r="F53" s="20">
        <v>11</v>
      </c>
    </row>
    <row r="54" spans="1:6" x14ac:dyDescent="0.25">
      <c r="A54" s="187"/>
      <c r="B54" s="11" t="s">
        <v>1088</v>
      </c>
      <c r="C54" s="12">
        <v>1</v>
      </c>
      <c r="D54" s="12">
        <v>2</v>
      </c>
      <c r="E54" s="12">
        <v>3</v>
      </c>
      <c r="F54" s="20">
        <v>0</v>
      </c>
    </row>
    <row r="55" spans="1:6" x14ac:dyDescent="0.25">
      <c r="A55" s="187"/>
      <c r="B55" s="11" t="s">
        <v>1089</v>
      </c>
      <c r="C55" s="14"/>
      <c r="D55" s="14"/>
      <c r="E55" s="14"/>
      <c r="F55" s="19"/>
    </row>
    <row r="56" spans="1:6" x14ac:dyDescent="0.25">
      <c r="A56" s="187"/>
      <c r="B56" s="11" t="s">
        <v>1090</v>
      </c>
      <c r="C56" s="14"/>
      <c r="D56" s="14"/>
      <c r="E56" s="14"/>
      <c r="F56" s="19"/>
    </row>
    <row r="57" spans="1:6" x14ac:dyDescent="0.25">
      <c r="A57" s="187"/>
      <c r="B57" s="11" t="s">
        <v>1091</v>
      </c>
      <c r="C57" s="12">
        <v>3</v>
      </c>
      <c r="D57" s="12">
        <v>2</v>
      </c>
      <c r="E57" s="12">
        <v>1</v>
      </c>
      <c r="F57" s="20">
        <v>1</v>
      </c>
    </row>
    <row r="58" spans="1:6" x14ac:dyDescent="0.25">
      <c r="A58" s="187"/>
      <c r="B58" s="11" t="s">
        <v>1092</v>
      </c>
      <c r="C58" s="12">
        <v>0</v>
      </c>
      <c r="D58" s="12">
        <v>0</v>
      </c>
      <c r="E58" s="12">
        <v>0</v>
      </c>
      <c r="F58" s="20">
        <v>0</v>
      </c>
    </row>
    <row r="59" spans="1:6" x14ac:dyDescent="0.25">
      <c r="A59" s="187"/>
      <c r="B59" s="11" t="s">
        <v>1093</v>
      </c>
      <c r="C59" s="14"/>
      <c r="D59" s="14"/>
      <c r="E59" s="14"/>
      <c r="F59" s="19"/>
    </row>
    <row r="60" spans="1:6" x14ac:dyDescent="0.25">
      <c r="A60" s="187"/>
      <c r="B60" s="11" t="s">
        <v>405</v>
      </c>
      <c r="C60" s="14"/>
      <c r="D60" s="14"/>
      <c r="E60" s="14"/>
      <c r="F60" s="19"/>
    </row>
    <row r="61" spans="1:6" x14ac:dyDescent="0.25">
      <c r="A61" s="187"/>
      <c r="B61" s="11" t="s">
        <v>1094</v>
      </c>
      <c r="C61" s="14"/>
      <c r="D61" s="14"/>
      <c r="E61" s="14"/>
      <c r="F61" s="19"/>
    </row>
    <row r="62" spans="1:6" x14ac:dyDescent="0.25">
      <c r="A62" s="187"/>
      <c r="B62" s="11" t="s">
        <v>1095</v>
      </c>
      <c r="C62" s="14"/>
      <c r="D62" s="14"/>
      <c r="E62" s="14"/>
      <c r="F62" s="19"/>
    </row>
    <row r="63" spans="1:6" x14ac:dyDescent="0.25">
      <c r="A63" s="187"/>
      <c r="B63" s="11" t="s">
        <v>1096</v>
      </c>
      <c r="C63" s="14"/>
      <c r="D63" s="14"/>
      <c r="E63" s="14"/>
      <c r="F63" s="19"/>
    </row>
    <row r="64" spans="1:6" x14ac:dyDescent="0.25">
      <c r="A64" s="187"/>
      <c r="B64" s="11" t="s">
        <v>1097</v>
      </c>
      <c r="C64" s="12">
        <v>11</v>
      </c>
      <c r="D64" s="12">
        <v>5</v>
      </c>
      <c r="E64" s="12">
        <v>1</v>
      </c>
      <c r="F64" s="20">
        <v>2</v>
      </c>
    </row>
    <row r="65" spans="1:6" x14ac:dyDescent="0.25">
      <c r="A65" s="187"/>
      <c r="B65" s="11" t="s">
        <v>1098</v>
      </c>
      <c r="C65" s="14"/>
      <c r="D65" s="14"/>
      <c r="E65" s="14"/>
      <c r="F65" s="19"/>
    </row>
    <row r="66" spans="1:6" x14ac:dyDescent="0.25">
      <c r="A66" s="188"/>
      <c r="B66" s="11" t="s">
        <v>1099</v>
      </c>
      <c r="C66" s="14"/>
      <c r="D66" s="14"/>
      <c r="E66" s="14"/>
      <c r="F66" s="19"/>
    </row>
    <row r="67" spans="1:6" x14ac:dyDescent="0.25">
      <c r="A67" s="200" t="s">
        <v>1100</v>
      </c>
      <c r="B67" s="201"/>
      <c r="C67" s="27">
        <v>43</v>
      </c>
      <c r="D67" s="27">
        <v>28</v>
      </c>
      <c r="E67" s="27">
        <v>11</v>
      </c>
      <c r="F67" s="27">
        <v>15</v>
      </c>
    </row>
    <row r="68" spans="1:6" x14ac:dyDescent="0.25">
      <c r="A68" s="186" t="s">
        <v>977</v>
      </c>
      <c r="B68" s="11" t="s">
        <v>1101</v>
      </c>
      <c r="C68" s="12">
        <v>5</v>
      </c>
      <c r="D68" s="12">
        <v>0</v>
      </c>
      <c r="E68" s="12">
        <v>0</v>
      </c>
      <c r="F68" s="20">
        <v>0</v>
      </c>
    </row>
    <row r="69" spans="1:6" x14ac:dyDescent="0.25">
      <c r="A69" s="187"/>
      <c r="B69" s="11" t="s">
        <v>1102</v>
      </c>
      <c r="C69" s="12">
        <v>3</v>
      </c>
      <c r="D69" s="12">
        <v>0</v>
      </c>
      <c r="E69" s="12">
        <v>0</v>
      </c>
      <c r="F69" s="20">
        <v>0</v>
      </c>
    </row>
    <row r="70" spans="1:6" x14ac:dyDescent="0.25">
      <c r="A70" s="188"/>
      <c r="B70" s="11" t="s">
        <v>111</v>
      </c>
      <c r="C70" s="14"/>
      <c r="D70" s="14"/>
      <c r="E70" s="14"/>
      <c r="F70" s="19"/>
    </row>
    <row r="71" spans="1:6" x14ac:dyDescent="0.25">
      <c r="A71" s="200" t="s">
        <v>1103</v>
      </c>
      <c r="B71" s="201"/>
      <c r="C71" s="27">
        <v>8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d3vcLtjTpTtLMx36U4J9MIj2pUjAlGgif5Dd3AsWcaUvk1G320KI0hIiY5FmzAAzWFZUJaJQr1Ld2GrtqD2PYA==" saltValue="LE5H/TemvwZML0JlaHa0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20">
        <v>44</v>
      </c>
    </row>
    <row r="6" spans="1:3" x14ac:dyDescent="0.25">
      <c r="A6" s="187"/>
      <c r="B6" s="11" t="s">
        <v>1049</v>
      </c>
      <c r="C6" s="20">
        <v>23</v>
      </c>
    </row>
    <row r="7" spans="1:3" x14ac:dyDescent="0.25">
      <c r="A7" s="187"/>
      <c r="B7" s="11" t="s">
        <v>1108</v>
      </c>
      <c r="C7" s="20">
        <v>379</v>
      </c>
    </row>
    <row r="8" spans="1:3" x14ac:dyDescent="0.25">
      <c r="A8" s="187"/>
      <c r="B8" s="11" t="s">
        <v>1109</v>
      </c>
      <c r="C8" s="20">
        <v>279</v>
      </c>
    </row>
    <row r="9" spans="1:3" x14ac:dyDescent="0.25">
      <c r="A9" s="187"/>
      <c r="B9" s="11" t="s">
        <v>1051</v>
      </c>
      <c r="C9" s="20">
        <v>9</v>
      </c>
    </row>
    <row r="10" spans="1:3" x14ac:dyDescent="0.25">
      <c r="A10" s="187"/>
      <c r="B10" s="11" t="s">
        <v>1052</v>
      </c>
      <c r="C10" s="20">
        <v>9</v>
      </c>
    </row>
    <row r="11" spans="1:3" x14ac:dyDescent="0.25">
      <c r="A11" s="187"/>
      <c r="B11" s="11" t="s">
        <v>1110</v>
      </c>
      <c r="C11" s="19"/>
    </row>
    <row r="12" spans="1:3" x14ac:dyDescent="0.25">
      <c r="A12" s="188"/>
      <c r="B12" s="11" t="s">
        <v>1111</v>
      </c>
      <c r="C12" s="19"/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5"/>
      <c r="C16" s="20">
        <v>279</v>
      </c>
    </row>
    <row r="17" spans="1:3" x14ac:dyDescent="0.25">
      <c r="A17" s="18" t="s">
        <v>1114</v>
      </c>
      <c r="B17" s="15"/>
      <c r="C17" s="20">
        <v>173</v>
      </c>
    </row>
    <row r="18" spans="1:3" x14ac:dyDescent="0.25">
      <c r="A18" s="18" t="s">
        <v>1115</v>
      </c>
      <c r="B18" s="15"/>
      <c r="C18" s="20">
        <v>45</v>
      </c>
    </row>
    <row r="19" spans="1:3" x14ac:dyDescent="0.25">
      <c r="A19" s="18" t="s">
        <v>1116</v>
      </c>
      <c r="B19" s="15"/>
      <c r="C19" s="20">
        <v>61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5"/>
      <c r="C23" s="19"/>
    </row>
    <row r="24" spans="1:3" x14ac:dyDescent="0.25">
      <c r="A24" s="18" t="s">
        <v>1119</v>
      </c>
      <c r="B24" s="15"/>
      <c r="C24" s="19"/>
    </row>
    <row r="25" spans="1:3" x14ac:dyDescent="0.25">
      <c r="A25" s="18" t="s">
        <v>1120</v>
      </c>
      <c r="B25" s="15"/>
      <c r="C25" s="19"/>
    </row>
    <row r="26" spans="1:3" x14ac:dyDescent="0.25">
      <c r="A26" s="18" t="s">
        <v>1121</v>
      </c>
      <c r="B26" s="15"/>
      <c r="C26" s="19"/>
    </row>
    <row r="27" spans="1:3" x14ac:dyDescent="0.25">
      <c r="A27" s="18" t="s">
        <v>1122</v>
      </c>
      <c r="B27" s="15"/>
      <c r="C27" s="19"/>
    </row>
    <row r="28" spans="1:3" x14ac:dyDescent="0.25">
      <c r="A28" s="18" t="s">
        <v>1123</v>
      </c>
      <c r="B28" s="15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5"/>
      <c r="C32" s="19"/>
    </row>
    <row r="33" spans="1:3" x14ac:dyDescent="0.25">
      <c r="A33" s="18" t="s">
        <v>1126</v>
      </c>
      <c r="B33" s="15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5"/>
      <c r="C37" s="20">
        <v>9</v>
      </c>
    </row>
    <row r="38" spans="1:3" x14ac:dyDescent="0.25">
      <c r="A38" s="18" t="s">
        <v>1128</v>
      </c>
      <c r="B38" s="15"/>
      <c r="C38" s="20">
        <v>72</v>
      </c>
    </row>
    <row r="39" spans="1:3" x14ac:dyDescent="0.25">
      <c r="A39" s="18" t="s">
        <v>1129</v>
      </c>
      <c r="B39" s="15"/>
      <c r="C39" s="20">
        <v>125</v>
      </c>
    </row>
    <row r="40" spans="1:3" x14ac:dyDescent="0.25">
      <c r="A40" s="18" t="s">
        <v>1130</v>
      </c>
      <c r="B40" s="15"/>
      <c r="C40" s="20">
        <v>2</v>
      </c>
    </row>
    <row r="41" spans="1:3" x14ac:dyDescent="0.25">
      <c r="A41" s="18" t="s">
        <v>1131</v>
      </c>
      <c r="B41" s="15"/>
      <c r="C41" s="20">
        <v>5</v>
      </c>
    </row>
    <row r="42" spans="1:3" x14ac:dyDescent="0.25">
      <c r="A42" s="18" t="s">
        <v>1132</v>
      </c>
      <c r="B42" s="15"/>
      <c r="C42" s="19"/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5"/>
      <c r="C46" s="20">
        <v>2</v>
      </c>
    </row>
    <row r="47" spans="1:3" x14ac:dyDescent="0.25">
      <c r="A47" s="18" t="s">
        <v>1135</v>
      </c>
      <c r="B47" s="15"/>
      <c r="C47" s="20">
        <v>3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0">
        <v>7</v>
      </c>
    </row>
    <row r="52" spans="1:6" x14ac:dyDescent="0.25">
      <c r="A52" s="187"/>
      <c r="B52" s="11" t="s">
        <v>1139</v>
      </c>
      <c r="C52" s="20">
        <v>5</v>
      </c>
    </row>
    <row r="53" spans="1:6" x14ac:dyDescent="0.25">
      <c r="A53" s="187"/>
      <c r="B53" s="11" t="s">
        <v>1140</v>
      </c>
      <c r="C53" s="19"/>
    </row>
    <row r="54" spans="1:6" x14ac:dyDescent="0.25">
      <c r="A54" s="188"/>
      <c r="B54" s="11" t="s">
        <v>1141</v>
      </c>
      <c r="C54" s="19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5"/>
      <c r="C58" s="19"/>
    </row>
    <row r="59" spans="1:6" x14ac:dyDescent="0.25">
      <c r="A59" s="18" t="s">
        <v>114</v>
      </c>
      <c r="B59" s="15"/>
      <c r="C59" s="19"/>
    </row>
    <row r="60" spans="1:6" x14ac:dyDescent="0.25">
      <c r="A60" s="18" t="s">
        <v>1080</v>
      </c>
      <c r="B60" s="15"/>
      <c r="C60" s="19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6" t="s">
        <v>960</v>
      </c>
      <c r="B63" s="11" t="s">
        <v>1083</v>
      </c>
      <c r="C63" s="14"/>
      <c r="D63" s="14"/>
      <c r="E63" s="14"/>
      <c r="F63" s="19"/>
    </row>
    <row r="64" spans="1:6" x14ac:dyDescent="0.25">
      <c r="A64" s="187"/>
      <c r="B64" s="11" t="s">
        <v>1084</v>
      </c>
      <c r="C64" s="14"/>
      <c r="D64" s="14"/>
      <c r="E64" s="14"/>
      <c r="F64" s="19"/>
    </row>
    <row r="65" spans="1:6" x14ac:dyDescent="0.25">
      <c r="A65" s="187"/>
      <c r="B65" s="11" t="s">
        <v>1085</v>
      </c>
      <c r="C65" s="12">
        <v>1</v>
      </c>
      <c r="D65" s="12">
        <v>1</v>
      </c>
      <c r="E65" s="12">
        <v>0</v>
      </c>
      <c r="F65" s="20">
        <v>0</v>
      </c>
    </row>
    <row r="66" spans="1:6" x14ac:dyDescent="0.25">
      <c r="A66" s="187"/>
      <c r="B66" s="11" t="s">
        <v>1086</v>
      </c>
      <c r="C66" s="14"/>
      <c r="D66" s="14"/>
      <c r="E66" s="14"/>
      <c r="F66" s="19"/>
    </row>
    <row r="67" spans="1:6" x14ac:dyDescent="0.25">
      <c r="A67" s="187"/>
      <c r="B67" s="11" t="s">
        <v>334</v>
      </c>
      <c r="C67" s="12">
        <v>5</v>
      </c>
      <c r="D67" s="12">
        <v>4</v>
      </c>
      <c r="E67" s="12">
        <v>2</v>
      </c>
      <c r="F67" s="20">
        <v>2</v>
      </c>
    </row>
    <row r="68" spans="1:6" x14ac:dyDescent="0.25">
      <c r="A68" s="187"/>
      <c r="B68" s="11" t="s">
        <v>1142</v>
      </c>
      <c r="C68" s="12">
        <v>150</v>
      </c>
      <c r="D68" s="12">
        <v>132</v>
      </c>
      <c r="E68" s="12">
        <v>16</v>
      </c>
      <c r="F68" s="20">
        <v>125</v>
      </c>
    </row>
    <row r="69" spans="1:6" x14ac:dyDescent="0.25">
      <c r="A69" s="187"/>
      <c r="B69" s="11" t="s">
        <v>1143</v>
      </c>
      <c r="C69" s="12">
        <v>30</v>
      </c>
      <c r="D69" s="12">
        <v>22</v>
      </c>
      <c r="E69" s="12">
        <v>4</v>
      </c>
      <c r="F69" s="20">
        <v>3</v>
      </c>
    </row>
    <row r="70" spans="1:6" x14ac:dyDescent="0.25">
      <c r="A70" s="187"/>
      <c r="B70" s="11" t="s">
        <v>1089</v>
      </c>
      <c r="C70" s="12">
        <v>10</v>
      </c>
      <c r="D70" s="12">
        <v>4</v>
      </c>
      <c r="E70" s="12">
        <v>2</v>
      </c>
      <c r="F70" s="20">
        <v>0</v>
      </c>
    </row>
    <row r="71" spans="1:6" x14ac:dyDescent="0.25">
      <c r="A71" s="187"/>
      <c r="B71" s="11" t="s">
        <v>1144</v>
      </c>
      <c r="C71" s="12">
        <v>1</v>
      </c>
      <c r="D71" s="12">
        <v>1</v>
      </c>
      <c r="E71" s="12">
        <v>0</v>
      </c>
      <c r="F71" s="20">
        <v>0</v>
      </c>
    </row>
    <row r="72" spans="1:6" x14ac:dyDescent="0.25">
      <c r="A72" s="187"/>
      <c r="B72" s="11" t="s">
        <v>1145</v>
      </c>
      <c r="C72" s="12">
        <v>57</v>
      </c>
      <c r="D72" s="12">
        <v>41</v>
      </c>
      <c r="E72" s="12">
        <v>7</v>
      </c>
      <c r="F72" s="20">
        <v>11</v>
      </c>
    </row>
    <row r="73" spans="1:6" x14ac:dyDescent="0.25">
      <c r="A73" s="187"/>
      <c r="B73" s="11" t="s">
        <v>1146</v>
      </c>
      <c r="C73" s="12">
        <v>11</v>
      </c>
      <c r="D73" s="12">
        <v>9</v>
      </c>
      <c r="E73" s="12">
        <v>2</v>
      </c>
      <c r="F73" s="20">
        <v>0</v>
      </c>
    </row>
    <row r="74" spans="1:6" x14ac:dyDescent="0.25">
      <c r="A74" s="187"/>
      <c r="B74" s="11" t="s">
        <v>1093</v>
      </c>
      <c r="C74" s="12">
        <v>22</v>
      </c>
      <c r="D74" s="12">
        <v>17</v>
      </c>
      <c r="E74" s="12">
        <v>3</v>
      </c>
      <c r="F74" s="20">
        <v>0</v>
      </c>
    </row>
    <row r="75" spans="1:6" x14ac:dyDescent="0.25">
      <c r="A75" s="187"/>
      <c r="B75" s="11" t="s">
        <v>405</v>
      </c>
      <c r="C75" s="12">
        <v>15</v>
      </c>
      <c r="D75" s="12">
        <v>4</v>
      </c>
      <c r="E75" s="12">
        <v>2</v>
      </c>
      <c r="F75" s="20">
        <v>0</v>
      </c>
    </row>
    <row r="76" spans="1:6" x14ac:dyDescent="0.25">
      <c r="A76" s="187"/>
      <c r="B76" s="11" t="s">
        <v>1094</v>
      </c>
      <c r="C76" s="12">
        <v>8</v>
      </c>
      <c r="D76" s="12">
        <v>3</v>
      </c>
      <c r="E76" s="12">
        <v>1</v>
      </c>
      <c r="F76" s="20">
        <v>0</v>
      </c>
    </row>
    <row r="77" spans="1:6" x14ac:dyDescent="0.25">
      <c r="A77" s="187"/>
      <c r="B77" s="11" t="s">
        <v>1095</v>
      </c>
      <c r="C77" s="12">
        <v>1</v>
      </c>
      <c r="D77" s="12">
        <v>1</v>
      </c>
      <c r="E77" s="12">
        <v>0</v>
      </c>
      <c r="F77" s="20">
        <v>0</v>
      </c>
    </row>
    <row r="78" spans="1:6" x14ac:dyDescent="0.25">
      <c r="A78" s="187"/>
      <c r="B78" s="11" t="s">
        <v>1096</v>
      </c>
      <c r="C78" s="14"/>
      <c r="D78" s="14"/>
      <c r="E78" s="14"/>
      <c r="F78" s="19"/>
    </row>
    <row r="79" spans="1:6" x14ac:dyDescent="0.25">
      <c r="A79" s="187"/>
      <c r="B79" s="11" t="s">
        <v>1097</v>
      </c>
      <c r="C79" s="12">
        <v>54</v>
      </c>
      <c r="D79" s="12">
        <v>34</v>
      </c>
      <c r="E79" s="12">
        <v>5</v>
      </c>
      <c r="F79" s="20">
        <v>28</v>
      </c>
    </row>
    <row r="80" spans="1:6" x14ac:dyDescent="0.25">
      <c r="A80" s="187"/>
      <c r="B80" s="11" t="s">
        <v>1098</v>
      </c>
      <c r="C80" s="12">
        <v>10</v>
      </c>
      <c r="D80" s="12">
        <v>6</v>
      </c>
      <c r="E80" s="12">
        <v>1</v>
      </c>
      <c r="F80" s="20">
        <v>2</v>
      </c>
    </row>
    <row r="81" spans="1:6" x14ac:dyDescent="0.25">
      <c r="A81" s="188"/>
      <c r="B81" s="11" t="s">
        <v>1099</v>
      </c>
      <c r="C81" s="12">
        <v>5</v>
      </c>
      <c r="D81" s="12">
        <v>2</v>
      </c>
      <c r="E81" s="12">
        <v>1</v>
      </c>
      <c r="F81" s="20">
        <v>1</v>
      </c>
    </row>
    <row r="82" spans="1:6" x14ac:dyDescent="0.25">
      <c r="A82" s="202" t="s">
        <v>1100</v>
      </c>
      <c r="B82" s="203"/>
      <c r="C82" s="27">
        <v>380</v>
      </c>
      <c r="D82" s="27">
        <v>281</v>
      </c>
      <c r="E82" s="27">
        <v>46</v>
      </c>
      <c r="F82" s="27">
        <v>172</v>
      </c>
    </row>
    <row r="83" spans="1:6" x14ac:dyDescent="0.25">
      <c r="A83" s="186" t="s">
        <v>1147</v>
      </c>
      <c r="B83" s="11" t="s">
        <v>1101</v>
      </c>
      <c r="C83" s="14"/>
      <c r="D83" s="14"/>
      <c r="E83" s="14"/>
      <c r="F83" s="19"/>
    </row>
    <row r="84" spans="1:6" x14ac:dyDescent="0.25">
      <c r="A84" s="187"/>
      <c r="B84" s="11" t="s">
        <v>1102</v>
      </c>
      <c r="C84" s="12">
        <v>1</v>
      </c>
      <c r="D84" s="12">
        <v>0</v>
      </c>
      <c r="E84" s="12">
        <v>0</v>
      </c>
      <c r="F84" s="20">
        <v>0</v>
      </c>
    </row>
    <row r="85" spans="1:6" x14ac:dyDescent="0.25">
      <c r="A85" s="188"/>
      <c r="B85" s="11" t="s">
        <v>111</v>
      </c>
      <c r="C85" s="12">
        <v>21</v>
      </c>
      <c r="D85" s="12">
        <v>21</v>
      </c>
      <c r="E85" s="12">
        <v>15</v>
      </c>
      <c r="F85" s="20">
        <v>0</v>
      </c>
    </row>
    <row r="86" spans="1:6" x14ac:dyDescent="0.25">
      <c r="A86" s="202" t="s">
        <v>1148</v>
      </c>
      <c r="B86" s="203"/>
      <c r="C86" s="27">
        <v>22</v>
      </c>
      <c r="D86" s="27">
        <v>21</v>
      </c>
      <c r="E86" s="27">
        <v>15</v>
      </c>
      <c r="F86" s="27">
        <v>0</v>
      </c>
    </row>
    <row r="87" spans="1:6" x14ac:dyDescent="0.25">
      <c r="A87" s="4"/>
    </row>
  </sheetData>
  <sheetProtection algorithmName="SHA-512" hashValue="rg4Sjju3yPklv/Z50E/bDlPS107+qXKJvYte2VRIVEh7ycQIiF5t933NDFY6hCvX3+SBMlXnV4nhQPbsXL4WmA==" saltValue="ApZEEvU3Rl5YI3DqqFTV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5"/>
      <c r="C5" s="20">
        <v>0</v>
      </c>
    </row>
    <row r="6" spans="1:3" x14ac:dyDescent="0.25">
      <c r="A6" s="10" t="s">
        <v>1152</v>
      </c>
      <c r="B6" s="15"/>
      <c r="C6" s="20">
        <v>38</v>
      </c>
    </row>
    <row r="7" spans="1:3" x14ac:dyDescent="0.25">
      <c r="A7" s="10" t="s">
        <v>1153</v>
      </c>
      <c r="B7" s="15"/>
      <c r="C7" s="20">
        <v>1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5"/>
      <c r="C13" s="20">
        <v>2</v>
      </c>
    </row>
    <row r="14" spans="1:3" x14ac:dyDescent="0.25">
      <c r="A14" s="10" t="s">
        <v>1152</v>
      </c>
      <c r="B14" s="15"/>
      <c r="C14" s="20">
        <v>13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0</v>
      </c>
    </row>
    <row r="22" spans="1:3" x14ac:dyDescent="0.25">
      <c r="A22" s="10" t="s">
        <v>1159</v>
      </c>
      <c r="B22" s="15"/>
      <c r="C22" s="20">
        <v>0</v>
      </c>
    </row>
    <row r="23" spans="1:3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1</v>
      </c>
    </row>
    <row r="29" spans="1:3" x14ac:dyDescent="0.25">
      <c r="A29" s="10" t="s">
        <v>1164</v>
      </c>
      <c r="B29" s="15"/>
      <c r="C29" s="20">
        <v>6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6</v>
      </c>
    </row>
    <row r="36" spans="1:3" x14ac:dyDescent="0.25">
      <c r="A36" s="10" t="s">
        <v>1169</v>
      </c>
      <c r="B36" s="15"/>
      <c r="C36" s="20">
        <v>0</v>
      </c>
    </row>
    <row r="37" spans="1:3" x14ac:dyDescent="0.25">
      <c r="A37" s="4"/>
    </row>
  </sheetData>
  <sheetProtection algorithmName="SHA-512" hashValue="tcpe0MPaOOqsEEQJT+QqBQE7iLtBAXltm7xF7ZCb7dPNvuL0SYPvoy+hBNZxreIoawDMunWciQspAqHrvMEQ0g==" saltValue="DrLKHOUsl/1PjrOMeDgJ1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11</v>
      </c>
    </row>
    <row r="6" spans="1:3" x14ac:dyDescent="0.25">
      <c r="A6" s="10" t="s">
        <v>1173</v>
      </c>
      <c r="B6" s="15"/>
      <c r="C6" s="20">
        <v>12</v>
      </c>
    </row>
    <row r="7" spans="1:3" x14ac:dyDescent="0.25">
      <c r="A7" s="10" t="s">
        <v>1174</v>
      </c>
      <c r="B7" s="15"/>
      <c r="C7" s="20">
        <v>6</v>
      </c>
    </row>
    <row r="8" spans="1:3" x14ac:dyDescent="0.25">
      <c r="A8" s="10" t="s">
        <v>1175</v>
      </c>
      <c r="B8" s="15"/>
      <c r="C8" s="20">
        <v>3</v>
      </c>
    </row>
    <row r="9" spans="1:3" x14ac:dyDescent="0.25">
      <c r="A9" s="10" t="s">
        <v>1176</v>
      </c>
      <c r="B9" s="15"/>
      <c r="C9" s="19"/>
    </row>
    <row r="10" spans="1:3" x14ac:dyDescent="0.25">
      <c r="A10" s="10" t="s">
        <v>1177</v>
      </c>
      <c r="B10" s="15"/>
      <c r="C10" s="19"/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5</v>
      </c>
    </row>
    <row r="15" spans="1:3" x14ac:dyDescent="0.25">
      <c r="A15" s="10" t="s">
        <v>1180</v>
      </c>
      <c r="B15" s="15"/>
      <c r="C15" s="20">
        <v>3</v>
      </c>
    </row>
    <row r="16" spans="1:3" x14ac:dyDescent="0.25">
      <c r="A16" s="10" t="s">
        <v>1181</v>
      </c>
      <c r="B16" s="15"/>
      <c r="C16" s="19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19"/>
    </row>
    <row r="21" spans="1:3" x14ac:dyDescent="0.25">
      <c r="A21" s="10" t="s">
        <v>1184</v>
      </c>
      <c r="B21" s="15"/>
      <c r="C21" s="19"/>
    </row>
    <row r="22" spans="1:3" x14ac:dyDescent="0.25">
      <c r="A22" s="10" t="s">
        <v>1185</v>
      </c>
      <c r="B22" s="15"/>
      <c r="C22" s="20">
        <v>3</v>
      </c>
    </row>
    <row r="23" spans="1:3" x14ac:dyDescent="0.25">
      <c r="A23" s="10" t="s">
        <v>1113</v>
      </c>
      <c r="B23" s="15"/>
      <c r="C23" s="20">
        <v>2</v>
      </c>
    </row>
    <row r="24" spans="1:3" x14ac:dyDescent="0.25">
      <c r="A24" s="10" t="s">
        <v>1186</v>
      </c>
      <c r="B24" s="15"/>
      <c r="C24" s="19"/>
    </row>
    <row r="25" spans="1:3" x14ac:dyDescent="0.25">
      <c r="A25" s="10" t="s">
        <v>1187</v>
      </c>
      <c r="B25" s="15"/>
      <c r="C25" s="19"/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19"/>
    </row>
    <row r="30" spans="1:3" x14ac:dyDescent="0.25">
      <c r="A30" s="10" t="s">
        <v>1184</v>
      </c>
      <c r="B30" s="15"/>
      <c r="C30" s="19"/>
    </row>
    <row r="31" spans="1:3" x14ac:dyDescent="0.25">
      <c r="A31" s="10" t="s">
        <v>1185</v>
      </c>
      <c r="B31" s="15"/>
      <c r="C31" s="19"/>
    </row>
    <row r="32" spans="1:3" x14ac:dyDescent="0.25">
      <c r="A32" s="10" t="s">
        <v>1113</v>
      </c>
      <c r="B32" s="15"/>
      <c r="C32" s="19"/>
    </row>
    <row r="33" spans="1:3" x14ac:dyDescent="0.25">
      <c r="A33" s="10" t="s">
        <v>1186</v>
      </c>
      <c r="B33" s="15"/>
      <c r="C33" s="19"/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19"/>
    </row>
    <row r="38" spans="1:3" x14ac:dyDescent="0.25">
      <c r="A38" s="10" t="s">
        <v>1184</v>
      </c>
      <c r="B38" s="15"/>
      <c r="C38" s="19"/>
    </row>
    <row r="39" spans="1:3" x14ac:dyDescent="0.25">
      <c r="A39" s="10" t="s">
        <v>1185</v>
      </c>
      <c r="B39" s="15"/>
      <c r="C39" s="19"/>
    </row>
    <row r="40" spans="1:3" x14ac:dyDescent="0.25">
      <c r="A40" s="10" t="s">
        <v>1113</v>
      </c>
      <c r="B40" s="15"/>
      <c r="C40" s="19"/>
    </row>
    <row r="41" spans="1:3" x14ac:dyDescent="0.25">
      <c r="A41" s="10" t="s">
        <v>1186</v>
      </c>
      <c r="B41" s="15"/>
      <c r="C41" s="19"/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19"/>
    </row>
    <row r="46" spans="1:3" x14ac:dyDescent="0.25">
      <c r="A46" s="10" t="s">
        <v>1184</v>
      </c>
      <c r="B46" s="15"/>
      <c r="C46" s="19"/>
    </row>
    <row r="47" spans="1:3" x14ac:dyDescent="0.25">
      <c r="A47" s="10" t="s">
        <v>1185</v>
      </c>
      <c r="B47" s="15"/>
      <c r="C47" s="19"/>
    </row>
    <row r="48" spans="1:3" x14ac:dyDescent="0.25">
      <c r="A48" s="10" t="s">
        <v>1113</v>
      </c>
      <c r="B48" s="15"/>
      <c r="C48" s="20">
        <v>2</v>
      </c>
    </row>
    <row r="49" spans="1:3" x14ac:dyDescent="0.25">
      <c r="A49" s="10" t="s">
        <v>1186</v>
      </c>
      <c r="B49" s="15"/>
      <c r="C49" s="19"/>
    </row>
    <row r="50" spans="1:3" x14ac:dyDescent="0.25">
      <c r="A50" s="4"/>
    </row>
  </sheetData>
  <sheetProtection algorithmName="SHA-512" hashValue="Iw2cSABrc0Ha+Q4Ds65XeEUhvIYul2ciliVK2SdzC3ZZdVghtGVbHUFdl7RPFmUHbsAvdZlxhGFmlZdtmTZNZA==" saltValue="lxv29KN5+mAILzi2IKu85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0" t="s">
        <v>645</v>
      </c>
      <c r="B4" s="201"/>
      <c r="C4" s="27">
        <v>313</v>
      </c>
      <c r="D4" s="27">
        <v>275</v>
      </c>
      <c r="E4" s="28">
        <v>0</v>
      </c>
      <c r="F4" s="27">
        <v>414</v>
      </c>
      <c r="G4" s="27">
        <v>211</v>
      </c>
      <c r="H4" s="27">
        <v>121</v>
      </c>
      <c r="I4" s="27">
        <v>147</v>
      </c>
      <c r="J4" s="27">
        <v>0</v>
      </c>
      <c r="K4" s="27">
        <v>0</v>
      </c>
      <c r="L4" s="27">
        <v>0</v>
      </c>
      <c r="M4" s="27">
        <v>0</v>
      </c>
      <c r="N4" s="27">
        <v>3</v>
      </c>
      <c r="O4" s="27">
        <v>0</v>
      </c>
      <c r="P4" s="27">
        <v>469</v>
      </c>
    </row>
    <row r="5" spans="1:16" ht="45" x14ac:dyDescent="0.25">
      <c r="A5" s="33" t="s">
        <v>646</v>
      </c>
      <c r="B5" s="33" t="s">
        <v>647</v>
      </c>
      <c r="C5" s="12">
        <v>7</v>
      </c>
      <c r="D5" s="12">
        <v>1</v>
      </c>
      <c r="E5" s="26">
        <v>6</v>
      </c>
      <c r="F5" s="12">
        <v>5</v>
      </c>
      <c r="G5" s="12">
        <v>5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2</v>
      </c>
    </row>
    <row r="6" spans="1:16" ht="33.75" x14ac:dyDescent="0.25">
      <c r="A6" s="33" t="s">
        <v>648</v>
      </c>
      <c r="B6" s="33" t="s">
        <v>649</v>
      </c>
      <c r="C6" s="12">
        <v>140</v>
      </c>
      <c r="D6" s="12">
        <v>143</v>
      </c>
      <c r="E6" s="26">
        <v>-1</v>
      </c>
      <c r="F6" s="12">
        <v>219</v>
      </c>
      <c r="G6" s="12">
        <v>70</v>
      </c>
      <c r="H6" s="12">
        <v>31</v>
      </c>
      <c r="I6" s="12">
        <v>45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243</v>
      </c>
    </row>
    <row r="7" spans="1:16" ht="22.5" x14ac:dyDescent="0.25">
      <c r="A7" s="33" t="s">
        <v>650</v>
      </c>
      <c r="B7" s="33" t="s">
        <v>651</v>
      </c>
      <c r="C7" s="12">
        <v>21</v>
      </c>
      <c r="D7" s="12">
        <v>16</v>
      </c>
      <c r="E7" s="26">
        <v>0</v>
      </c>
      <c r="F7" s="12">
        <v>4</v>
      </c>
      <c r="G7" s="12">
        <v>5</v>
      </c>
      <c r="H7" s="12">
        <v>12</v>
      </c>
      <c r="I7" s="12">
        <v>15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16</v>
      </c>
    </row>
    <row r="8" spans="1:16" ht="33.75" x14ac:dyDescent="0.25">
      <c r="A8" s="33" t="s">
        <v>652</v>
      </c>
      <c r="B8" s="33" t="s">
        <v>653</v>
      </c>
      <c r="C8" s="12">
        <v>3</v>
      </c>
      <c r="D8" s="12">
        <v>0</v>
      </c>
      <c r="E8" s="26">
        <v>0</v>
      </c>
      <c r="F8" s="12">
        <v>0</v>
      </c>
      <c r="G8" s="12">
        <v>0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9</v>
      </c>
      <c r="D9" s="12">
        <v>11</v>
      </c>
      <c r="E9" s="26">
        <v>-1</v>
      </c>
      <c r="F9" s="12">
        <v>14</v>
      </c>
      <c r="G9" s="12">
        <v>1</v>
      </c>
      <c r="H9" s="12">
        <v>7</v>
      </c>
      <c r="I9" s="12">
        <v>10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15</v>
      </c>
    </row>
    <row r="10" spans="1:16" ht="22.5" x14ac:dyDescent="0.25">
      <c r="A10" s="33" t="s">
        <v>656</v>
      </c>
      <c r="B10" s="33" t="s">
        <v>657</v>
      </c>
      <c r="C10" s="12">
        <v>127</v>
      </c>
      <c r="D10" s="12">
        <v>104</v>
      </c>
      <c r="E10" s="26">
        <v>0</v>
      </c>
      <c r="F10" s="12">
        <v>171</v>
      </c>
      <c r="G10" s="12">
        <v>130</v>
      </c>
      <c r="H10" s="12">
        <v>69</v>
      </c>
      <c r="I10" s="12">
        <v>75</v>
      </c>
      <c r="J10" s="12">
        <v>0</v>
      </c>
      <c r="K10" s="12">
        <v>0</v>
      </c>
      <c r="L10" s="12">
        <v>0</v>
      </c>
      <c r="M10" s="12">
        <v>0</v>
      </c>
      <c r="N10" s="12">
        <v>3</v>
      </c>
      <c r="O10" s="12">
        <v>0</v>
      </c>
      <c r="P10" s="20">
        <v>193</v>
      </c>
    </row>
    <row r="11" spans="1:16" ht="33.75" x14ac:dyDescent="0.25">
      <c r="A11" s="33" t="s">
        <v>658</v>
      </c>
      <c r="B11" s="33" t="s">
        <v>659</v>
      </c>
      <c r="C11" s="12">
        <v>6</v>
      </c>
      <c r="D11" s="12">
        <v>0</v>
      </c>
      <c r="E11" s="26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ObCooCgJCIdoSJKuzx4vBcjH6NCRbgTrUIYpW7UCUvPAwa0ZS/TVjaCI5lMMZAyFCtVuCkKVwaYe/i5AhDMP4g==" saltValue="4a/b0QZ5avXHkMFUgxoIT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2026-06-05T08:29:25Z</dcterms:created>
  <dcterms:modified xsi:type="dcterms:W3CDTF">2026-06-23T08:22:04Z</dcterms:modified>
</cp:coreProperties>
</file>