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2F26AB7-9435-41D3-B5F3-176D8169C8DC}" xr6:coauthVersionLast="47" xr6:coauthVersionMax="47" xr10:uidLastSave="{00000000-0000-0000-0000-000000000000}"/>
  <workbookProtection workbookAlgorithmName="SHA-512" workbookHashValue="trd30/6+qB8sScyFy2gPEtGG0zCtoJV0YH6Ya2RjG+uuimCvYhKlk4fkywy5sknB/h+YQX8CusS/KcV06i7q1g==" workbookSaltValue="i3rGNPF4NB+oDl1mYEnNY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D82" i="15"/>
  <c r="L43" i="15"/>
  <c r="K43" i="15"/>
  <c r="J43" i="15"/>
  <c r="I43" i="15"/>
  <c r="H43" i="15"/>
  <c r="G43" i="15"/>
  <c r="F43" i="15"/>
  <c r="E43" i="15"/>
  <c r="D43" i="15"/>
  <c r="D12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98975E9-CF58-4AAA-85C2-4E949BCDB9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6792BE2-1238-4757-BC69-7C56AB1699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C4CA2AE-2DAD-4711-BA5A-3875E3B8AB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B373E13-8075-4702-B070-D13B8561D5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49E50C6-47AA-4952-AF2C-89AFFE81DF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9D0809D-C047-4946-A297-CFC62B14FE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0791F7F-3F62-4CE6-8DDF-0040F1B7E1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4C2027F-DCCF-4A53-9489-8960490C94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0F52198-E619-47ED-A427-ADF8B08CA3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C375B59-F935-4EA5-9389-D9F9579DF9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3E069C4-04FD-44C1-9483-291FA6ED94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55C07F8-272B-48D8-80E3-8E1B6C8AC7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E97B3A4-E5B9-4A9E-9226-B8E4EA38FD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C173432-E37C-4FDA-92AC-70CA8687A1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533428E-4BB4-40D2-A426-1A5C80D9EE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B3DF964-2585-43F9-B2A3-1BD8659C07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60DEE1D-4521-4EC3-A9C1-782D08182D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32CA2B9-C608-4370-A4FA-B63A602309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501FE53-77E5-4A59-98D1-D6948C0549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F56FBC0-6E97-470B-B231-96E7061B4B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296E8E0-4590-447E-9D4F-B6EB468A16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F3CE78F-73DA-4DF6-84F1-25116D0EFD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89BE4AC-BA13-4ED2-9078-1571FD1657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B9DBFE8-44CE-4374-AF4E-D928F3F055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A6465B5-235C-4D60-B099-D91D64FDAD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D361A37-F498-46B8-967E-5EB93DA913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EF51C7D-96B6-416D-803A-F27A9955BF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AEEAC9B-4EEC-4E05-8328-4C8E4F0792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F2ECCAD-BCA8-44B7-BA5A-1705A593A6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337EF62-5D15-43F0-998B-1DA413DA32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700B9E9-CBD3-4D6E-B3BA-95E9082585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1549677-0858-43E7-B3F9-08EB0CFB2C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<sst xmlns="http://schemas.openxmlformats.org/spreadsheetml/2006/main" count="2944" uniqueCount="1840">
  <si>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</si>
  <si>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</si>
  <si>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</si>
  <si>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</si>
  <si>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</si>
  <si>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</si>
  <si>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</si>
  <si>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Santa Cruz De Tenerife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</si>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</sst>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  <xf numFmtId="0" fontId="15" fillId="0" borderId="0" xfId="0" applyFont="1"/>
  </cellXfs>
  <cellStyles count="5">
    <cellStyle name="Excel Built-in Normal" xfId="2" xr:uid="{24048D8A-6CF8-4720-A164-2B64290E3972}"/>
    <cellStyle name="Normal" xfId="0" builtinId="0"/>
    <cellStyle name="Normal 2" xfId="1" xr:uid="{EC436BBA-75F6-445B-A95D-7887025A674E}"/>
    <cellStyle name="Normal 3" xfId="3" xr:uid="{47D49DE8-5FB3-4269-8F99-097B36FAB193}"/>
    <cellStyle name="Normal 3 2" xfId="4" xr:uid="{5825EC3B-30DC-49C3-BDA9-0C423AC752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58-47C7-B008-F4B115E7EF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58-47C7-B008-F4B115E7EF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5973</c:v>
                </c:pt>
                <c:pt idx="1">
                  <c:v>46017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58-47C7-B008-F4B115E7E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A5-4D25-B0EA-EC81F9E99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A5-4D25-B0EA-EC81F9E99F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AA5-4D25-B0EA-EC81F9E99FB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11</c:v>
                </c:pt>
                <c:pt idx="1">
                  <c:v>957</c:v>
                </c:pt>
                <c:pt idx="2">
                  <c:v>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A5-4D25-B0EA-EC81F9E99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84-4C29-BDDA-BDF71A8504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84-4C29-BDDA-BDF71A8504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784-4C29-BDDA-BDF71A8504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84-4C29-BDDA-BDF71A85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78-46B4-A9C1-9686B529DB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78-46B4-A9C1-9686B529DB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8-46B4-A9C1-9686B529D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0D-4B93-895B-4283515796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0D-4B93-895B-4283515796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13159</c:v>
                </c:pt>
                <c:pt idx="1">
                  <c:v>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0D-4B93-895B-428351579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1700</c:v>
              </c:pt>
              <c:pt idx="1">
                <c:v>3389</c:v>
              </c:pt>
              <c:pt idx="2">
                <c:v>74</c:v>
              </c:pt>
              <c:pt idx="3">
                <c:v>15</c:v>
              </c:pt>
              <c:pt idx="4">
                <c:v>795</c:v>
              </c:pt>
            </c:numLit>
          </c:val>
          <c:extLst>
            <c:ext xmlns:c16="http://schemas.microsoft.com/office/drawing/2014/chart" uri="{C3380CC4-5D6E-409C-BE32-E72D297353CC}">
              <c16:uniqueId val="{00000001-BDE4-40FA-AF11-0341EF748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4862</c:v>
              </c:pt>
              <c:pt idx="1">
                <c:v>2509</c:v>
              </c:pt>
              <c:pt idx="2">
                <c:v>194</c:v>
              </c:pt>
              <c:pt idx="3">
                <c:v>84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C6CC-44CF-93E0-88DAA9071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Aux!$B$2:$B$4</c:f>
              <c:strCache>
                <c:ptCount val="3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375</c:v>
              </c:pt>
              <c:pt idx="2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1-959E-4882-AD87-27722A87A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178</c:v>
              </c:pt>
              <c:pt idx="1">
                <c:v>319</c:v>
              </c:pt>
              <c:pt idx="2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1-A9AC-4E5D-BE34-144DAE704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2018</c:v>
              </c:pt>
              <c:pt idx="1">
                <c:v>27</c:v>
              </c:pt>
              <c:pt idx="2">
                <c:v>200</c:v>
              </c:pt>
              <c:pt idx="3">
                <c:v>118</c:v>
              </c:pt>
              <c:pt idx="4">
                <c:v>7</c:v>
              </c:pt>
              <c:pt idx="5">
                <c:v>1</c:v>
              </c:pt>
              <c:pt idx="6">
                <c:v>303</c:v>
              </c:pt>
              <c:pt idx="7">
                <c:v>1893</c:v>
              </c:pt>
            </c:numLit>
          </c:val>
          <c:extLst>
            <c:ext xmlns:c16="http://schemas.microsoft.com/office/drawing/2014/chart" uri="{C3380CC4-5D6E-409C-BE32-E72D297353CC}">
              <c16:uniqueId val="{00000001-9516-46B7-A1D6-DBC6C5E8F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263</c:v>
              </c:pt>
              <c:pt idx="1">
                <c:v>402</c:v>
              </c:pt>
              <c:pt idx="2">
                <c:v>53</c:v>
              </c:pt>
              <c:pt idx="3">
                <c:v>16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4B1F-459C-92BA-063F9204F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70-44DB-91EC-EE7456591F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70-44DB-91EC-EE7456591F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70-44DB-91EC-EE7456591F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1680</c:v>
                </c:pt>
                <c:pt idx="1">
                  <c:v>1827</c:v>
                </c:pt>
                <c:pt idx="2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70-44DB-91EC-EE7456591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extranjeros</c:v>
                </c:pt>
                <c:pt idx="9">
                  <c:v>Ordenación territorio / patrimonio histórico / medio ambiente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19392</c:v>
              </c:pt>
              <c:pt idx="1">
                <c:v>3614</c:v>
              </c:pt>
              <c:pt idx="2">
                <c:v>2508</c:v>
              </c:pt>
              <c:pt idx="3">
                <c:v>977</c:v>
              </c:pt>
              <c:pt idx="4">
                <c:v>158</c:v>
              </c:pt>
              <c:pt idx="5">
                <c:v>179</c:v>
              </c:pt>
              <c:pt idx="6">
                <c:v>597</c:v>
              </c:pt>
              <c:pt idx="7">
                <c:v>9622</c:v>
              </c:pt>
              <c:pt idx="8">
                <c:v>193</c:v>
              </c:pt>
              <c:pt idx="9">
                <c:v>203</c:v>
              </c:pt>
              <c:pt idx="10">
                <c:v>715</c:v>
              </c:pt>
              <c:pt idx="11">
                <c:v>918</c:v>
              </c:pt>
              <c:pt idx="12">
                <c:v>450</c:v>
              </c:pt>
              <c:pt idx="13">
                <c:v>1100</c:v>
              </c:pt>
              <c:pt idx="14">
                <c:v>445</c:v>
              </c:pt>
              <c:pt idx="15">
                <c:v>16622</c:v>
              </c:pt>
              <c:pt idx="16">
                <c:v>342</c:v>
              </c:pt>
            </c:numLit>
          </c:val>
          <c:extLst>
            <c:ext xmlns:c16="http://schemas.microsoft.com/office/drawing/2014/chart" uri="{C3380CC4-5D6E-409C-BE32-E72D297353CC}">
              <c16:uniqueId val="{00000001-CDD1-41DE-8544-2EA1F4E6B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260</c:v>
              </c:pt>
              <c:pt idx="1">
                <c:v>2880</c:v>
              </c:pt>
              <c:pt idx="2">
                <c:v>607</c:v>
              </c:pt>
              <c:pt idx="3">
                <c:v>757</c:v>
              </c:pt>
              <c:pt idx="4">
                <c:v>2252</c:v>
              </c:pt>
              <c:pt idx="5">
                <c:v>68</c:v>
              </c:pt>
              <c:pt idx="6">
                <c:v>887</c:v>
              </c:pt>
              <c:pt idx="7">
                <c:v>255</c:v>
              </c:pt>
              <c:pt idx="8">
                <c:v>246</c:v>
              </c:pt>
              <c:pt idx="9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1-57D2-411B-9978-06B1A2430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 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254</c:v>
              </c:pt>
              <c:pt idx="1">
                <c:v>594</c:v>
              </c:pt>
              <c:pt idx="2">
                <c:v>471</c:v>
              </c:pt>
              <c:pt idx="3">
                <c:v>19</c:v>
              </c:pt>
              <c:pt idx="4">
                <c:v>11</c:v>
              </c:pt>
              <c:pt idx="5">
                <c:v>400</c:v>
              </c:pt>
              <c:pt idx="6">
                <c:v>29</c:v>
              </c:pt>
              <c:pt idx="7">
                <c:v>2418</c:v>
              </c:pt>
              <c:pt idx="8">
                <c:v>63</c:v>
              </c:pt>
              <c:pt idx="9">
                <c:v>545</c:v>
              </c:pt>
              <c:pt idx="10">
                <c:v>148</c:v>
              </c:pt>
              <c:pt idx="1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9008-483B-9F20-203E6225A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413</c:v>
              </c:pt>
              <c:pt idx="1">
                <c:v>425</c:v>
              </c:pt>
              <c:pt idx="2">
                <c:v>170</c:v>
              </c:pt>
              <c:pt idx="3">
                <c:v>83</c:v>
              </c:pt>
              <c:pt idx="4">
                <c:v>154</c:v>
              </c:pt>
              <c:pt idx="5">
                <c:v>1641</c:v>
              </c:pt>
              <c:pt idx="6">
                <c:v>64</c:v>
              </c:pt>
              <c:pt idx="7">
                <c:v>253</c:v>
              </c:pt>
              <c:pt idx="8">
                <c:v>76</c:v>
              </c:pt>
              <c:pt idx="9">
                <c:v>273</c:v>
              </c:pt>
              <c:pt idx="10">
                <c:v>145</c:v>
              </c:pt>
              <c:pt idx="11">
                <c:v>248</c:v>
              </c:pt>
              <c:pt idx="12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1-CDB9-4E23-859F-96E939001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293</c:v>
              </c:pt>
              <c:pt idx="1">
                <c:v>64</c:v>
              </c:pt>
              <c:pt idx="2">
                <c:v>139</c:v>
              </c:pt>
              <c:pt idx="3">
                <c:v>56</c:v>
              </c:pt>
              <c:pt idx="4">
                <c:v>108</c:v>
              </c:pt>
              <c:pt idx="5">
                <c:v>1251</c:v>
              </c:pt>
              <c:pt idx="6">
                <c:v>65</c:v>
              </c:pt>
              <c:pt idx="7">
                <c:v>86</c:v>
              </c:pt>
              <c:pt idx="8">
                <c:v>198</c:v>
              </c:pt>
              <c:pt idx="9">
                <c:v>53</c:v>
              </c:pt>
              <c:pt idx="10">
                <c:v>235</c:v>
              </c:pt>
              <c:pt idx="11">
                <c:v>142</c:v>
              </c:pt>
              <c:pt idx="12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1-11CC-4DE1-AD2F-AC3962F4F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1</c:v>
              </c:pt>
              <c:pt idx="2">
                <c:v>34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093-4760-ACBC-63009044A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20</c:v>
              </c:pt>
              <c:pt idx="2">
                <c:v>3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882-4E4F-BF9A-52E9BC30D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2C28-49FE-9105-55962B83A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8B3D-4576-9589-598CDB1CC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Aux!$F$2:$F$14</c:f>
              <c:strCache>
                <c:ptCount val="13"/>
                <c:pt idx="0">
                  <c:v>Libertad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Derechos extranjeros</c:v>
                </c:pt>
                <c:pt idx="4">
                  <c:v>Medio ambiente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De la trata de seres humanos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38</c:v>
              </c:pt>
              <c:pt idx="2">
                <c:v>25</c:v>
              </c:pt>
              <c:pt idx="3">
                <c:v>13</c:v>
              </c:pt>
              <c:pt idx="4">
                <c:v>77</c:v>
              </c:pt>
              <c:pt idx="5">
                <c:v>31</c:v>
              </c:pt>
              <c:pt idx="6">
                <c:v>86</c:v>
              </c:pt>
              <c:pt idx="7">
                <c:v>19</c:v>
              </c:pt>
              <c:pt idx="8">
                <c:v>38</c:v>
              </c:pt>
              <c:pt idx="9">
                <c:v>22</c:v>
              </c:pt>
              <c:pt idx="10">
                <c:v>20</c:v>
              </c:pt>
              <c:pt idx="11">
                <c:v>13</c:v>
              </c:pt>
              <c:pt idx="1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1-77AB-49E5-BE6B-215945F9E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CA-448B-90EC-1983A2803B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CA-448B-90EC-1983A2803B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3610</c:v>
                </c:pt>
                <c:pt idx="1">
                  <c:v>1252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CA-448B-90EC-1983A2803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</c:v>
              </c:pt>
              <c:pt idx="1">
                <c:v>3</c:v>
              </c:pt>
              <c:pt idx="2">
                <c:v>6</c:v>
              </c:pt>
              <c:pt idx="3">
                <c:v>14</c:v>
              </c:pt>
              <c:pt idx="4">
                <c:v>51</c:v>
              </c:pt>
              <c:pt idx="5">
                <c:v>26</c:v>
              </c:pt>
              <c:pt idx="6">
                <c:v>2</c:v>
              </c:pt>
              <c:pt idx="7">
                <c:v>80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546-4913-AD62-4A9F62A0D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160</c:v>
              </c:pt>
              <c:pt idx="1">
                <c:v>240</c:v>
              </c:pt>
              <c:pt idx="2">
                <c:v>276</c:v>
              </c:pt>
              <c:pt idx="3">
                <c:v>267</c:v>
              </c:pt>
              <c:pt idx="4">
                <c:v>2340</c:v>
              </c:pt>
              <c:pt idx="5">
                <c:v>61</c:v>
              </c:pt>
              <c:pt idx="6">
                <c:v>285</c:v>
              </c:pt>
              <c:pt idx="7">
                <c:v>117</c:v>
              </c:pt>
              <c:pt idx="8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1-BB5E-4E04-824D-DA3192B40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F9-47FC-A846-987B697FDB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F9-47FC-A846-987B697FDB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F9-47FC-A846-987B697FDB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FF9-47FC-A846-987B697FDBD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F9-47FC-A846-987B697FD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8</c:v>
                </c:pt>
                <c:pt idx="1">
                  <c:v>20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F9-47FC-A846-987B697FD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A4-4E18-87E8-DA0F225EBC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A4-4E18-87E8-DA0F225EBC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A4-4E18-87E8-DA0F225EBC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6A4-4E18-87E8-DA0F225EBC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6A4-4E18-87E8-DA0F225EBCC7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A4-4E18-87E8-DA0F225EBCC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A4-4E18-87E8-DA0F225EBCC7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A4-4E18-87E8-DA0F225EBC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58</c:v>
                </c:pt>
                <c:pt idx="1">
                  <c:v>56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A4-4E18-87E8-DA0F225EB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3127</c:v>
                </c:pt>
                <c:pt idx="1">
                  <c:v>258</c:v>
                </c:pt>
                <c:pt idx="2">
                  <c:v>173</c:v>
                </c:pt>
                <c:pt idx="3">
                  <c:v>2122</c:v>
                </c:pt>
                <c:pt idx="4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E58-A1C1-8CF4AEB2D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18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B5-4C09-A50A-3F8BB0A2D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791</c:v>
                </c:pt>
                <c:pt idx="1">
                  <c:v>4</c:v>
                </c:pt>
                <c:pt idx="2">
                  <c:v>12</c:v>
                </c:pt>
                <c:pt idx="3">
                  <c:v>324</c:v>
                </c:pt>
                <c:pt idx="4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C-4B10-84D2-EF2716424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693</c:v>
                </c:pt>
                <c:pt idx="1">
                  <c:v>1369</c:v>
                </c:pt>
                <c:pt idx="2">
                  <c:v>2</c:v>
                </c:pt>
                <c:pt idx="3">
                  <c:v>15</c:v>
                </c:pt>
                <c:pt idx="4">
                  <c:v>1405</c:v>
                </c:pt>
                <c:pt idx="5">
                  <c:v>1697</c:v>
                </c:pt>
                <c:pt idx="6">
                  <c:v>0</c:v>
                </c:pt>
                <c:pt idx="7">
                  <c:v>0</c:v>
                </c:pt>
                <c:pt idx="8">
                  <c:v>733</c:v>
                </c:pt>
                <c:pt idx="9">
                  <c:v>16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58-445C-B177-5CE90A2C4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41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8-490A-A993-E5FC73676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1-4C05-4BE2-9435-8A988217B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42-4F3E-8D59-A3FFB0A195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42-4F3E-8D59-A3FFB0A195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1788</c:v>
                </c:pt>
                <c:pt idx="1">
                  <c:v>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42-4F3E-8D59-A3FFB0A19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48</c:v>
              </c:pt>
              <c:pt idx="1">
                <c:v>1</c:v>
              </c:pt>
              <c:pt idx="2">
                <c:v>157</c:v>
              </c:pt>
              <c:pt idx="3">
                <c:v>33</c:v>
              </c:pt>
              <c:pt idx="4">
                <c:v>12</c:v>
              </c:pt>
              <c:pt idx="5">
                <c:v>10</c:v>
              </c:pt>
              <c:pt idx="6">
                <c:v>16</c:v>
              </c:pt>
              <c:pt idx="7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8BD9-4E82-BFBD-2FDFA3C38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</c:v>
              </c:pt>
              <c:pt idx="1">
                <c:v>39</c:v>
              </c:pt>
              <c:pt idx="2">
                <c:v>28</c:v>
              </c:pt>
              <c:pt idx="3">
                <c:v>21</c:v>
              </c:pt>
              <c:pt idx="4">
                <c:v>33</c:v>
              </c:pt>
              <c:pt idx="5">
                <c:v>22</c:v>
              </c:pt>
              <c:pt idx="6">
                <c:v>30</c:v>
              </c:pt>
              <c:pt idx="7">
                <c:v>20</c:v>
              </c:pt>
              <c:pt idx="8">
                <c:v>2</c:v>
              </c:pt>
              <c:pt idx="9">
                <c:v>33</c:v>
              </c:pt>
              <c:pt idx="10">
                <c:v>45</c:v>
              </c:pt>
              <c:pt idx="11">
                <c:v>26</c:v>
              </c:pt>
              <c:pt idx="12">
                <c:v>26</c:v>
              </c:pt>
              <c:pt idx="13">
                <c:v>27</c:v>
              </c:pt>
              <c:pt idx="14">
                <c:v>122</c:v>
              </c:pt>
              <c:pt idx="15">
                <c:v>30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660-4BC2-A5F5-D13E8C34A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6A-49DC-AB2C-E7D10D1B10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6A-49DC-AB2C-E7D10D1B10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6A-49DC-AB2C-E7D10D1B1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43-4B2D-948D-848EBA522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43-4B2D-948D-848EBA522F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43-4B2D-948D-848EBA522F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B43-4B2D-948D-848EBA522FA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30</c:v>
                </c:pt>
                <c:pt idx="1">
                  <c:v>56</c:v>
                </c:pt>
                <c:pt idx="2">
                  <c:v>86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3-4B2D-948D-848EBA522FA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59A2-4C82-844B-0EAD18E8A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136</c:v>
              </c:pt>
              <c:pt idx="1">
                <c:v>8</c:v>
              </c:pt>
              <c:pt idx="2">
                <c:v>8</c:v>
              </c:pt>
              <c:pt idx="3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1-31FC-49FB-8AAC-86BFC7B74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D33-49DD-A23C-B4573DAE6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87-4C25-B172-40C57D95BA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87-4C25-B172-40C57D95BA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1162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87-4C25-B172-40C57D95B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18-4C17-BAF0-8ACA4530DE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18-4C17-BAF0-8ACA4530DE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518-4C17-BAF0-8ACA4530DE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518-4C17-BAF0-8ACA4530DE3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18-4C17-BAF0-8ACA4530D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389</c:v>
                </c:pt>
                <c:pt idx="1">
                  <c:v>551</c:v>
                </c:pt>
                <c:pt idx="2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18-4C17-BAF0-8ACA4530D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4403</c:v>
              </c:pt>
              <c:pt idx="1">
                <c:v>203</c:v>
              </c:pt>
              <c:pt idx="2">
                <c:v>217</c:v>
              </c:pt>
              <c:pt idx="3">
                <c:v>32</c:v>
              </c:pt>
              <c:pt idx="4">
                <c:v>490</c:v>
              </c:pt>
            </c:numLit>
          </c:val>
          <c:extLst>
            <c:ext xmlns:c16="http://schemas.microsoft.com/office/drawing/2014/chart" uri="{C3380CC4-5D6E-409C-BE32-E72D297353CC}">
              <c16:uniqueId val="{00000001-0BED-4D15-A7BE-BC5C8F7C8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02-43B0-AECD-1E48A4D7CF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02-43B0-AECD-1E48A4D7C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1255</c:v>
                </c:pt>
                <c:pt idx="1">
                  <c:v>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02-43B0-AECD-1E48A4D7C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903</c:v>
              </c:pt>
              <c:pt idx="1">
                <c:v>520</c:v>
              </c:pt>
              <c:pt idx="2">
                <c:v>3</c:v>
              </c:pt>
              <c:pt idx="3">
                <c:v>3</c:v>
              </c:pt>
              <c:pt idx="4">
                <c:v>2</c:v>
              </c:pt>
              <c:pt idx="5">
                <c:v>569</c:v>
              </c:pt>
            </c:numLit>
          </c:val>
          <c:extLst>
            <c:ext xmlns:c16="http://schemas.microsoft.com/office/drawing/2014/chart" uri="{C3380CC4-5D6E-409C-BE32-E72D297353CC}">
              <c16:uniqueId val="{00000001-9967-4856-BB9D-C7041DA28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E46-46D7-9B05-C170BA86D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FFF-4E6F-949B-6E766670A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1-DC05-4503-9714-E9D90531B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</c:v>
              </c:pt>
              <c:pt idx="1">
                <c:v>20</c:v>
              </c:pt>
              <c:pt idx="2">
                <c:v>2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2FB-4086-8F8B-C85F0332C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6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0A13-4ED2-A33C-A4A041CD8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582-4624-BACA-E70AB8DCB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385</c:v>
              </c:pt>
              <c:pt idx="2">
                <c:v>31</c:v>
              </c:pt>
              <c:pt idx="3">
                <c:v>5</c:v>
              </c:pt>
              <c:pt idx="4">
                <c:v>10</c:v>
              </c:pt>
              <c:pt idx="5">
                <c:v>471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FB73-4E6F-9E17-1083B35A5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B6-4B78-B48F-6DF5A19EBE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B6-4B78-B48F-6DF5A19EBE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133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B6-4B78-B48F-6DF5A19EB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1018</c:v>
              </c:pt>
              <c:pt idx="2">
                <c:v>14</c:v>
              </c:pt>
              <c:pt idx="3">
                <c:v>2</c:v>
              </c:pt>
              <c:pt idx="4">
                <c:v>31</c:v>
              </c:pt>
              <c:pt idx="5">
                <c:v>1165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749D-4F23-BDD1-9E0DAA4AA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1006</c:v>
              </c:pt>
              <c:pt idx="2">
                <c:v>16</c:v>
              </c:pt>
              <c:pt idx="3">
                <c:v>2</c:v>
              </c:pt>
              <c:pt idx="4">
                <c:v>42</c:v>
              </c:pt>
              <c:pt idx="5">
                <c:v>1342</c:v>
              </c:pt>
            </c:numLit>
          </c:val>
          <c:extLst>
            <c:ext xmlns:c16="http://schemas.microsoft.com/office/drawing/2014/chart" uri="{C3380CC4-5D6E-409C-BE32-E72D297353CC}">
              <c16:uniqueId val="{00000001-A03A-4821-8403-49A790EB9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95</c:v>
              </c:pt>
              <c:pt idx="1">
                <c:v>18</c:v>
              </c:pt>
              <c:pt idx="2">
                <c:v>3</c:v>
              </c:pt>
              <c:pt idx="3">
                <c:v>4</c:v>
              </c:pt>
              <c:pt idx="4">
                <c:v>132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1B6-458B-8D98-4C7D3AE1F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60</c:v>
              </c:pt>
              <c:pt idx="2">
                <c:v>19</c:v>
              </c:pt>
              <c:pt idx="3">
                <c:v>2</c:v>
              </c:pt>
              <c:pt idx="4">
                <c:v>9</c:v>
              </c:pt>
              <c:pt idx="5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1-439C-4CCF-ABF0-F9EE442B1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1-714A-4F94-BD31-EEAE685F1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1040</c:v>
              </c:pt>
              <c:pt idx="2">
                <c:v>11</c:v>
              </c:pt>
              <c:pt idx="3">
                <c:v>2</c:v>
              </c:pt>
              <c:pt idx="4">
                <c:v>28</c:v>
              </c:pt>
              <c:pt idx="5">
                <c:v>1249</c:v>
              </c:pt>
            </c:numLit>
          </c:val>
          <c:extLst>
            <c:ext xmlns:c16="http://schemas.microsoft.com/office/drawing/2014/chart" uri="{C3380CC4-5D6E-409C-BE32-E72D297353CC}">
              <c16:uniqueId val="{00000001-84D4-4379-9FE2-68FAEBB4C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53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3621-4D8B-8587-ACC29C634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Delitos Leves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178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6E1E-4620-A556-59030B099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12</c:v>
              </c:pt>
              <c:pt idx="2">
                <c:v>1</c:v>
              </c:pt>
              <c:pt idx="3">
                <c:v>1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50D2-4AAE-A864-778379B0F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9D7F-4495-B842-4CD6F37C0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F1-4AEC-A45C-0DCBA3FD83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F1-4AEC-A45C-0DCBA3FD83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214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F1-4AEC-A45C-0DCBA3FD8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9D-4DD7-9CF2-8022774D9D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9D-4DD7-9CF2-8022774D9D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49D-4DD7-9CF2-8022774D9D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210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9D-4DD7-9CF2-8022774D9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9E-459E-89B7-FE2892B22C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9E-459E-89B7-FE2892B22C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576</c:v>
                </c:pt>
                <c:pt idx="1">
                  <c:v>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E-459E-89B7-FE2892B22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52DE6BE-AFDB-420D-BB41-C21C31490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43AD7B1-23B9-4541-A2A5-72B834026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A2B2AA4-761D-48FB-B810-A66E71656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5D48CA0-A8CD-4694-9C49-14DB7F4F3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9ABE49E-FB23-4C86-8022-B38733765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E7CAAD1-7B26-46E2-A827-BA16F6838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5E7145C-4F4D-4387-A6FF-97C414632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C858245-64CE-407C-B212-56EE97099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67E3976-0F23-4815-9E6B-D796F5372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F3018E7-696F-4215-A389-F09EECA4A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D5002BB-D9EE-4630-A8F1-2CE5570BA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8EA9946-8799-4A49-AD62-EB0904F25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4F92AA2-3038-4965-8BE8-061BAEA18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C9FEE0B-31CE-1C39-211C-04D4AC7C9E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50800</xdr:colOff>
      <xdr:row>6</xdr:row>
      <xdr:rowOff>161925</xdr:rowOff>
    </xdr:from>
    <xdr:to>
      <xdr:col>21</xdr:col>
      <xdr:colOff>495300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901C279-9ACD-6904-F268-A9248D96DE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12700</xdr:colOff>
      <xdr:row>7</xdr:row>
      <xdr:rowOff>152400</xdr:rowOff>
    </xdr:from>
    <xdr:to>
      <xdr:col>55</xdr:col>
      <xdr:colOff>69850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BA38FB2-70EA-03AE-EB97-1234D58022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400050</xdr:colOff>
      <xdr:row>7</xdr:row>
      <xdr:rowOff>12700</xdr:rowOff>
    </xdr:from>
    <xdr:to>
      <xdr:col>60</xdr:col>
      <xdr:colOff>295275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264C675-D93D-EBB9-4C65-A5A156ED27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997861B-5E16-7F6F-AF98-F817929755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58721BB-F951-BB13-FA06-22B24BBC44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28574</xdr:rowOff>
    </xdr:from>
    <xdr:to>
      <xdr:col>4</xdr:col>
      <xdr:colOff>3076575</xdr:colOff>
      <xdr:row>25</xdr:row>
      <xdr:rowOff>9525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F715995-81A9-0D10-96AF-E3B2AC73C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89AF584-485A-058F-3B16-37E30C1CF0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22AFBC7-75DF-C906-029B-5E3662E7E4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6C7DF2C-E24B-CC91-8905-EA1B60E67B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FE8227C-E421-9A66-12AB-EAF65BABA1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6737BF7-4AC6-4169-8BC5-05A34821D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44E6CAC-8807-FCAA-D7AA-8441241D8C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4657F47-A2C9-4339-BF8C-8A791375B7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BA68784-81F2-76E7-5D08-B4D940DEEA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B2F3F11-E475-8D58-6A7A-534EA200E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1D26466-0C17-5BF2-9409-B69F10035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B850D14-C8CF-4A0F-973E-A8C094146B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6609BA-86E6-47EB-8827-8ED1B217A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12A6DBF-97F3-4BE4-B679-895A6C4F0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65808</xdr:rowOff>
    </xdr:from>
    <xdr:to>
      <xdr:col>5</xdr:col>
      <xdr:colOff>17318</xdr:colOff>
      <xdr:row>30</xdr:row>
      <xdr:rowOff>60613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521048D-E242-441E-93F9-970FA07C1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16</xdr:row>
      <xdr:rowOff>77931</xdr:rowOff>
    </xdr:from>
    <xdr:to>
      <xdr:col>10</xdr:col>
      <xdr:colOff>155864</xdr:colOff>
      <xdr:row>30</xdr:row>
      <xdr:rowOff>69272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6925E78-A5F3-4783-B19C-9C9E6C8DE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93C67D8-187F-47B3-8652-FA167C0AF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22B3C1B-05A3-4652-B3A9-0BAAD4C38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C2CE66A-600F-4E2D-866D-7EF284B08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CE47339D-1875-FD09-516D-D731CDED06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25B48F01-0A45-22E1-D0B9-EA5A34C196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764021</xdr:colOff>
      <xdr:row>11</xdr:row>
      <xdr:rowOff>68118</xdr:rowOff>
    </xdr:from>
    <xdr:to>
      <xdr:col>43</xdr:col>
      <xdr:colOff>578717</xdr:colOff>
      <xdr:row>34</xdr:row>
      <xdr:rowOff>49068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D68EEBA-FE90-D87B-02FB-C9D9CD67E2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E99DD5F-BC64-438D-85C5-9BA9643FB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AB9F886-B5AF-44BE-BC59-5510EC5B0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D16ACFF-028D-937A-271A-D346FC81C4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B15F7AB-050C-4E14-DAAA-4635681F03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6" name="graficoVDomesticaDiligenciasInv">
          <a:extLst>
            <a:ext uri="{FF2B5EF4-FFF2-40B4-BE49-F238E27FC236}">
              <a16:creationId xmlns:a16="http://schemas.microsoft.com/office/drawing/2014/main" id="{75918204-9A6D-B88B-2EAC-8AEA896023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F6DFEE3-CDA7-4FCC-9F7F-805C41199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760AD78-561E-4B3D-8586-F39273D56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5940ED6-577C-CCA4-6A5D-898A99B8B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2319E2C-6FF7-131D-91CC-425819D0C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0716001-3ECD-B87E-6919-A9CF05C9E6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63CF768-12BF-44D9-86C5-2F3AC5D94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5AB8E11-6FC1-4697-9D83-E959C4164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BA557F5-9E2D-6DAE-F831-7F04D9ABAF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4C91AB4-6C9E-C578-BAC0-48188FBF02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A17BF6A-C333-B817-AEB1-3B9BE223E7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B5FB50E-F9A8-B886-F57D-5469A185BB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8B98B08-928D-A687-6904-771DFF6409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C21E9AC-FC5E-EEEC-4233-745B7548D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A7D2045-120F-FBDF-743A-5E5E16D1CC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0574199-7609-A48A-139B-B603F8116C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3B798E6-863E-2CC0-7584-6B2A08A302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68E2FC0-F6B0-ADE8-B1E8-9F4B3DF4EB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E305B57F-6F21-3AEF-9A1A-54153D374E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14A47B0D-87F7-7156-87B3-B717D62BBF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363BA55-7A88-000C-060F-19C2E8CC12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D9969B8-1A4B-7B7A-BB8B-EB8C5E84F0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89843E2-0386-D953-1E0D-499ABA731E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1C14333-1017-AFDB-0585-99C1C210F5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4.5703125" customWidth="1"/>
    <col min="2" max="2" width="43.140625" customWidth="1"/>
    <col min="3" max="3" width="20.7109375" customWidth="1"/>
    <col min="4" max="4" width="28" customWidth="1"/>
    <col min="5" max="5" width="14.42578125" customWidth="1"/>
    <col min="6" max="6" width="0.7109375" customWidth="1"/>
    <col min="7" max="15" width="6.14062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ise5U3x8zlwj94jcImPLjyU2jZ3ZaiUaU+HLIyyNpwU0/XiyZRfbzBByajglcrVb3AqKhf09i5XKT2sQTzLe7Q==" saltValue="bk97WLFNhXNj5Y9UbmItk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10</v>
      </c>
      <c r="D5" s="12">
        <v>3</v>
      </c>
      <c r="E5" s="20">
        <v>3</v>
      </c>
    </row>
    <row r="6" spans="1:5" x14ac:dyDescent="0.25">
      <c r="A6" s="18" t="s">
        <v>1195</v>
      </c>
      <c r="B6" s="14"/>
      <c r="C6" s="12">
        <v>53</v>
      </c>
      <c r="D6" s="12">
        <v>42</v>
      </c>
      <c r="E6" s="20">
        <v>4</v>
      </c>
    </row>
    <row r="7" spans="1:5" x14ac:dyDescent="0.25">
      <c r="A7" s="18" t="s">
        <v>1196</v>
      </c>
      <c r="B7" s="14"/>
      <c r="C7" s="12">
        <v>1</v>
      </c>
      <c r="D7" s="12">
        <v>1</v>
      </c>
      <c r="E7" s="20">
        <v>1</v>
      </c>
    </row>
    <row r="8" spans="1:5" x14ac:dyDescent="0.25">
      <c r="A8" s="18" t="s">
        <v>1197</v>
      </c>
      <c r="B8" s="14"/>
      <c r="C8" s="12">
        <v>3</v>
      </c>
      <c r="D8" s="12">
        <v>1</v>
      </c>
      <c r="E8" s="20">
        <v>1</v>
      </c>
    </row>
    <row r="9" spans="1:5" x14ac:dyDescent="0.25">
      <c r="A9" s="18" t="s">
        <v>615</v>
      </c>
      <c r="B9" s="14"/>
      <c r="C9" s="12">
        <v>1</v>
      </c>
      <c r="D9" s="12">
        <v>0</v>
      </c>
      <c r="E9" s="20">
        <v>0</v>
      </c>
    </row>
    <row r="10" spans="1:5" x14ac:dyDescent="0.25">
      <c r="A10" s="18" t="s">
        <v>1198</v>
      </c>
      <c r="B10" s="14"/>
      <c r="C10" s="12">
        <v>5</v>
      </c>
      <c r="D10" s="12">
        <v>2</v>
      </c>
      <c r="E10" s="20">
        <v>5</v>
      </c>
    </row>
    <row r="11" spans="1:5" x14ac:dyDescent="0.25">
      <c r="A11" s="200" t="s">
        <v>956</v>
      </c>
      <c r="B11" s="201"/>
      <c r="C11" s="27">
        <v>73</v>
      </c>
      <c r="D11" s="27">
        <v>49</v>
      </c>
      <c r="E11" s="27">
        <v>14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20">
        <v>1</v>
      </c>
    </row>
    <row r="15" spans="1:5" x14ac:dyDescent="0.25">
      <c r="A15" s="18" t="s">
        <v>1201</v>
      </c>
      <c r="B15" s="14"/>
      <c r="C15" s="20">
        <v>0</v>
      </c>
    </row>
    <row r="16" spans="1:5" x14ac:dyDescent="0.25">
      <c r="A16" s="18" t="s">
        <v>1202</v>
      </c>
      <c r="B16" s="14"/>
      <c r="C16" s="20">
        <v>0</v>
      </c>
    </row>
    <row r="17" spans="1:3" x14ac:dyDescent="0.25">
      <c r="A17" s="200" t="s">
        <v>956</v>
      </c>
      <c r="B17" s="201"/>
      <c r="C17" s="27">
        <v>1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20">
        <v>10</v>
      </c>
    </row>
    <row r="22" spans="1:3" x14ac:dyDescent="0.25">
      <c r="A22" s="18" t="s">
        <v>1195</v>
      </c>
      <c r="B22" s="14"/>
      <c r="C22" s="20">
        <v>81</v>
      </c>
    </row>
    <row r="23" spans="1:3" x14ac:dyDescent="0.25">
      <c r="A23" s="18" t="s">
        <v>1196</v>
      </c>
      <c r="B23" s="14"/>
      <c r="C23" s="20">
        <v>2</v>
      </c>
    </row>
    <row r="24" spans="1:3" x14ac:dyDescent="0.25">
      <c r="A24" s="18" t="s">
        <v>1197</v>
      </c>
      <c r="B24" s="14"/>
      <c r="C24" s="20">
        <v>13</v>
      </c>
    </row>
    <row r="25" spans="1:3" x14ac:dyDescent="0.25">
      <c r="A25" s="18" t="s">
        <v>615</v>
      </c>
      <c r="B25" s="14"/>
      <c r="C25" s="20">
        <v>1</v>
      </c>
    </row>
    <row r="26" spans="1:3" x14ac:dyDescent="0.25">
      <c r="A26" s="18" t="s">
        <v>1198</v>
      </c>
      <c r="B26" s="14"/>
      <c r="C26" s="20">
        <v>71</v>
      </c>
    </row>
    <row r="27" spans="1:3" x14ac:dyDescent="0.25">
      <c r="A27" s="200" t="s">
        <v>956</v>
      </c>
      <c r="B27" s="201"/>
      <c r="C27" s="27">
        <v>178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20">
        <v>0</v>
      </c>
    </row>
    <row r="32" spans="1:3" x14ac:dyDescent="0.25">
      <c r="A32" s="18" t="s">
        <v>1049</v>
      </c>
      <c r="B32" s="14"/>
      <c r="C32" s="20">
        <v>0</v>
      </c>
    </row>
    <row r="33" spans="1:3" x14ac:dyDescent="0.25">
      <c r="A33" s="18" t="s">
        <v>1204</v>
      </c>
      <c r="B33" s="14"/>
      <c r="C33" s="20">
        <v>178</v>
      </c>
    </row>
    <row r="34" spans="1:3" x14ac:dyDescent="0.25">
      <c r="A34" s="18" t="s">
        <v>1147</v>
      </c>
      <c r="B34" s="14"/>
      <c r="C34" s="20">
        <v>5</v>
      </c>
    </row>
    <row r="35" spans="1:3" x14ac:dyDescent="0.25">
      <c r="A35" s="18" t="s">
        <v>1205</v>
      </c>
      <c r="B35" s="14"/>
      <c r="C35" s="19"/>
    </row>
    <row r="36" spans="1:3" x14ac:dyDescent="0.25">
      <c r="A36" s="18" t="s">
        <v>1051</v>
      </c>
      <c r="B36" s="14"/>
      <c r="C36" s="19"/>
    </row>
    <row r="37" spans="1:3" x14ac:dyDescent="0.25">
      <c r="A37" s="18" t="s">
        <v>1052</v>
      </c>
      <c r="B37" s="14"/>
      <c r="C37" s="19"/>
    </row>
    <row r="38" spans="1:3" x14ac:dyDescent="0.25">
      <c r="A38" s="18" t="s">
        <v>1110</v>
      </c>
      <c r="B38" s="14"/>
      <c r="C38" s="20">
        <v>0</v>
      </c>
    </row>
    <row r="39" spans="1:3" x14ac:dyDescent="0.25">
      <c r="A39" s="18" t="s">
        <v>1111</v>
      </c>
      <c r="B39" s="14"/>
      <c r="C39" s="20">
        <v>0</v>
      </c>
    </row>
    <row r="40" spans="1:3" x14ac:dyDescent="0.25">
      <c r="A40" s="200" t="s">
        <v>956</v>
      </c>
      <c r="B40" s="201"/>
      <c r="C40" s="27">
        <v>183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20">
        <v>2</v>
      </c>
    </row>
    <row r="45" spans="1:3" x14ac:dyDescent="0.25">
      <c r="A45" s="18" t="s">
        <v>1195</v>
      </c>
      <c r="B45" s="14"/>
      <c r="C45" s="20">
        <v>37</v>
      </c>
    </row>
    <row r="46" spans="1:3" x14ac:dyDescent="0.25">
      <c r="A46" s="18" t="s">
        <v>1196</v>
      </c>
      <c r="B46" s="14"/>
      <c r="C46" s="20">
        <v>0</v>
      </c>
    </row>
    <row r="47" spans="1:3" x14ac:dyDescent="0.25">
      <c r="A47" s="18" t="s">
        <v>1197</v>
      </c>
      <c r="B47" s="14"/>
      <c r="C47" s="20">
        <v>5</v>
      </c>
    </row>
    <row r="48" spans="1:3" x14ac:dyDescent="0.25">
      <c r="A48" s="18" t="s">
        <v>615</v>
      </c>
      <c r="B48" s="14"/>
      <c r="C48" s="20">
        <v>1</v>
      </c>
    </row>
    <row r="49" spans="1:3" x14ac:dyDescent="0.25">
      <c r="A49" s="18" t="s">
        <v>1198</v>
      </c>
      <c r="B49" s="14"/>
      <c r="C49" s="20">
        <v>17</v>
      </c>
    </row>
    <row r="50" spans="1:3" x14ac:dyDescent="0.25">
      <c r="A50" s="200" t="s">
        <v>956</v>
      </c>
      <c r="B50" s="201"/>
      <c r="C50" s="27">
        <v>62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20">
        <v>1</v>
      </c>
    </row>
    <row r="54" spans="1:3" x14ac:dyDescent="0.25">
      <c r="A54" s="189"/>
      <c r="B54" s="11" t="s">
        <v>82</v>
      </c>
      <c r="C54" s="20">
        <v>0</v>
      </c>
    </row>
    <row r="55" spans="1:3" x14ac:dyDescent="0.25">
      <c r="A55" s="187" t="s">
        <v>1195</v>
      </c>
      <c r="B55" s="11" t="s">
        <v>79</v>
      </c>
      <c r="C55" s="20">
        <v>12</v>
      </c>
    </row>
    <row r="56" spans="1:3" x14ac:dyDescent="0.25">
      <c r="A56" s="189"/>
      <c r="B56" s="11" t="s">
        <v>82</v>
      </c>
      <c r="C56" s="20">
        <v>7</v>
      </c>
    </row>
    <row r="57" spans="1:3" x14ac:dyDescent="0.25">
      <c r="A57" s="187" t="s">
        <v>1196</v>
      </c>
      <c r="B57" s="11" t="s">
        <v>79</v>
      </c>
      <c r="C57" s="20">
        <v>0</v>
      </c>
    </row>
    <row r="58" spans="1:3" x14ac:dyDescent="0.25">
      <c r="A58" s="189"/>
      <c r="B58" s="11" t="s">
        <v>82</v>
      </c>
      <c r="C58" s="20">
        <v>0</v>
      </c>
    </row>
    <row r="59" spans="1:3" x14ac:dyDescent="0.25">
      <c r="A59" s="187" t="s">
        <v>1197</v>
      </c>
      <c r="B59" s="11" t="s">
        <v>79</v>
      </c>
      <c r="C59" s="20">
        <v>1</v>
      </c>
    </row>
    <row r="60" spans="1:3" x14ac:dyDescent="0.25">
      <c r="A60" s="189"/>
      <c r="B60" s="11" t="s">
        <v>82</v>
      </c>
      <c r="C60" s="20">
        <v>0</v>
      </c>
    </row>
    <row r="61" spans="1:3" x14ac:dyDescent="0.25">
      <c r="A61" s="187" t="s">
        <v>615</v>
      </c>
      <c r="B61" s="11" t="s">
        <v>79</v>
      </c>
      <c r="C61" s="20">
        <v>1</v>
      </c>
    </row>
    <row r="62" spans="1:3" x14ac:dyDescent="0.25">
      <c r="A62" s="189"/>
      <c r="B62" s="11" t="s">
        <v>82</v>
      </c>
      <c r="C62" s="20">
        <v>0</v>
      </c>
    </row>
    <row r="63" spans="1:3" x14ac:dyDescent="0.25">
      <c r="A63" s="187" t="s">
        <v>1198</v>
      </c>
      <c r="B63" s="11" t="s">
        <v>79</v>
      </c>
      <c r="C63" s="20">
        <v>7</v>
      </c>
    </row>
    <row r="64" spans="1:3" x14ac:dyDescent="0.25">
      <c r="A64" s="189"/>
      <c r="B64" s="11" t="s">
        <v>82</v>
      </c>
      <c r="C64" s="20">
        <v>4</v>
      </c>
    </row>
    <row r="65" spans="1:3" x14ac:dyDescent="0.25">
      <c r="A65" s="200" t="s">
        <v>956</v>
      </c>
      <c r="B65" s="201"/>
      <c r="C65" s="27">
        <v>33</v>
      </c>
    </row>
    <row r="66" spans="1:3" x14ac:dyDescent="0.25">
      <c r="A66" s="4"/>
    </row>
  </sheetData>
  <sheetProtection algorithmName="SHA-512" hashValue="arb38rDRbet/+ozY36J94R1zjjySoDg0j7kkzrlxBKAQSIPWw6PPynE4Qnur/dcQGDJuRFCznhIfP2VaEe2Euw==" saltValue="OaQ1BS3zYHk700d1al6iT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5" t="s">
        <v>1210</v>
      </c>
    </row>
    <row r="5" spans="1:7" ht="22.5" x14ac:dyDescent="0.25">
      <c r="A5" s="190" t="s">
        <v>1212</v>
      </c>
      <c r="B5" s="30" t="s">
        <v>1213</v>
      </c>
      <c r="C5" s="12">
        <v>7</v>
      </c>
      <c r="D5" s="15"/>
      <c r="E5" s="15"/>
      <c r="F5" s="15"/>
      <c r="G5" s="36">
        <v>7</v>
      </c>
    </row>
    <row r="6" spans="1:7" x14ac:dyDescent="0.25">
      <c r="A6" s="191"/>
      <c r="B6" s="30" t="s">
        <v>1214</v>
      </c>
      <c r="C6" s="12">
        <v>9</v>
      </c>
      <c r="D6" s="12">
        <v>2</v>
      </c>
      <c r="E6" s="15"/>
      <c r="F6" s="12">
        <v>1</v>
      </c>
      <c r="G6" s="36">
        <v>9</v>
      </c>
    </row>
    <row r="7" spans="1:7" x14ac:dyDescent="0.25">
      <c r="A7" s="10" t="s">
        <v>1215</v>
      </c>
      <c r="B7" s="30" t="s">
        <v>1216</v>
      </c>
      <c r="C7" s="12">
        <v>4</v>
      </c>
      <c r="D7" s="12">
        <v>1</v>
      </c>
      <c r="E7" s="15"/>
      <c r="F7" s="15"/>
      <c r="G7" s="36">
        <v>4</v>
      </c>
    </row>
    <row r="8" spans="1:7" ht="22.5" x14ac:dyDescent="0.25">
      <c r="A8" s="190" t="s">
        <v>1217</v>
      </c>
      <c r="B8" s="30" t="s">
        <v>1218</v>
      </c>
      <c r="C8" s="12">
        <v>19</v>
      </c>
      <c r="D8" s="12">
        <v>5</v>
      </c>
      <c r="E8" s="12">
        <v>4</v>
      </c>
      <c r="F8" s="12">
        <v>1</v>
      </c>
      <c r="G8" s="36">
        <v>19</v>
      </c>
    </row>
    <row r="9" spans="1:7" x14ac:dyDescent="0.25">
      <c r="A9" s="192"/>
      <c r="B9" s="30" t="s">
        <v>1219</v>
      </c>
      <c r="C9" s="12">
        <v>8</v>
      </c>
      <c r="D9" s="12">
        <v>1</v>
      </c>
      <c r="E9" s="12">
        <v>1</v>
      </c>
      <c r="F9" s="15"/>
      <c r="G9" s="36">
        <v>8</v>
      </c>
    </row>
    <row r="10" spans="1:7" ht="22.5" x14ac:dyDescent="0.25">
      <c r="A10" s="191"/>
      <c r="B10" s="30" t="s">
        <v>1220</v>
      </c>
      <c r="C10" s="12">
        <v>7</v>
      </c>
      <c r="D10" s="12">
        <v>1</v>
      </c>
      <c r="E10" s="12">
        <v>1</v>
      </c>
      <c r="F10" s="15"/>
      <c r="G10" s="36">
        <v>7</v>
      </c>
    </row>
    <row r="11" spans="1:7" ht="22.5" x14ac:dyDescent="0.25">
      <c r="A11" s="190" t="s">
        <v>1221</v>
      </c>
      <c r="B11" s="30" t="s">
        <v>1222</v>
      </c>
      <c r="C11" s="12">
        <v>4</v>
      </c>
      <c r="D11" s="15"/>
      <c r="E11" s="15"/>
      <c r="F11" s="15"/>
      <c r="G11" s="36">
        <v>4</v>
      </c>
    </row>
    <row r="12" spans="1:7" x14ac:dyDescent="0.25">
      <c r="A12" s="192"/>
      <c r="B12" s="30" t="s">
        <v>1223</v>
      </c>
      <c r="C12" s="12">
        <v>2</v>
      </c>
      <c r="D12" s="12">
        <v>1</v>
      </c>
      <c r="E12" s="12">
        <v>1</v>
      </c>
      <c r="F12" s="15"/>
      <c r="G12" s="36">
        <v>2</v>
      </c>
    </row>
    <row r="13" spans="1:7" ht="22.5" x14ac:dyDescent="0.25">
      <c r="A13" s="191"/>
      <c r="B13" s="30" t="s">
        <v>1224</v>
      </c>
      <c r="C13" s="12">
        <v>2</v>
      </c>
      <c r="D13" s="12">
        <v>2</v>
      </c>
      <c r="E13" s="12">
        <v>2</v>
      </c>
      <c r="F13" s="15"/>
      <c r="G13" s="36">
        <v>2</v>
      </c>
    </row>
    <row r="14" spans="1:7" ht="22.5" x14ac:dyDescent="0.25">
      <c r="A14" s="10" t="s">
        <v>1225</v>
      </c>
      <c r="B14" s="30" t="s">
        <v>1226</v>
      </c>
      <c r="C14" s="12">
        <v>1</v>
      </c>
      <c r="D14" s="12">
        <v>1</v>
      </c>
      <c r="E14" s="15"/>
      <c r="F14" s="15"/>
      <c r="G14" s="36">
        <v>1</v>
      </c>
    </row>
    <row r="15" spans="1:7" x14ac:dyDescent="0.25">
      <c r="A15" s="190" t="s">
        <v>1227</v>
      </c>
      <c r="B15" s="30" t="s">
        <v>1228</v>
      </c>
      <c r="C15" s="12">
        <v>73</v>
      </c>
      <c r="D15" s="12">
        <v>29</v>
      </c>
      <c r="E15" s="12">
        <v>15</v>
      </c>
      <c r="F15" s="15"/>
      <c r="G15" s="36">
        <v>73</v>
      </c>
    </row>
    <row r="16" spans="1:7" x14ac:dyDescent="0.25">
      <c r="A16" s="192"/>
      <c r="B16" s="30" t="s">
        <v>1229</v>
      </c>
      <c r="C16" s="15"/>
      <c r="D16" s="15"/>
      <c r="E16" s="15"/>
      <c r="F16" s="15"/>
      <c r="G16" s="19"/>
    </row>
    <row r="17" spans="1:7" x14ac:dyDescent="0.25">
      <c r="A17" s="192"/>
      <c r="B17" s="30" t="s">
        <v>1230</v>
      </c>
      <c r="C17" s="15"/>
      <c r="D17" s="15"/>
      <c r="E17" s="15"/>
      <c r="F17" s="15"/>
      <c r="G17" s="19"/>
    </row>
    <row r="18" spans="1:7" x14ac:dyDescent="0.25">
      <c r="A18" s="192"/>
      <c r="B18" s="30" t="s">
        <v>1231</v>
      </c>
      <c r="C18" s="15"/>
      <c r="D18" s="15"/>
      <c r="E18" s="15"/>
      <c r="F18" s="15"/>
      <c r="G18" s="19"/>
    </row>
    <row r="19" spans="1:7" ht="22.5" x14ac:dyDescent="0.25">
      <c r="A19" s="191"/>
      <c r="B19" s="30" t="s">
        <v>1232</v>
      </c>
      <c r="C19" s="15"/>
      <c r="D19" s="15"/>
      <c r="E19" s="15"/>
      <c r="F19" s="15"/>
      <c r="G19" s="19"/>
    </row>
    <row r="20" spans="1:7" x14ac:dyDescent="0.25">
      <c r="A20" s="10" t="s">
        <v>1233</v>
      </c>
      <c r="B20" s="30" t="s">
        <v>1234</v>
      </c>
      <c r="C20" s="15"/>
      <c r="D20" s="15"/>
      <c r="E20" s="15"/>
      <c r="F20" s="15"/>
      <c r="G20" s="19"/>
    </row>
    <row r="21" spans="1:7" x14ac:dyDescent="0.25">
      <c r="A21" s="10" t="s">
        <v>1235</v>
      </c>
      <c r="B21" s="30" t="s">
        <v>1236</v>
      </c>
      <c r="C21" s="15"/>
      <c r="D21" s="15"/>
      <c r="E21" s="15"/>
      <c r="F21" s="15"/>
      <c r="G21" s="19"/>
    </row>
    <row r="22" spans="1:7" x14ac:dyDescent="0.25">
      <c r="A22" s="200" t="s">
        <v>956</v>
      </c>
      <c r="B22" s="201"/>
      <c r="C22" s="27">
        <v>136</v>
      </c>
      <c r="D22" s="27">
        <v>43</v>
      </c>
      <c r="E22" s="27">
        <v>24</v>
      </c>
      <c r="F22" s="27">
        <v>2</v>
      </c>
      <c r="G22" s="37">
        <v>136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20">
        <v>2</v>
      </c>
    </row>
    <row r="26" spans="1:7" x14ac:dyDescent="0.25">
      <c r="A26" s="18" t="s">
        <v>114</v>
      </c>
      <c r="B26" s="14"/>
      <c r="C26" s="20">
        <v>0</v>
      </c>
    </row>
    <row r="27" spans="1:7" x14ac:dyDescent="0.25">
      <c r="A27" s="18" t="s">
        <v>1080</v>
      </c>
      <c r="B27" s="14"/>
      <c r="C27" s="20">
        <v>1</v>
      </c>
    </row>
    <row r="28" spans="1:7" x14ac:dyDescent="0.25">
      <c r="A28" s="200" t="s">
        <v>956</v>
      </c>
      <c r="B28" s="201"/>
      <c r="C28" s="27">
        <v>3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20">
        <v>4</v>
      </c>
    </row>
    <row r="33" spans="1:3" x14ac:dyDescent="0.25">
      <c r="A33" s="18" t="s">
        <v>1239</v>
      </c>
      <c r="B33" s="14"/>
      <c r="C33" s="20">
        <v>20</v>
      </c>
    </row>
    <row r="34" spans="1:3" x14ac:dyDescent="0.25">
      <c r="A34" s="18" t="s">
        <v>82</v>
      </c>
      <c r="B34" s="14"/>
      <c r="C34" s="20">
        <v>2</v>
      </c>
    </row>
    <row r="35" spans="1:3" x14ac:dyDescent="0.25">
      <c r="A35" s="200" t="s">
        <v>956</v>
      </c>
      <c r="B35" s="201"/>
      <c r="C35" s="27">
        <v>26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20">
        <v>34</v>
      </c>
    </row>
    <row r="40" spans="1:3" x14ac:dyDescent="0.25">
      <c r="A40" s="18" t="s">
        <v>1242</v>
      </c>
      <c r="B40" s="14"/>
      <c r="C40" s="20">
        <v>31</v>
      </c>
    </row>
    <row r="41" spans="1:3" x14ac:dyDescent="0.25">
      <c r="A41" s="200" t="s">
        <v>956</v>
      </c>
      <c r="B41" s="201"/>
      <c r="C41" s="27">
        <v>65</v>
      </c>
    </row>
    <row r="42" spans="1:3" x14ac:dyDescent="0.25">
      <c r="A42" s="4"/>
    </row>
  </sheetData>
  <sheetProtection algorithmName="SHA-512" hashValue="ONDESwZp9PYS0miXFM1PNhgcZOHkVCnfYL7xBw3de7yRL/iHAhDnESFoW9XYZzTcQA/RKkI/GQaTwdSZsJ9BDg==" saltValue="xItULFkOy0paL/84aumej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8"/>
      <c r="B5" s="39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30" t="s">
        <v>1255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1</v>
      </c>
      <c r="I6" s="40">
        <v>0</v>
      </c>
      <c r="J6" s="40">
        <v>0</v>
      </c>
      <c r="K6" s="40">
        <v>0</v>
      </c>
      <c r="L6" s="36">
        <v>0</v>
      </c>
    </row>
    <row r="7" spans="1:12" x14ac:dyDescent="0.25">
      <c r="A7" s="192"/>
      <c r="B7" s="30" t="s">
        <v>1048</v>
      </c>
      <c r="C7" s="40">
        <v>8</v>
      </c>
      <c r="D7" s="40">
        <v>0</v>
      </c>
      <c r="E7" s="40">
        <v>29</v>
      </c>
      <c r="F7" s="40">
        <v>0</v>
      </c>
      <c r="G7" s="40">
        <v>0</v>
      </c>
      <c r="H7" s="40">
        <v>52</v>
      </c>
      <c r="I7" s="40">
        <v>0</v>
      </c>
      <c r="J7" s="40">
        <v>4</v>
      </c>
      <c r="K7" s="40">
        <v>0</v>
      </c>
      <c r="L7" s="36">
        <v>0</v>
      </c>
    </row>
    <row r="8" spans="1:12" x14ac:dyDescent="0.25">
      <c r="A8" s="192"/>
      <c r="B8" s="30" t="s">
        <v>1256</v>
      </c>
      <c r="C8" s="40">
        <v>0</v>
      </c>
      <c r="D8" s="40">
        <v>0</v>
      </c>
      <c r="E8" s="40">
        <v>1</v>
      </c>
      <c r="F8" s="40">
        <v>0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36">
        <v>0</v>
      </c>
    </row>
    <row r="9" spans="1:12" x14ac:dyDescent="0.25">
      <c r="A9" s="191"/>
      <c r="B9" s="30" t="s">
        <v>1257</v>
      </c>
      <c r="C9" s="40">
        <v>0</v>
      </c>
      <c r="D9" s="40">
        <v>0</v>
      </c>
      <c r="E9" s="40">
        <v>1</v>
      </c>
      <c r="F9" s="40">
        <v>0</v>
      </c>
      <c r="G9" s="40">
        <v>0</v>
      </c>
      <c r="H9" s="40">
        <v>9</v>
      </c>
      <c r="I9" s="40">
        <v>0</v>
      </c>
      <c r="J9" s="40">
        <v>2</v>
      </c>
      <c r="K9" s="40">
        <v>0</v>
      </c>
      <c r="L9" s="36">
        <v>0</v>
      </c>
    </row>
    <row r="10" spans="1:12" x14ac:dyDescent="0.25">
      <c r="A10" s="190" t="s">
        <v>1258</v>
      </c>
      <c r="B10" s="30" t="s">
        <v>1259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6">
        <v>0</v>
      </c>
    </row>
    <row r="11" spans="1:12" x14ac:dyDescent="0.25">
      <c r="A11" s="192"/>
      <c r="B11" s="30" t="s">
        <v>1260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6">
        <v>0</v>
      </c>
    </row>
    <row r="12" spans="1:12" x14ac:dyDescent="0.25">
      <c r="A12" s="192"/>
      <c r="B12" s="30" t="s">
        <v>1261</v>
      </c>
      <c r="C12" s="40">
        <v>3</v>
      </c>
      <c r="D12" s="40">
        <v>0</v>
      </c>
      <c r="E12" s="40">
        <v>11</v>
      </c>
      <c r="F12" s="40">
        <v>0</v>
      </c>
      <c r="G12" s="40">
        <v>0</v>
      </c>
      <c r="H12" s="40">
        <v>12</v>
      </c>
      <c r="I12" s="40">
        <v>0</v>
      </c>
      <c r="J12" s="40">
        <v>0</v>
      </c>
      <c r="K12" s="40">
        <v>0</v>
      </c>
      <c r="L12" s="36">
        <v>0</v>
      </c>
    </row>
    <row r="13" spans="1:12" x14ac:dyDescent="0.25">
      <c r="A13" s="192"/>
      <c r="B13" s="30" t="s">
        <v>1262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6">
        <v>0</v>
      </c>
    </row>
    <row r="14" spans="1:12" x14ac:dyDescent="0.25">
      <c r="A14" s="192"/>
      <c r="B14" s="30" t="s">
        <v>1263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6">
        <v>0</v>
      </c>
    </row>
    <row r="15" spans="1:12" x14ac:dyDescent="0.25">
      <c r="A15" s="192"/>
      <c r="B15" s="30" t="s">
        <v>1264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6">
        <v>0</v>
      </c>
    </row>
    <row r="16" spans="1:12" x14ac:dyDescent="0.25">
      <c r="A16" s="192"/>
      <c r="B16" s="30" t="s">
        <v>1265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6">
        <v>0</v>
      </c>
    </row>
    <row r="17" spans="1:12" x14ac:dyDescent="0.25">
      <c r="A17" s="192"/>
      <c r="B17" s="30" t="s">
        <v>1266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6">
        <v>0</v>
      </c>
    </row>
    <row r="18" spans="1:12" x14ac:dyDescent="0.25">
      <c r="A18" s="192"/>
      <c r="B18" s="30" t="s">
        <v>1267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6">
        <v>0</v>
      </c>
    </row>
    <row r="19" spans="1:12" x14ac:dyDescent="0.25">
      <c r="A19" s="192"/>
      <c r="B19" s="30" t="s">
        <v>1268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6">
        <v>0</v>
      </c>
    </row>
    <row r="20" spans="1:12" x14ac:dyDescent="0.25">
      <c r="A20" s="192"/>
      <c r="B20" s="30" t="s">
        <v>1269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6">
        <v>0</v>
      </c>
    </row>
    <row r="21" spans="1:12" x14ac:dyDescent="0.25">
      <c r="A21" s="192"/>
      <c r="B21" s="30" t="s">
        <v>1270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6">
        <v>0</v>
      </c>
    </row>
    <row r="22" spans="1:12" x14ac:dyDescent="0.25">
      <c r="A22" s="192"/>
      <c r="B22" s="30" t="s">
        <v>1271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6">
        <v>0</v>
      </c>
    </row>
    <row r="23" spans="1:12" x14ac:dyDescent="0.25">
      <c r="A23" s="192"/>
      <c r="B23" s="30" t="s">
        <v>1272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6">
        <v>0</v>
      </c>
    </row>
    <row r="24" spans="1:12" x14ac:dyDescent="0.25">
      <c r="A24" s="192"/>
      <c r="B24" s="30" t="s">
        <v>1273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6">
        <v>0</v>
      </c>
    </row>
    <row r="25" spans="1:12" x14ac:dyDescent="0.25">
      <c r="A25" s="192"/>
      <c r="B25" s="30" t="s">
        <v>1274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6">
        <v>0</v>
      </c>
    </row>
    <row r="26" spans="1:12" x14ac:dyDescent="0.25">
      <c r="A26" s="192"/>
      <c r="B26" s="30" t="s">
        <v>1275</v>
      </c>
      <c r="C26" s="40">
        <v>0</v>
      </c>
      <c r="D26" s="40">
        <v>0</v>
      </c>
      <c r="E26" s="40">
        <v>5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36">
        <v>0</v>
      </c>
    </row>
    <row r="27" spans="1:12" x14ac:dyDescent="0.25">
      <c r="A27" s="192"/>
      <c r="B27" s="30" t="s">
        <v>1276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6">
        <v>0</v>
      </c>
    </row>
    <row r="28" spans="1:12" x14ac:dyDescent="0.25">
      <c r="A28" s="192"/>
      <c r="B28" s="30" t="s">
        <v>1277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6">
        <v>0</v>
      </c>
    </row>
    <row r="29" spans="1:12" x14ac:dyDescent="0.25">
      <c r="A29" s="192"/>
      <c r="B29" s="30" t="s">
        <v>1278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6">
        <v>0</v>
      </c>
    </row>
    <row r="30" spans="1:12" x14ac:dyDescent="0.25">
      <c r="A30" s="192"/>
      <c r="B30" s="30" t="s">
        <v>1279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6">
        <v>0</v>
      </c>
    </row>
    <row r="31" spans="1:12" x14ac:dyDescent="0.25">
      <c r="A31" s="192"/>
      <c r="B31" s="30" t="s">
        <v>1280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6">
        <v>0</v>
      </c>
    </row>
    <row r="32" spans="1:12" x14ac:dyDescent="0.25">
      <c r="A32" s="192"/>
      <c r="B32" s="30" t="s">
        <v>1281</v>
      </c>
      <c r="C32" s="40">
        <v>0</v>
      </c>
      <c r="D32" s="40">
        <v>0</v>
      </c>
      <c r="E32" s="40">
        <v>1</v>
      </c>
      <c r="F32" s="40">
        <v>0</v>
      </c>
      <c r="G32" s="40">
        <v>0</v>
      </c>
      <c r="H32" s="40">
        <v>2</v>
      </c>
      <c r="I32" s="40">
        <v>0</v>
      </c>
      <c r="J32" s="40">
        <v>0</v>
      </c>
      <c r="K32" s="40">
        <v>0</v>
      </c>
      <c r="L32" s="36">
        <v>0</v>
      </c>
    </row>
    <row r="33" spans="1:12" x14ac:dyDescent="0.25">
      <c r="A33" s="192"/>
      <c r="B33" s="30" t="s">
        <v>1282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6">
        <v>0</v>
      </c>
    </row>
    <row r="34" spans="1:12" x14ac:dyDescent="0.25">
      <c r="A34" s="192"/>
      <c r="B34" s="30" t="s">
        <v>1283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6">
        <v>0</v>
      </c>
    </row>
    <row r="35" spans="1:12" x14ac:dyDescent="0.25">
      <c r="A35" s="192"/>
      <c r="B35" s="30" t="s">
        <v>1284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6">
        <v>0</v>
      </c>
    </row>
    <row r="36" spans="1:12" x14ac:dyDescent="0.25">
      <c r="A36" s="192"/>
      <c r="B36" s="30" t="s">
        <v>1285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6">
        <v>0</v>
      </c>
    </row>
    <row r="37" spans="1:12" x14ac:dyDescent="0.25">
      <c r="A37" s="192"/>
      <c r="B37" s="30" t="s">
        <v>1286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6">
        <v>0</v>
      </c>
    </row>
    <row r="38" spans="1:12" x14ac:dyDescent="0.25">
      <c r="A38" s="192"/>
      <c r="B38" s="30" t="s">
        <v>1287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6">
        <v>0</v>
      </c>
    </row>
    <row r="39" spans="1:12" x14ac:dyDescent="0.25">
      <c r="A39" s="192"/>
      <c r="B39" s="30" t="s">
        <v>1288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6">
        <v>0</v>
      </c>
    </row>
    <row r="40" spans="1:12" x14ac:dyDescent="0.25">
      <c r="A40" s="192"/>
      <c r="B40" s="30" t="s">
        <v>1289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6">
        <v>0</v>
      </c>
    </row>
    <row r="41" spans="1:12" x14ac:dyDescent="0.25">
      <c r="A41" s="192"/>
      <c r="B41" s="30" t="s">
        <v>1290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6">
        <v>0</v>
      </c>
    </row>
    <row r="42" spans="1:12" x14ac:dyDescent="0.25">
      <c r="A42" s="192"/>
      <c r="B42" s="30" t="s">
        <v>1291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6">
        <v>0</v>
      </c>
    </row>
    <row r="43" spans="1:12" x14ac:dyDescent="0.25">
      <c r="A43" s="192"/>
      <c r="B43" s="30" t="s">
        <v>1292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6">
        <v>0</v>
      </c>
    </row>
    <row r="44" spans="1:12" x14ac:dyDescent="0.25">
      <c r="A44" s="192"/>
      <c r="B44" s="30" t="s">
        <v>1293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2</v>
      </c>
      <c r="I44" s="40">
        <v>0</v>
      </c>
      <c r="J44" s="40">
        <v>0</v>
      </c>
      <c r="K44" s="40">
        <v>0</v>
      </c>
      <c r="L44" s="36">
        <v>0</v>
      </c>
    </row>
    <row r="45" spans="1:12" x14ac:dyDescent="0.25">
      <c r="A45" s="192"/>
      <c r="B45" s="30" t="s">
        <v>1294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6">
        <v>0</v>
      </c>
    </row>
    <row r="46" spans="1:12" x14ac:dyDescent="0.25">
      <c r="A46" s="192"/>
      <c r="B46" s="30" t="s">
        <v>1295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6">
        <v>0</v>
      </c>
    </row>
    <row r="47" spans="1:12" x14ac:dyDescent="0.25">
      <c r="A47" s="192"/>
      <c r="B47" s="30" t="s">
        <v>1296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6">
        <v>0</v>
      </c>
    </row>
    <row r="48" spans="1:12" x14ac:dyDescent="0.25">
      <c r="A48" s="192"/>
      <c r="B48" s="30" t="s">
        <v>1297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6">
        <v>0</v>
      </c>
    </row>
    <row r="49" spans="1:12" x14ac:dyDescent="0.25">
      <c r="A49" s="192"/>
      <c r="B49" s="30" t="s">
        <v>1298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6">
        <v>0</v>
      </c>
    </row>
    <row r="50" spans="1:12" x14ac:dyDescent="0.25">
      <c r="A50" s="192"/>
      <c r="B50" s="30" t="s">
        <v>1299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6">
        <v>0</v>
      </c>
    </row>
    <row r="51" spans="1:12" x14ac:dyDescent="0.25">
      <c r="A51" s="192"/>
      <c r="B51" s="30" t="s">
        <v>1300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6">
        <v>0</v>
      </c>
    </row>
    <row r="52" spans="1:12" x14ac:dyDescent="0.25">
      <c r="A52" s="192"/>
      <c r="B52" s="30" t="s">
        <v>1301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6">
        <v>0</v>
      </c>
    </row>
    <row r="53" spans="1:12" x14ac:dyDescent="0.25">
      <c r="A53" s="192"/>
      <c r="B53" s="30" t="s">
        <v>1302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6">
        <v>0</v>
      </c>
    </row>
    <row r="54" spans="1:12" x14ac:dyDescent="0.25">
      <c r="A54" s="192"/>
      <c r="B54" s="30" t="s">
        <v>1303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1</v>
      </c>
      <c r="I54" s="40">
        <v>0</v>
      </c>
      <c r="J54" s="40">
        <v>0</v>
      </c>
      <c r="K54" s="40">
        <v>0</v>
      </c>
      <c r="L54" s="36">
        <v>0</v>
      </c>
    </row>
    <row r="55" spans="1:12" x14ac:dyDescent="0.25">
      <c r="A55" s="192"/>
      <c r="B55" s="30" t="s">
        <v>1304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6">
        <v>0</v>
      </c>
    </row>
    <row r="56" spans="1:12" x14ac:dyDescent="0.25">
      <c r="A56" s="192"/>
      <c r="B56" s="30" t="s">
        <v>1305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6">
        <v>0</v>
      </c>
    </row>
    <row r="57" spans="1:12" x14ac:dyDescent="0.25">
      <c r="A57" s="192"/>
      <c r="B57" s="30" t="s">
        <v>1306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6">
        <v>0</v>
      </c>
    </row>
    <row r="58" spans="1:12" x14ac:dyDescent="0.25">
      <c r="A58" s="192"/>
      <c r="B58" s="30" t="s">
        <v>1307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6">
        <v>0</v>
      </c>
    </row>
    <row r="59" spans="1:12" x14ac:dyDescent="0.25">
      <c r="A59" s="192"/>
      <c r="B59" s="30" t="s">
        <v>1308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6">
        <v>0</v>
      </c>
    </row>
    <row r="60" spans="1:12" x14ac:dyDescent="0.25">
      <c r="A60" s="192"/>
      <c r="B60" s="30" t="s">
        <v>1309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36">
        <v>0</v>
      </c>
    </row>
    <row r="61" spans="1:12" x14ac:dyDescent="0.25">
      <c r="A61" s="192"/>
      <c r="B61" s="30" t="s">
        <v>1310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6">
        <v>0</v>
      </c>
    </row>
    <row r="62" spans="1:12" x14ac:dyDescent="0.25">
      <c r="A62" s="192"/>
      <c r="B62" s="30" t="s">
        <v>1311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6">
        <v>0</v>
      </c>
    </row>
    <row r="63" spans="1:12" x14ac:dyDescent="0.25">
      <c r="A63" s="192"/>
      <c r="B63" s="30" t="s">
        <v>1312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6">
        <v>0</v>
      </c>
    </row>
    <row r="64" spans="1:12" x14ac:dyDescent="0.25">
      <c r="A64" s="192"/>
      <c r="B64" s="30" t="s">
        <v>1313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6">
        <v>0</v>
      </c>
    </row>
    <row r="65" spans="1:12" x14ac:dyDescent="0.25">
      <c r="A65" s="192"/>
      <c r="B65" s="30" t="s">
        <v>1314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6">
        <v>0</v>
      </c>
    </row>
    <row r="66" spans="1:12" x14ac:dyDescent="0.25">
      <c r="A66" s="192"/>
      <c r="B66" s="30" t="s">
        <v>1315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6">
        <v>0</v>
      </c>
    </row>
    <row r="67" spans="1:12" x14ac:dyDescent="0.25">
      <c r="A67" s="192"/>
      <c r="B67" s="30" t="s">
        <v>1316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6">
        <v>0</v>
      </c>
    </row>
    <row r="68" spans="1:12" x14ac:dyDescent="0.25">
      <c r="A68" s="192"/>
      <c r="B68" s="30" t="s">
        <v>1317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6">
        <v>0</v>
      </c>
    </row>
    <row r="69" spans="1:12" x14ac:dyDescent="0.25">
      <c r="A69" s="192"/>
      <c r="B69" s="30" t="s">
        <v>1318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6">
        <v>0</v>
      </c>
    </row>
    <row r="70" spans="1:12" x14ac:dyDescent="0.25">
      <c r="A70" s="192"/>
      <c r="B70" s="30" t="s">
        <v>1319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6">
        <v>0</v>
      </c>
    </row>
    <row r="71" spans="1:12" x14ac:dyDescent="0.25">
      <c r="A71" s="192"/>
      <c r="B71" s="30" t="s">
        <v>1320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6">
        <v>0</v>
      </c>
    </row>
    <row r="72" spans="1:12" x14ac:dyDescent="0.25">
      <c r="A72" s="192"/>
      <c r="B72" s="30" t="s">
        <v>1321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1</v>
      </c>
      <c r="I72" s="40">
        <v>0</v>
      </c>
      <c r="J72" s="40">
        <v>0</v>
      </c>
      <c r="K72" s="40">
        <v>0</v>
      </c>
      <c r="L72" s="36">
        <v>0</v>
      </c>
    </row>
    <row r="73" spans="1:12" x14ac:dyDescent="0.25">
      <c r="A73" s="192"/>
      <c r="B73" s="30" t="s">
        <v>1322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1</v>
      </c>
      <c r="I73" s="40">
        <v>0</v>
      </c>
      <c r="J73" s="40">
        <v>0</v>
      </c>
      <c r="K73" s="40">
        <v>0</v>
      </c>
      <c r="L73" s="36">
        <v>0</v>
      </c>
    </row>
    <row r="74" spans="1:12" x14ac:dyDescent="0.25">
      <c r="A74" s="192"/>
      <c r="B74" s="30" t="s">
        <v>1323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6">
        <v>0</v>
      </c>
    </row>
    <row r="75" spans="1:12" x14ac:dyDescent="0.25">
      <c r="A75" s="192"/>
      <c r="B75" s="30" t="s">
        <v>1324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6">
        <v>0</v>
      </c>
    </row>
    <row r="76" spans="1:12" x14ac:dyDescent="0.25">
      <c r="A76" s="192"/>
      <c r="B76" s="30" t="s">
        <v>1325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6">
        <v>0</v>
      </c>
    </row>
    <row r="77" spans="1:12" x14ac:dyDescent="0.25">
      <c r="A77" s="192"/>
      <c r="B77" s="30" t="s">
        <v>1326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1</v>
      </c>
      <c r="I77" s="40">
        <v>0</v>
      </c>
      <c r="J77" s="40">
        <v>0</v>
      </c>
      <c r="K77" s="40">
        <v>0</v>
      </c>
      <c r="L77" s="36">
        <v>0</v>
      </c>
    </row>
    <row r="78" spans="1:12" x14ac:dyDescent="0.25">
      <c r="A78" s="192"/>
      <c r="B78" s="30" t="s">
        <v>1327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6">
        <v>0</v>
      </c>
    </row>
    <row r="79" spans="1:12" x14ac:dyDescent="0.25">
      <c r="A79" s="192"/>
      <c r="B79" s="30" t="s">
        <v>1328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6">
        <v>0</v>
      </c>
    </row>
    <row r="80" spans="1:12" x14ac:dyDescent="0.25">
      <c r="A80" s="192"/>
      <c r="B80" s="30" t="s">
        <v>1329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6">
        <v>0</v>
      </c>
    </row>
    <row r="81" spans="1:12" x14ac:dyDescent="0.25">
      <c r="A81" s="192"/>
      <c r="B81" s="30" t="s">
        <v>1330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1</v>
      </c>
      <c r="K81" s="40">
        <v>0</v>
      </c>
      <c r="L81" s="36">
        <v>0</v>
      </c>
    </row>
    <row r="82" spans="1:12" x14ac:dyDescent="0.25">
      <c r="A82" s="192"/>
      <c r="B82" s="30" t="s">
        <v>1331</v>
      </c>
      <c r="C82" s="40">
        <v>1</v>
      </c>
      <c r="D82" s="40">
        <v>0</v>
      </c>
      <c r="E82" s="40">
        <v>0</v>
      </c>
      <c r="F82" s="40">
        <v>0</v>
      </c>
      <c r="G82" s="40">
        <v>0</v>
      </c>
      <c r="H82" s="40">
        <v>4</v>
      </c>
      <c r="I82" s="40">
        <v>0</v>
      </c>
      <c r="J82" s="40">
        <v>1</v>
      </c>
      <c r="K82" s="40">
        <v>0</v>
      </c>
      <c r="L82" s="36">
        <v>0</v>
      </c>
    </row>
    <row r="83" spans="1:12" x14ac:dyDescent="0.25">
      <c r="A83" s="192"/>
      <c r="B83" s="30" t="s">
        <v>1332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6">
        <v>0</v>
      </c>
    </row>
    <row r="84" spans="1:12" x14ac:dyDescent="0.25">
      <c r="A84" s="192"/>
      <c r="B84" s="30" t="s">
        <v>1333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6">
        <v>0</v>
      </c>
    </row>
    <row r="85" spans="1:12" x14ac:dyDescent="0.25">
      <c r="A85" s="192"/>
      <c r="B85" s="30" t="s">
        <v>1334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6">
        <v>0</v>
      </c>
    </row>
    <row r="86" spans="1:12" x14ac:dyDescent="0.25">
      <c r="A86" s="192"/>
      <c r="B86" s="30" t="s">
        <v>1335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6">
        <v>0</v>
      </c>
    </row>
    <row r="87" spans="1:12" x14ac:dyDescent="0.25">
      <c r="A87" s="192"/>
      <c r="B87" s="30" t="s">
        <v>1336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6">
        <v>0</v>
      </c>
    </row>
    <row r="88" spans="1:12" x14ac:dyDescent="0.25">
      <c r="A88" s="192"/>
      <c r="B88" s="30" t="s">
        <v>1337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6">
        <v>0</v>
      </c>
    </row>
    <row r="89" spans="1:12" x14ac:dyDescent="0.25">
      <c r="A89" s="192"/>
      <c r="B89" s="30" t="s">
        <v>1338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6">
        <v>0</v>
      </c>
    </row>
    <row r="90" spans="1:12" x14ac:dyDescent="0.25">
      <c r="A90" s="192"/>
      <c r="B90" s="30" t="s">
        <v>1339</v>
      </c>
      <c r="C90" s="40">
        <v>0</v>
      </c>
      <c r="D90" s="40">
        <v>0</v>
      </c>
      <c r="E90" s="40">
        <v>1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36">
        <v>0</v>
      </c>
    </row>
    <row r="91" spans="1:12" x14ac:dyDescent="0.25">
      <c r="A91" s="192"/>
      <c r="B91" s="30" t="s">
        <v>1340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6">
        <v>0</v>
      </c>
    </row>
    <row r="92" spans="1:12" x14ac:dyDescent="0.25">
      <c r="A92" s="192"/>
      <c r="B92" s="30" t="s">
        <v>1341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6">
        <v>0</v>
      </c>
    </row>
    <row r="93" spans="1:12" x14ac:dyDescent="0.25">
      <c r="A93" s="192"/>
      <c r="B93" s="30" t="s">
        <v>1342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6">
        <v>0</v>
      </c>
    </row>
    <row r="94" spans="1:12" x14ac:dyDescent="0.25">
      <c r="A94" s="192"/>
      <c r="B94" s="30" t="s">
        <v>1343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6">
        <v>0</v>
      </c>
    </row>
    <row r="95" spans="1:12" x14ac:dyDescent="0.25">
      <c r="A95" s="192"/>
      <c r="B95" s="30" t="s">
        <v>1344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6">
        <v>0</v>
      </c>
    </row>
    <row r="96" spans="1:12" x14ac:dyDescent="0.25">
      <c r="A96" s="192"/>
      <c r="B96" s="30" t="s">
        <v>1345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6">
        <v>0</v>
      </c>
    </row>
    <row r="97" spans="1:12" x14ac:dyDescent="0.25">
      <c r="A97" s="192"/>
      <c r="B97" s="30" t="s">
        <v>1346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6">
        <v>0</v>
      </c>
    </row>
    <row r="98" spans="1:12" x14ac:dyDescent="0.25">
      <c r="A98" s="192"/>
      <c r="B98" s="30" t="s">
        <v>1347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6">
        <v>0</v>
      </c>
    </row>
    <row r="99" spans="1:12" x14ac:dyDescent="0.25">
      <c r="A99" s="192"/>
      <c r="B99" s="30" t="s">
        <v>1348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6">
        <v>0</v>
      </c>
    </row>
    <row r="100" spans="1:12" x14ac:dyDescent="0.25">
      <c r="A100" s="192"/>
      <c r="B100" s="30" t="s">
        <v>1349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6">
        <v>0</v>
      </c>
    </row>
    <row r="101" spans="1:12" x14ac:dyDescent="0.25">
      <c r="A101" s="192"/>
      <c r="B101" s="30" t="s">
        <v>1350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6">
        <v>0</v>
      </c>
    </row>
    <row r="102" spans="1:12" x14ac:dyDescent="0.25">
      <c r="A102" s="192"/>
      <c r="B102" s="30" t="s">
        <v>1351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6">
        <v>0</v>
      </c>
    </row>
    <row r="103" spans="1:12" x14ac:dyDescent="0.25">
      <c r="A103" s="192"/>
      <c r="B103" s="30" t="s">
        <v>1352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6">
        <v>0</v>
      </c>
    </row>
    <row r="104" spans="1:12" x14ac:dyDescent="0.25">
      <c r="A104" s="192"/>
      <c r="B104" s="30" t="s">
        <v>1353</v>
      </c>
      <c r="C104" s="40">
        <v>0</v>
      </c>
      <c r="D104" s="40">
        <v>0</v>
      </c>
      <c r="E104" s="40">
        <v>2</v>
      </c>
      <c r="F104" s="40">
        <v>0</v>
      </c>
      <c r="G104" s="40">
        <v>0</v>
      </c>
      <c r="H104" s="40">
        <v>2</v>
      </c>
      <c r="I104" s="40">
        <v>0</v>
      </c>
      <c r="J104" s="40">
        <v>0</v>
      </c>
      <c r="K104" s="40">
        <v>0</v>
      </c>
      <c r="L104" s="36">
        <v>0</v>
      </c>
    </row>
    <row r="105" spans="1:12" x14ac:dyDescent="0.25">
      <c r="A105" s="192"/>
      <c r="B105" s="30" t="s">
        <v>1354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6">
        <v>0</v>
      </c>
    </row>
    <row r="106" spans="1:12" x14ac:dyDescent="0.25">
      <c r="A106" s="192"/>
      <c r="B106" s="30" t="s">
        <v>1355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6">
        <v>0</v>
      </c>
    </row>
    <row r="107" spans="1:12" x14ac:dyDescent="0.25">
      <c r="A107" s="192"/>
      <c r="B107" s="30" t="s">
        <v>1356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6">
        <v>0</v>
      </c>
    </row>
    <row r="108" spans="1:12" x14ac:dyDescent="0.25">
      <c r="A108" s="192"/>
      <c r="B108" s="30" t="s">
        <v>1357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6">
        <v>0</v>
      </c>
    </row>
    <row r="109" spans="1:12" x14ac:dyDescent="0.25">
      <c r="A109" s="192"/>
      <c r="B109" s="30" t="s">
        <v>1358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6">
        <v>0</v>
      </c>
    </row>
    <row r="110" spans="1:12" x14ac:dyDescent="0.25">
      <c r="A110" s="192"/>
      <c r="B110" s="30" t="s">
        <v>1359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6">
        <v>0</v>
      </c>
    </row>
    <row r="111" spans="1:12" x14ac:dyDescent="0.25">
      <c r="A111" s="192"/>
      <c r="B111" s="30" t="s">
        <v>1360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6">
        <v>0</v>
      </c>
    </row>
    <row r="112" spans="1:12" x14ac:dyDescent="0.25">
      <c r="A112" s="192"/>
      <c r="B112" s="30" t="s">
        <v>1361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6">
        <v>0</v>
      </c>
    </row>
    <row r="113" spans="1:12" x14ac:dyDescent="0.25">
      <c r="A113" s="192"/>
      <c r="B113" s="30" t="s">
        <v>1362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6">
        <v>0</v>
      </c>
    </row>
    <row r="114" spans="1:12" x14ac:dyDescent="0.25">
      <c r="A114" s="192"/>
      <c r="B114" s="30" t="s">
        <v>1363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6">
        <v>0</v>
      </c>
    </row>
    <row r="115" spans="1:12" x14ac:dyDescent="0.25">
      <c r="A115" s="192"/>
      <c r="B115" s="30" t="s">
        <v>1364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6">
        <v>0</v>
      </c>
    </row>
    <row r="116" spans="1:12" x14ac:dyDescent="0.25">
      <c r="A116" s="192"/>
      <c r="B116" s="30" t="s">
        <v>1365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6">
        <v>0</v>
      </c>
    </row>
    <row r="117" spans="1:12" x14ac:dyDescent="0.25">
      <c r="A117" s="192"/>
      <c r="B117" s="30" t="s">
        <v>1366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6">
        <v>0</v>
      </c>
    </row>
    <row r="118" spans="1:12" x14ac:dyDescent="0.25">
      <c r="A118" s="192"/>
      <c r="B118" s="30" t="s">
        <v>1367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6">
        <v>0</v>
      </c>
    </row>
    <row r="119" spans="1:12" x14ac:dyDescent="0.25">
      <c r="A119" s="192"/>
      <c r="B119" s="30" t="s">
        <v>1368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6">
        <v>0</v>
      </c>
    </row>
    <row r="120" spans="1:12" x14ac:dyDescent="0.25">
      <c r="A120" s="192"/>
      <c r="B120" s="30" t="s">
        <v>1369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6">
        <v>0</v>
      </c>
    </row>
    <row r="121" spans="1:12" x14ac:dyDescent="0.25">
      <c r="A121" s="192"/>
      <c r="B121" s="30" t="s">
        <v>1370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6">
        <v>0</v>
      </c>
    </row>
    <row r="122" spans="1:12" x14ac:dyDescent="0.25">
      <c r="A122" s="192"/>
      <c r="B122" s="30" t="s">
        <v>1371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6">
        <v>0</v>
      </c>
    </row>
    <row r="123" spans="1:12" x14ac:dyDescent="0.25">
      <c r="A123" s="192"/>
      <c r="B123" s="30" t="s">
        <v>1372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6">
        <v>0</v>
      </c>
    </row>
    <row r="124" spans="1:12" x14ac:dyDescent="0.25">
      <c r="A124" s="192"/>
      <c r="B124" s="30" t="s">
        <v>1373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6">
        <v>0</v>
      </c>
    </row>
    <row r="125" spans="1:12" x14ac:dyDescent="0.25">
      <c r="A125" s="192"/>
      <c r="B125" s="30" t="s">
        <v>1374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6">
        <v>0</v>
      </c>
    </row>
    <row r="126" spans="1:12" x14ac:dyDescent="0.25">
      <c r="A126" s="192"/>
      <c r="B126" s="30" t="s">
        <v>1375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6">
        <v>0</v>
      </c>
    </row>
    <row r="127" spans="1:12" x14ac:dyDescent="0.25">
      <c r="A127" s="192"/>
      <c r="B127" s="30" t="s">
        <v>1376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6">
        <v>0</v>
      </c>
    </row>
    <row r="128" spans="1:12" x14ac:dyDescent="0.25">
      <c r="A128" s="192"/>
      <c r="B128" s="30" t="s">
        <v>1377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6">
        <v>0</v>
      </c>
    </row>
    <row r="129" spans="1:12" x14ac:dyDescent="0.25">
      <c r="A129" s="192"/>
      <c r="B129" s="30" t="s">
        <v>1378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6">
        <v>0</v>
      </c>
    </row>
    <row r="130" spans="1:12" x14ac:dyDescent="0.25">
      <c r="A130" s="192"/>
      <c r="B130" s="30" t="s">
        <v>1379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6">
        <v>0</v>
      </c>
    </row>
    <row r="131" spans="1:12" x14ac:dyDescent="0.25">
      <c r="A131" s="192"/>
      <c r="B131" s="30" t="s">
        <v>1380</v>
      </c>
      <c r="C131" s="40">
        <v>0</v>
      </c>
      <c r="D131" s="40">
        <v>0</v>
      </c>
      <c r="E131" s="40">
        <v>0</v>
      </c>
      <c r="F131" s="40">
        <v>0</v>
      </c>
      <c r="G131" s="40">
        <v>0</v>
      </c>
      <c r="H131" s="40">
        <v>5</v>
      </c>
      <c r="I131" s="40">
        <v>0</v>
      </c>
      <c r="J131" s="40">
        <v>1</v>
      </c>
      <c r="K131" s="40">
        <v>0</v>
      </c>
      <c r="L131" s="36">
        <v>0</v>
      </c>
    </row>
    <row r="132" spans="1:12" x14ac:dyDescent="0.25">
      <c r="A132" s="192"/>
      <c r="B132" s="30" t="s">
        <v>1381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6">
        <v>0</v>
      </c>
    </row>
    <row r="133" spans="1:12" x14ac:dyDescent="0.25">
      <c r="A133" s="192"/>
      <c r="B133" s="30" t="s">
        <v>1382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6">
        <v>0</v>
      </c>
    </row>
    <row r="134" spans="1:12" x14ac:dyDescent="0.25">
      <c r="A134" s="192"/>
      <c r="B134" s="30" t="s">
        <v>1383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6">
        <v>0</v>
      </c>
    </row>
    <row r="135" spans="1:12" x14ac:dyDescent="0.25">
      <c r="A135" s="192"/>
      <c r="B135" s="30" t="s">
        <v>1384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6">
        <v>0</v>
      </c>
    </row>
    <row r="136" spans="1:12" x14ac:dyDescent="0.25">
      <c r="A136" s="192"/>
      <c r="B136" s="30" t="s">
        <v>1385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6">
        <v>0</v>
      </c>
    </row>
    <row r="137" spans="1:12" x14ac:dyDescent="0.25">
      <c r="A137" s="192"/>
      <c r="B137" s="30" t="s">
        <v>1386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6">
        <v>0</v>
      </c>
    </row>
    <row r="138" spans="1:12" x14ac:dyDescent="0.25">
      <c r="A138" s="192"/>
      <c r="B138" s="30" t="s">
        <v>1387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6">
        <v>0</v>
      </c>
    </row>
    <row r="139" spans="1:12" x14ac:dyDescent="0.25">
      <c r="A139" s="192"/>
      <c r="B139" s="30" t="s">
        <v>1388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6">
        <v>0</v>
      </c>
    </row>
    <row r="140" spans="1:12" x14ac:dyDescent="0.25">
      <c r="A140" s="192"/>
      <c r="B140" s="30" t="s">
        <v>1389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6">
        <v>0</v>
      </c>
    </row>
    <row r="141" spans="1:12" x14ac:dyDescent="0.25">
      <c r="A141" s="192"/>
      <c r="B141" s="30" t="s">
        <v>1390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6">
        <v>0</v>
      </c>
    </row>
    <row r="142" spans="1:12" x14ac:dyDescent="0.25">
      <c r="A142" s="192"/>
      <c r="B142" s="30" t="s">
        <v>1391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36">
        <v>0</v>
      </c>
    </row>
    <row r="143" spans="1:12" x14ac:dyDescent="0.25">
      <c r="A143" s="192"/>
      <c r="B143" s="30" t="s">
        <v>1392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6">
        <v>0</v>
      </c>
    </row>
    <row r="144" spans="1:12" x14ac:dyDescent="0.25">
      <c r="A144" s="192"/>
      <c r="B144" s="30" t="s">
        <v>1393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6">
        <v>0</v>
      </c>
    </row>
    <row r="145" spans="1:12" x14ac:dyDescent="0.25">
      <c r="A145" s="192"/>
      <c r="B145" s="30" t="s">
        <v>1394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6">
        <v>0</v>
      </c>
    </row>
    <row r="146" spans="1:12" x14ac:dyDescent="0.25">
      <c r="A146" s="192"/>
      <c r="B146" s="30" t="s">
        <v>1395</v>
      </c>
      <c r="C146" s="40">
        <v>0</v>
      </c>
      <c r="D146" s="40">
        <v>0</v>
      </c>
      <c r="E146" s="40">
        <v>1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6">
        <v>0</v>
      </c>
    </row>
    <row r="147" spans="1:12" x14ac:dyDescent="0.25">
      <c r="A147" s="192"/>
      <c r="B147" s="30" t="s">
        <v>1396</v>
      </c>
      <c r="C147" s="40">
        <v>1</v>
      </c>
      <c r="D147" s="40">
        <v>0</v>
      </c>
      <c r="E147" s="40">
        <v>0</v>
      </c>
      <c r="F147" s="40">
        <v>0</v>
      </c>
      <c r="G147" s="40">
        <v>0</v>
      </c>
      <c r="H147" s="40">
        <v>1</v>
      </c>
      <c r="I147" s="40">
        <v>0</v>
      </c>
      <c r="J147" s="40">
        <v>0</v>
      </c>
      <c r="K147" s="40">
        <v>0</v>
      </c>
      <c r="L147" s="36">
        <v>0</v>
      </c>
    </row>
    <row r="148" spans="1:12" x14ac:dyDescent="0.25">
      <c r="A148" s="192"/>
      <c r="B148" s="30" t="s">
        <v>1397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1</v>
      </c>
      <c r="I148" s="40">
        <v>0</v>
      </c>
      <c r="J148" s="40">
        <v>0</v>
      </c>
      <c r="K148" s="40">
        <v>0</v>
      </c>
      <c r="L148" s="36">
        <v>0</v>
      </c>
    </row>
    <row r="149" spans="1:12" x14ac:dyDescent="0.25">
      <c r="A149" s="192"/>
      <c r="B149" s="30" t="s">
        <v>1398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6">
        <v>0</v>
      </c>
    </row>
    <row r="150" spans="1:12" x14ac:dyDescent="0.25">
      <c r="A150" s="192"/>
      <c r="B150" s="30" t="s">
        <v>1399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6">
        <v>0</v>
      </c>
    </row>
    <row r="151" spans="1:12" x14ac:dyDescent="0.25">
      <c r="A151" s="192"/>
      <c r="B151" s="30" t="s">
        <v>1400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6">
        <v>0</v>
      </c>
    </row>
    <row r="152" spans="1:12" x14ac:dyDescent="0.25">
      <c r="A152" s="192"/>
      <c r="B152" s="30" t="s">
        <v>1401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6">
        <v>0</v>
      </c>
    </row>
    <row r="153" spans="1:12" x14ac:dyDescent="0.25">
      <c r="A153" s="192"/>
      <c r="B153" s="30" t="s">
        <v>1402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6">
        <v>0</v>
      </c>
    </row>
    <row r="154" spans="1:12" x14ac:dyDescent="0.25">
      <c r="A154" s="192"/>
      <c r="B154" s="30" t="s">
        <v>1403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6">
        <v>0</v>
      </c>
    </row>
    <row r="155" spans="1:12" x14ac:dyDescent="0.25">
      <c r="A155" s="192"/>
      <c r="B155" s="30" t="s">
        <v>1404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6">
        <v>0</v>
      </c>
    </row>
    <row r="156" spans="1:12" x14ac:dyDescent="0.25">
      <c r="A156" s="192"/>
      <c r="B156" s="30" t="s">
        <v>1405</v>
      </c>
      <c r="C156" s="40">
        <v>0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6">
        <v>0</v>
      </c>
    </row>
    <row r="157" spans="1:12" x14ac:dyDescent="0.25">
      <c r="A157" s="192"/>
      <c r="B157" s="30" t="s">
        <v>1406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6">
        <v>0</v>
      </c>
    </row>
    <row r="158" spans="1:12" x14ac:dyDescent="0.25">
      <c r="A158" s="192"/>
      <c r="B158" s="30" t="s">
        <v>1407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6">
        <v>0</v>
      </c>
    </row>
    <row r="159" spans="1:12" x14ac:dyDescent="0.25">
      <c r="A159" s="192"/>
      <c r="B159" s="30" t="s">
        <v>1408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6">
        <v>0</v>
      </c>
    </row>
    <row r="160" spans="1:12" x14ac:dyDescent="0.25">
      <c r="A160" s="192"/>
      <c r="B160" s="30" t="s">
        <v>1409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6">
        <v>0</v>
      </c>
    </row>
    <row r="161" spans="1:12" x14ac:dyDescent="0.25">
      <c r="A161" s="192"/>
      <c r="B161" s="30" t="s">
        <v>1410</v>
      </c>
      <c r="C161" s="40">
        <v>0</v>
      </c>
      <c r="D161" s="40">
        <v>0</v>
      </c>
      <c r="E161" s="40">
        <v>1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6">
        <v>0</v>
      </c>
    </row>
    <row r="162" spans="1:12" x14ac:dyDescent="0.25">
      <c r="A162" s="192"/>
      <c r="B162" s="30" t="s">
        <v>1411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6">
        <v>0</v>
      </c>
    </row>
    <row r="163" spans="1:12" x14ac:dyDescent="0.25">
      <c r="A163" s="192"/>
      <c r="B163" s="30" t="s">
        <v>1412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6">
        <v>0</v>
      </c>
    </row>
    <row r="164" spans="1:12" x14ac:dyDescent="0.25">
      <c r="A164" s="192"/>
      <c r="B164" s="30" t="s">
        <v>1413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6">
        <v>0</v>
      </c>
    </row>
    <row r="165" spans="1:12" x14ac:dyDescent="0.25">
      <c r="A165" s="192"/>
      <c r="B165" s="30" t="s">
        <v>1414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6">
        <v>0</v>
      </c>
    </row>
    <row r="166" spans="1:12" x14ac:dyDescent="0.25">
      <c r="A166" s="192"/>
      <c r="B166" s="30" t="s">
        <v>1415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6">
        <v>0</v>
      </c>
    </row>
    <row r="167" spans="1:12" x14ac:dyDescent="0.25">
      <c r="A167" s="192"/>
      <c r="B167" s="30" t="s">
        <v>1416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6">
        <v>0</v>
      </c>
    </row>
    <row r="168" spans="1:12" x14ac:dyDescent="0.25">
      <c r="A168" s="192"/>
      <c r="B168" s="30" t="s">
        <v>1417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6">
        <v>0</v>
      </c>
    </row>
    <row r="169" spans="1:12" x14ac:dyDescent="0.25">
      <c r="A169" s="192"/>
      <c r="B169" s="30" t="s">
        <v>1418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6">
        <v>0</v>
      </c>
    </row>
    <row r="170" spans="1:12" x14ac:dyDescent="0.25">
      <c r="A170" s="192"/>
      <c r="B170" s="30" t="s">
        <v>1419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6">
        <v>0</v>
      </c>
    </row>
    <row r="171" spans="1:12" x14ac:dyDescent="0.25">
      <c r="A171" s="192"/>
      <c r="B171" s="30" t="s">
        <v>1420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6">
        <v>0</v>
      </c>
    </row>
    <row r="172" spans="1:12" x14ac:dyDescent="0.25">
      <c r="A172" s="192"/>
      <c r="B172" s="30" t="s">
        <v>1421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6">
        <v>0</v>
      </c>
    </row>
    <row r="173" spans="1:12" x14ac:dyDescent="0.25">
      <c r="A173" s="192"/>
      <c r="B173" s="30" t="s">
        <v>1422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6">
        <v>0</v>
      </c>
    </row>
    <row r="174" spans="1:12" x14ac:dyDescent="0.25">
      <c r="A174" s="192"/>
      <c r="B174" s="30" t="s">
        <v>1423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6">
        <v>0</v>
      </c>
    </row>
    <row r="175" spans="1:12" x14ac:dyDescent="0.25">
      <c r="A175" s="192"/>
      <c r="B175" s="30" t="s">
        <v>1424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6">
        <v>0</v>
      </c>
    </row>
    <row r="176" spans="1:12" x14ac:dyDescent="0.25">
      <c r="A176" s="192"/>
      <c r="B176" s="30" t="s">
        <v>1425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6">
        <v>0</v>
      </c>
    </row>
    <row r="177" spans="1:12" x14ac:dyDescent="0.25">
      <c r="A177" s="192"/>
      <c r="B177" s="30" t="s">
        <v>1426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6">
        <v>0</v>
      </c>
    </row>
    <row r="178" spans="1:12" x14ac:dyDescent="0.25">
      <c r="A178" s="192"/>
      <c r="B178" s="30" t="s">
        <v>1427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6">
        <v>0</v>
      </c>
    </row>
    <row r="179" spans="1:12" x14ac:dyDescent="0.25">
      <c r="A179" s="192"/>
      <c r="B179" s="30" t="s">
        <v>1428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6">
        <v>0</v>
      </c>
    </row>
    <row r="180" spans="1:12" x14ac:dyDescent="0.25">
      <c r="A180" s="192"/>
      <c r="B180" s="30" t="s">
        <v>1429</v>
      </c>
      <c r="C180" s="40">
        <v>0</v>
      </c>
      <c r="D180" s="40">
        <v>0</v>
      </c>
      <c r="E180" s="40">
        <v>0</v>
      </c>
      <c r="F180" s="40">
        <v>0</v>
      </c>
      <c r="G180" s="40">
        <v>0</v>
      </c>
      <c r="H180" s="40">
        <v>2</v>
      </c>
      <c r="I180" s="40">
        <v>0</v>
      </c>
      <c r="J180" s="40">
        <v>1</v>
      </c>
      <c r="K180" s="40">
        <v>0</v>
      </c>
      <c r="L180" s="36">
        <v>0</v>
      </c>
    </row>
    <row r="181" spans="1:12" x14ac:dyDescent="0.25">
      <c r="A181" s="192"/>
      <c r="B181" s="30" t="s">
        <v>1430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6">
        <v>0</v>
      </c>
    </row>
    <row r="182" spans="1:12" x14ac:dyDescent="0.25">
      <c r="A182" s="192"/>
      <c r="B182" s="30" t="s">
        <v>1431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6">
        <v>0</v>
      </c>
    </row>
    <row r="183" spans="1:12" x14ac:dyDescent="0.25">
      <c r="A183" s="192"/>
      <c r="B183" s="30" t="s">
        <v>1432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6">
        <v>0</v>
      </c>
    </row>
    <row r="184" spans="1:12" x14ac:dyDescent="0.25">
      <c r="A184" s="192"/>
      <c r="B184" s="30" t="s">
        <v>1433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6">
        <v>0</v>
      </c>
    </row>
    <row r="185" spans="1:12" x14ac:dyDescent="0.25">
      <c r="A185" s="192"/>
      <c r="B185" s="30" t="s">
        <v>1434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6">
        <v>0</v>
      </c>
    </row>
    <row r="186" spans="1:12" x14ac:dyDescent="0.25">
      <c r="A186" s="192"/>
      <c r="B186" s="30" t="s">
        <v>1435</v>
      </c>
      <c r="C186" s="40">
        <v>0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6">
        <v>0</v>
      </c>
    </row>
    <row r="187" spans="1:12" x14ac:dyDescent="0.25">
      <c r="A187" s="192"/>
      <c r="B187" s="30" t="s">
        <v>1436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6">
        <v>0</v>
      </c>
    </row>
    <row r="188" spans="1:12" x14ac:dyDescent="0.25">
      <c r="A188" s="192"/>
      <c r="B188" s="30" t="s">
        <v>1437</v>
      </c>
      <c r="C188" s="40">
        <v>2</v>
      </c>
      <c r="D188" s="40">
        <v>0</v>
      </c>
      <c r="E188" s="40">
        <v>1</v>
      </c>
      <c r="F188" s="40">
        <v>0</v>
      </c>
      <c r="G188" s="40">
        <v>0</v>
      </c>
      <c r="H188" s="40">
        <v>5</v>
      </c>
      <c r="I188" s="40">
        <v>0</v>
      </c>
      <c r="J188" s="40">
        <v>0</v>
      </c>
      <c r="K188" s="40">
        <v>0</v>
      </c>
      <c r="L188" s="36">
        <v>0</v>
      </c>
    </row>
    <row r="189" spans="1:12" x14ac:dyDescent="0.25">
      <c r="A189" s="192"/>
      <c r="B189" s="30" t="s">
        <v>1438</v>
      </c>
      <c r="C189" s="40">
        <v>0</v>
      </c>
      <c r="D189" s="40">
        <v>0</v>
      </c>
      <c r="E189" s="40">
        <v>1</v>
      </c>
      <c r="F189" s="40">
        <v>0</v>
      </c>
      <c r="G189" s="40">
        <v>0</v>
      </c>
      <c r="H189" s="40">
        <v>4</v>
      </c>
      <c r="I189" s="40">
        <v>0</v>
      </c>
      <c r="J189" s="40">
        <v>0</v>
      </c>
      <c r="K189" s="40">
        <v>0</v>
      </c>
      <c r="L189" s="36">
        <v>0</v>
      </c>
    </row>
    <row r="190" spans="1:12" x14ac:dyDescent="0.25">
      <c r="A190" s="192"/>
      <c r="B190" s="30" t="s">
        <v>1439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6">
        <v>0</v>
      </c>
    </row>
    <row r="191" spans="1:12" x14ac:dyDescent="0.25">
      <c r="A191" s="192"/>
      <c r="B191" s="30" t="s">
        <v>1440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6">
        <v>0</v>
      </c>
    </row>
    <row r="192" spans="1:12" x14ac:dyDescent="0.25">
      <c r="A192" s="192"/>
      <c r="B192" s="30" t="s">
        <v>1441</v>
      </c>
      <c r="C192" s="40">
        <v>0</v>
      </c>
      <c r="D192" s="40">
        <v>0</v>
      </c>
      <c r="E192" s="40">
        <v>3</v>
      </c>
      <c r="F192" s="40">
        <v>0</v>
      </c>
      <c r="G192" s="40">
        <v>0</v>
      </c>
      <c r="H192" s="40">
        <v>1</v>
      </c>
      <c r="I192" s="40">
        <v>0</v>
      </c>
      <c r="J192" s="40">
        <v>0</v>
      </c>
      <c r="K192" s="40">
        <v>0</v>
      </c>
      <c r="L192" s="36">
        <v>0</v>
      </c>
    </row>
    <row r="193" spans="1:12" x14ac:dyDescent="0.25">
      <c r="A193" s="192"/>
      <c r="B193" s="30" t="s">
        <v>1442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6">
        <v>0</v>
      </c>
    </row>
    <row r="194" spans="1:12" x14ac:dyDescent="0.25">
      <c r="A194" s="192"/>
      <c r="B194" s="30" t="s">
        <v>1443</v>
      </c>
      <c r="C194" s="40">
        <v>1</v>
      </c>
      <c r="D194" s="40">
        <v>0</v>
      </c>
      <c r="E194" s="40">
        <v>1</v>
      </c>
      <c r="F194" s="40">
        <v>0</v>
      </c>
      <c r="G194" s="40">
        <v>0</v>
      </c>
      <c r="H194" s="40">
        <v>2</v>
      </c>
      <c r="I194" s="40">
        <v>0</v>
      </c>
      <c r="J194" s="40">
        <v>0</v>
      </c>
      <c r="K194" s="40">
        <v>0</v>
      </c>
      <c r="L194" s="36">
        <v>0</v>
      </c>
    </row>
    <row r="195" spans="1:12" x14ac:dyDescent="0.25">
      <c r="A195" s="192"/>
      <c r="B195" s="30" t="s">
        <v>1444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6">
        <v>0</v>
      </c>
    </row>
    <row r="196" spans="1:12" x14ac:dyDescent="0.25">
      <c r="A196" s="192"/>
      <c r="B196" s="30" t="s">
        <v>1445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6">
        <v>0</v>
      </c>
    </row>
    <row r="197" spans="1:12" x14ac:dyDescent="0.25">
      <c r="A197" s="192"/>
      <c r="B197" s="30" t="s">
        <v>1446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6">
        <v>0</v>
      </c>
    </row>
    <row r="198" spans="1:12" x14ac:dyDescent="0.25">
      <c r="A198" s="192"/>
      <c r="B198" s="30" t="s">
        <v>1447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6">
        <v>0</v>
      </c>
    </row>
    <row r="199" spans="1:12" x14ac:dyDescent="0.25">
      <c r="A199" s="192"/>
      <c r="B199" s="30" t="s">
        <v>1448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6">
        <v>0</v>
      </c>
    </row>
    <row r="200" spans="1:12" x14ac:dyDescent="0.25">
      <c r="A200" s="192"/>
      <c r="B200" s="30" t="s">
        <v>1449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6">
        <v>0</v>
      </c>
    </row>
    <row r="201" spans="1:12" x14ac:dyDescent="0.25">
      <c r="A201" s="192"/>
      <c r="B201" s="30" t="s">
        <v>1450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6">
        <v>0</v>
      </c>
    </row>
    <row r="202" spans="1:12" x14ac:dyDescent="0.25">
      <c r="A202" s="192"/>
      <c r="B202" s="30" t="s">
        <v>1451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6">
        <v>0</v>
      </c>
    </row>
    <row r="203" spans="1:12" x14ac:dyDescent="0.25">
      <c r="A203" s="192"/>
      <c r="B203" s="30" t="s">
        <v>1452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6">
        <v>0</v>
      </c>
    </row>
    <row r="204" spans="1:12" x14ac:dyDescent="0.25">
      <c r="A204" s="192"/>
      <c r="B204" s="30" t="s">
        <v>1453</v>
      </c>
      <c r="C204" s="40">
        <v>0</v>
      </c>
      <c r="D204" s="40">
        <v>0</v>
      </c>
      <c r="E204" s="40">
        <v>0</v>
      </c>
      <c r="F204" s="40">
        <v>0</v>
      </c>
      <c r="G204" s="40">
        <v>0</v>
      </c>
      <c r="H204" s="40">
        <v>6</v>
      </c>
      <c r="I204" s="40">
        <v>0</v>
      </c>
      <c r="J204" s="40">
        <v>0</v>
      </c>
      <c r="K204" s="40">
        <v>0</v>
      </c>
      <c r="L204" s="36">
        <v>0</v>
      </c>
    </row>
    <row r="205" spans="1:12" x14ac:dyDescent="0.25">
      <c r="A205" s="192"/>
      <c r="B205" s="30" t="s">
        <v>1454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6">
        <v>0</v>
      </c>
    </row>
    <row r="206" spans="1:12" x14ac:dyDescent="0.25">
      <c r="A206" s="192"/>
      <c r="B206" s="30" t="s">
        <v>1455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6">
        <v>0</v>
      </c>
    </row>
    <row r="207" spans="1:12" x14ac:dyDescent="0.25">
      <c r="A207" s="192"/>
      <c r="B207" s="30" t="s">
        <v>1456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6">
        <v>0</v>
      </c>
    </row>
    <row r="208" spans="1:12" x14ac:dyDescent="0.25">
      <c r="A208" s="192"/>
      <c r="B208" s="30" t="s">
        <v>1457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6">
        <v>0</v>
      </c>
    </row>
    <row r="209" spans="1:12" x14ac:dyDescent="0.25">
      <c r="A209" s="192"/>
      <c r="B209" s="30" t="s">
        <v>1458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6">
        <v>0</v>
      </c>
    </row>
    <row r="210" spans="1:12" x14ac:dyDescent="0.25">
      <c r="A210" s="192"/>
      <c r="B210" s="30" t="s">
        <v>1459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6">
        <v>0</v>
      </c>
    </row>
    <row r="211" spans="1:12" x14ac:dyDescent="0.25">
      <c r="A211" s="192"/>
      <c r="B211" s="30" t="s">
        <v>1460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6">
        <v>0</v>
      </c>
    </row>
    <row r="212" spans="1:12" x14ac:dyDescent="0.25">
      <c r="A212" s="192"/>
      <c r="B212" s="30" t="s">
        <v>1461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6">
        <v>0</v>
      </c>
    </row>
    <row r="213" spans="1:12" x14ac:dyDescent="0.25">
      <c r="A213" s="192"/>
      <c r="B213" s="30" t="s">
        <v>1462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6">
        <v>0</v>
      </c>
    </row>
    <row r="214" spans="1:12" x14ac:dyDescent="0.25">
      <c r="A214" s="192"/>
      <c r="B214" s="30" t="s">
        <v>1463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6">
        <v>0</v>
      </c>
    </row>
    <row r="215" spans="1:12" x14ac:dyDescent="0.25">
      <c r="A215" s="192"/>
      <c r="B215" s="30" t="s">
        <v>1464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6">
        <v>0</v>
      </c>
    </row>
    <row r="216" spans="1:12" x14ac:dyDescent="0.25">
      <c r="A216" s="192"/>
      <c r="B216" s="30" t="s">
        <v>1465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6">
        <v>0</v>
      </c>
    </row>
    <row r="217" spans="1:12" x14ac:dyDescent="0.25">
      <c r="A217" s="192"/>
      <c r="B217" s="30" t="s">
        <v>1466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6">
        <v>0</v>
      </c>
    </row>
    <row r="218" spans="1:12" x14ac:dyDescent="0.25">
      <c r="A218" s="192"/>
      <c r="B218" s="30" t="s">
        <v>1467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6">
        <v>0</v>
      </c>
    </row>
    <row r="219" spans="1:12" x14ac:dyDescent="0.25">
      <c r="A219" s="192"/>
      <c r="B219" s="30" t="s">
        <v>1468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6">
        <v>0</v>
      </c>
    </row>
    <row r="220" spans="1:12" x14ac:dyDescent="0.25">
      <c r="A220" s="192"/>
      <c r="B220" s="30" t="s">
        <v>1469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6">
        <v>0</v>
      </c>
    </row>
    <row r="221" spans="1:12" x14ac:dyDescent="0.25">
      <c r="A221" s="192"/>
      <c r="B221" s="30" t="s">
        <v>1470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6">
        <v>0</v>
      </c>
    </row>
    <row r="222" spans="1:12" x14ac:dyDescent="0.25">
      <c r="A222" s="192"/>
      <c r="B222" s="30" t="s">
        <v>1471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6">
        <v>0</v>
      </c>
    </row>
    <row r="223" spans="1:12" x14ac:dyDescent="0.25">
      <c r="A223" s="192"/>
      <c r="B223" s="30" t="s">
        <v>1472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6">
        <v>0</v>
      </c>
    </row>
    <row r="224" spans="1:12" x14ac:dyDescent="0.25">
      <c r="A224" s="192"/>
      <c r="B224" s="30" t="s">
        <v>1473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6">
        <v>0</v>
      </c>
    </row>
    <row r="225" spans="1:12" x14ac:dyDescent="0.25">
      <c r="A225" s="192"/>
      <c r="B225" s="30" t="s">
        <v>1474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6">
        <v>0</v>
      </c>
    </row>
    <row r="226" spans="1:12" x14ac:dyDescent="0.25">
      <c r="A226" s="192"/>
      <c r="B226" s="30" t="s">
        <v>1475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6">
        <v>0</v>
      </c>
    </row>
    <row r="227" spans="1:12" x14ac:dyDescent="0.25">
      <c r="A227" s="192"/>
      <c r="B227" s="30" t="s">
        <v>1476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6">
        <v>0</v>
      </c>
    </row>
    <row r="228" spans="1:12" x14ac:dyDescent="0.25">
      <c r="A228" s="192"/>
      <c r="B228" s="30" t="s">
        <v>1477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6">
        <v>0</v>
      </c>
    </row>
    <row r="229" spans="1:12" x14ac:dyDescent="0.25">
      <c r="A229" s="192"/>
      <c r="B229" s="30" t="s">
        <v>1478</v>
      </c>
      <c r="C229" s="40">
        <v>0</v>
      </c>
      <c r="D229" s="40">
        <v>0</v>
      </c>
      <c r="E229" s="40">
        <v>0</v>
      </c>
      <c r="F229" s="40">
        <v>0</v>
      </c>
      <c r="G229" s="40">
        <v>0</v>
      </c>
      <c r="H229" s="40">
        <v>1</v>
      </c>
      <c r="I229" s="40">
        <v>0</v>
      </c>
      <c r="J229" s="40">
        <v>0</v>
      </c>
      <c r="K229" s="40">
        <v>0</v>
      </c>
      <c r="L229" s="36">
        <v>0</v>
      </c>
    </row>
    <row r="230" spans="1:12" x14ac:dyDescent="0.25">
      <c r="A230" s="192"/>
      <c r="B230" s="30" t="s">
        <v>1479</v>
      </c>
      <c r="C230" s="40">
        <v>0</v>
      </c>
      <c r="D230" s="40">
        <v>0</v>
      </c>
      <c r="E230" s="40">
        <v>1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6">
        <v>0</v>
      </c>
    </row>
    <row r="231" spans="1:12" x14ac:dyDescent="0.25">
      <c r="A231" s="192"/>
      <c r="B231" s="30" t="s">
        <v>1480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6">
        <v>0</v>
      </c>
    </row>
    <row r="232" spans="1:12" x14ac:dyDescent="0.25">
      <c r="A232" s="192"/>
      <c r="B232" s="30" t="s">
        <v>1481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6">
        <v>0</v>
      </c>
    </row>
    <row r="233" spans="1:12" x14ac:dyDescent="0.25">
      <c r="A233" s="192"/>
      <c r="B233" s="30" t="s">
        <v>1482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6">
        <v>0</v>
      </c>
    </row>
    <row r="234" spans="1:12" x14ac:dyDescent="0.25">
      <c r="A234" s="192"/>
      <c r="B234" s="30" t="s">
        <v>1483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6">
        <v>0</v>
      </c>
    </row>
    <row r="235" spans="1:12" x14ac:dyDescent="0.25">
      <c r="A235" s="192"/>
      <c r="B235" s="30" t="s">
        <v>1484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6">
        <v>0</v>
      </c>
    </row>
    <row r="236" spans="1:12" x14ac:dyDescent="0.25">
      <c r="A236" s="192"/>
      <c r="B236" s="30" t="s">
        <v>1485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6">
        <v>0</v>
      </c>
    </row>
    <row r="237" spans="1:12" x14ac:dyDescent="0.25">
      <c r="A237" s="192"/>
      <c r="B237" s="30" t="s">
        <v>1486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6">
        <v>0</v>
      </c>
    </row>
    <row r="238" spans="1:12" x14ac:dyDescent="0.25">
      <c r="A238" s="192"/>
      <c r="B238" s="30" t="s">
        <v>1487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6">
        <v>0</v>
      </c>
    </row>
    <row r="239" spans="1:12" x14ac:dyDescent="0.25">
      <c r="A239" s="192"/>
      <c r="B239" s="30" t="s">
        <v>1488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6">
        <v>0</v>
      </c>
    </row>
    <row r="240" spans="1:12" x14ac:dyDescent="0.25">
      <c r="A240" s="192"/>
      <c r="B240" s="30" t="s">
        <v>1489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6">
        <v>0</v>
      </c>
    </row>
    <row r="241" spans="1:12" x14ac:dyDescent="0.25">
      <c r="A241" s="192"/>
      <c r="B241" s="30" t="s">
        <v>1490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6">
        <v>0</v>
      </c>
    </row>
    <row r="242" spans="1:12" x14ac:dyDescent="0.25">
      <c r="A242" s="192"/>
      <c r="B242" s="30" t="s">
        <v>1491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6">
        <v>0</v>
      </c>
    </row>
    <row r="243" spans="1:12" x14ac:dyDescent="0.25">
      <c r="A243" s="192"/>
      <c r="B243" s="30" t="s">
        <v>1492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6">
        <v>0</v>
      </c>
    </row>
    <row r="244" spans="1:12" x14ac:dyDescent="0.25">
      <c r="A244" s="192"/>
      <c r="B244" s="30" t="s">
        <v>1493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6">
        <v>0</v>
      </c>
    </row>
    <row r="245" spans="1:12" x14ac:dyDescent="0.25">
      <c r="A245" s="192"/>
      <c r="B245" s="30" t="s">
        <v>1494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6">
        <v>0</v>
      </c>
    </row>
    <row r="246" spans="1:12" x14ac:dyDescent="0.25">
      <c r="A246" s="192"/>
      <c r="B246" s="30" t="s">
        <v>1495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6">
        <v>0</v>
      </c>
    </row>
    <row r="247" spans="1:12" x14ac:dyDescent="0.25">
      <c r="A247" s="192"/>
      <c r="B247" s="30" t="s">
        <v>1496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6">
        <v>0</v>
      </c>
    </row>
    <row r="248" spans="1:12" x14ac:dyDescent="0.25">
      <c r="A248" s="192"/>
      <c r="B248" s="30" t="s">
        <v>1497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6">
        <v>0</v>
      </c>
    </row>
    <row r="249" spans="1:12" x14ac:dyDescent="0.25">
      <c r="A249" s="192"/>
      <c r="B249" s="30" t="s">
        <v>1498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6">
        <v>0</v>
      </c>
    </row>
    <row r="250" spans="1:12" x14ac:dyDescent="0.25">
      <c r="A250" s="192"/>
      <c r="B250" s="30" t="s">
        <v>1499</v>
      </c>
      <c r="C250" s="40">
        <v>0</v>
      </c>
      <c r="D250" s="40">
        <v>0</v>
      </c>
      <c r="E250" s="40">
        <v>0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6">
        <v>0</v>
      </c>
    </row>
    <row r="251" spans="1:12" x14ac:dyDescent="0.25">
      <c r="A251" s="192"/>
      <c r="B251" s="30" t="s">
        <v>1500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6">
        <v>0</v>
      </c>
    </row>
    <row r="252" spans="1:12" x14ac:dyDescent="0.25">
      <c r="A252" s="192"/>
      <c r="B252" s="30" t="s">
        <v>1501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6">
        <v>0</v>
      </c>
    </row>
    <row r="253" spans="1:12" x14ac:dyDescent="0.25">
      <c r="A253" s="192"/>
      <c r="B253" s="30" t="s">
        <v>1502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6">
        <v>0</v>
      </c>
    </row>
    <row r="254" spans="1:12" x14ac:dyDescent="0.25">
      <c r="A254" s="192"/>
      <c r="B254" s="30" t="s">
        <v>1503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6">
        <v>0</v>
      </c>
    </row>
    <row r="255" spans="1:12" x14ac:dyDescent="0.25">
      <c r="A255" s="192"/>
      <c r="B255" s="30" t="s">
        <v>1504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6">
        <v>0</v>
      </c>
    </row>
    <row r="256" spans="1:12" x14ac:dyDescent="0.25">
      <c r="A256" s="192"/>
      <c r="B256" s="30" t="s">
        <v>1505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6">
        <v>0</v>
      </c>
    </row>
    <row r="257" spans="1:12" x14ac:dyDescent="0.25">
      <c r="A257" s="192"/>
      <c r="B257" s="30" t="s">
        <v>1506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6">
        <v>0</v>
      </c>
    </row>
    <row r="258" spans="1:12" x14ac:dyDescent="0.25">
      <c r="A258" s="192"/>
      <c r="B258" s="30" t="s">
        <v>1507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6">
        <v>0</v>
      </c>
    </row>
    <row r="259" spans="1:12" x14ac:dyDescent="0.25">
      <c r="A259" s="192"/>
      <c r="B259" s="30" t="s">
        <v>1508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6">
        <v>0</v>
      </c>
    </row>
    <row r="260" spans="1:12" x14ac:dyDescent="0.25">
      <c r="A260" s="192"/>
      <c r="B260" s="30" t="s">
        <v>1509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6">
        <v>0</v>
      </c>
    </row>
    <row r="261" spans="1:12" x14ac:dyDescent="0.25">
      <c r="A261" s="191"/>
      <c r="B261" s="30" t="s">
        <v>1510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6">
        <v>0</v>
      </c>
    </row>
    <row r="262" spans="1:12" x14ac:dyDescent="0.25">
      <c r="A262" s="190" t="s">
        <v>1511</v>
      </c>
      <c r="B262" s="30" t="s">
        <v>1512</v>
      </c>
      <c r="C262" s="40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6">
        <v>0</v>
      </c>
    </row>
    <row r="263" spans="1:12" x14ac:dyDescent="0.25">
      <c r="A263" s="192"/>
      <c r="B263" s="30" t="s">
        <v>1513</v>
      </c>
      <c r="C263" s="40">
        <v>0</v>
      </c>
      <c r="D263" s="40">
        <v>0</v>
      </c>
      <c r="E263" s="40">
        <v>0</v>
      </c>
      <c r="F263" s="40">
        <v>0</v>
      </c>
      <c r="G263" s="40">
        <v>0</v>
      </c>
      <c r="H263" s="40">
        <v>3</v>
      </c>
      <c r="I263" s="40">
        <v>0</v>
      </c>
      <c r="J263" s="40">
        <v>0</v>
      </c>
      <c r="K263" s="40">
        <v>0</v>
      </c>
      <c r="L263" s="36">
        <v>0</v>
      </c>
    </row>
    <row r="264" spans="1:12" x14ac:dyDescent="0.25">
      <c r="A264" s="192"/>
      <c r="B264" s="30" t="s">
        <v>1514</v>
      </c>
      <c r="C264" s="40">
        <v>8</v>
      </c>
      <c r="D264" s="40">
        <v>0</v>
      </c>
      <c r="E264" s="40">
        <v>14</v>
      </c>
      <c r="F264" s="40">
        <v>0</v>
      </c>
      <c r="G264" s="40">
        <v>0</v>
      </c>
      <c r="H264" s="40">
        <v>23</v>
      </c>
      <c r="I264" s="40">
        <v>0</v>
      </c>
      <c r="J264" s="40">
        <v>6</v>
      </c>
      <c r="K264" s="40">
        <v>0</v>
      </c>
      <c r="L264" s="36">
        <v>0</v>
      </c>
    </row>
    <row r="265" spans="1:12" x14ac:dyDescent="0.25">
      <c r="A265" s="192"/>
      <c r="B265" s="30" t="s">
        <v>1515</v>
      </c>
      <c r="C265" s="40">
        <v>0</v>
      </c>
      <c r="D265" s="40">
        <v>0</v>
      </c>
      <c r="E265" s="40">
        <v>1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36">
        <v>0</v>
      </c>
    </row>
    <row r="266" spans="1:12" x14ac:dyDescent="0.25">
      <c r="A266" s="192"/>
      <c r="B266" s="30" t="s">
        <v>1516</v>
      </c>
      <c r="C266" s="40">
        <v>0</v>
      </c>
      <c r="D266" s="40">
        <v>0</v>
      </c>
      <c r="E266" s="40">
        <v>1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36">
        <v>0</v>
      </c>
    </row>
    <row r="267" spans="1:12" x14ac:dyDescent="0.25">
      <c r="A267" s="192"/>
      <c r="B267" s="30" t="s">
        <v>1517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6">
        <v>0</v>
      </c>
    </row>
    <row r="268" spans="1:12" x14ac:dyDescent="0.25">
      <c r="A268" s="192"/>
      <c r="B268" s="30" t="s">
        <v>1518</v>
      </c>
      <c r="C268" s="40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36">
        <v>0</v>
      </c>
    </row>
    <row r="269" spans="1:12" x14ac:dyDescent="0.25">
      <c r="A269" s="192"/>
      <c r="B269" s="30" t="s">
        <v>1519</v>
      </c>
      <c r="C269" s="40">
        <v>0</v>
      </c>
      <c r="D269" s="40">
        <v>0</v>
      </c>
      <c r="E269" s="40">
        <v>1</v>
      </c>
      <c r="F269" s="40">
        <v>0</v>
      </c>
      <c r="G269" s="40">
        <v>0</v>
      </c>
      <c r="H269" s="40">
        <v>2</v>
      </c>
      <c r="I269" s="40">
        <v>0</v>
      </c>
      <c r="J269" s="40">
        <v>0</v>
      </c>
      <c r="K269" s="40">
        <v>0</v>
      </c>
      <c r="L269" s="36">
        <v>0</v>
      </c>
    </row>
    <row r="270" spans="1:12" x14ac:dyDescent="0.25">
      <c r="A270" s="192"/>
      <c r="B270" s="30" t="s">
        <v>1520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6">
        <v>0</v>
      </c>
    </row>
    <row r="271" spans="1:12" x14ac:dyDescent="0.25">
      <c r="A271" s="192"/>
      <c r="B271" s="30" t="s">
        <v>1521</v>
      </c>
      <c r="C271" s="40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36">
        <v>0</v>
      </c>
    </row>
    <row r="272" spans="1:12" x14ac:dyDescent="0.25">
      <c r="A272" s="192"/>
      <c r="B272" s="30" t="s">
        <v>1522</v>
      </c>
      <c r="C272" s="40">
        <v>0</v>
      </c>
      <c r="D272" s="40">
        <v>0</v>
      </c>
      <c r="E272" s="40">
        <v>2</v>
      </c>
      <c r="F272" s="40">
        <v>0</v>
      </c>
      <c r="G272" s="40">
        <v>0</v>
      </c>
      <c r="H272" s="40">
        <v>3</v>
      </c>
      <c r="I272" s="40">
        <v>0</v>
      </c>
      <c r="J272" s="40">
        <v>0</v>
      </c>
      <c r="K272" s="40">
        <v>0</v>
      </c>
      <c r="L272" s="36">
        <v>0</v>
      </c>
    </row>
    <row r="273" spans="1:12" x14ac:dyDescent="0.25">
      <c r="A273" s="192"/>
      <c r="B273" s="30" t="s">
        <v>967</v>
      </c>
      <c r="C273" s="40">
        <v>0</v>
      </c>
      <c r="D273" s="40">
        <v>0</v>
      </c>
      <c r="E273" s="40">
        <v>2</v>
      </c>
      <c r="F273" s="40">
        <v>0</v>
      </c>
      <c r="G273" s="40">
        <v>0</v>
      </c>
      <c r="H273" s="40">
        <v>0</v>
      </c>
      <c r="I273" s="40">
        <v>0</v>
      </c>
      <c r="J273" s="40">
        <v>1</v>
      </c>
      <c r="K273" s="40">
        <v>0</v>
      </c>
      <c r="L273" s="36">
        <v>0</v>
      </c>
    </row>
    <row r="274" spans="1:12" x14ac:dyDescent="0.25">
      <c r="A274" s="192"/>
      <c r="B274" s="30" t="s">
        <v>1523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6">
        <v>0</v>
      </c>
    </row>
    <row r="275" spans="1:12" x14ac:dyDescent="0.25">
      <c r="A275" s="192"/>
      <c r="B275" s="30" t="s">
        <v>1524</v>
      </c>
      <c r="C275" s="40">
        <v>0</v>
      </c>
      <c r="D275" s="40">
        <v>0</v>
      </c>
      <c r="E275" s="40">
        <v>0</v>
      </c>
      <c r="F275" s="40">
        <v>0</v>
      </c>
      <c r="G275" s="40">
        <v>0</v>
      </c>
      <c r="H275" s="40">
        <v>1</v>
      </c>
      <c r="I275" s="40">
        <v>0</v>
      </c>
      <c r="J275" s="40">
        <v>0</v>
      </c>
      <c r="K275" s="40">
        <v>0</v>
      </c>
      <c r="L275" s="36">
        <v>0</v>
      </c>
    </row>
    <row r="276" spans="1:12" x14ac:dyDescent="0.25">
      <c r="A276" s="192"/>
      <c r="B276" s="30" t="s">
        <v>1525</v>
      </c>
      <c r="C276" s="40">
        <v>0</v>
      </c>
      <c r="D276" s="40">
        <v>0</v>
      </c>
      <c r="E276" s="40">
        <v>1</v>
      </c>
      <c r="F276" s="40">
        <v>0</v>
      </c>
      <c r="G276" s="40">
        <v>0</v>
      </c>
      <c r="H276" s="40">
        <v>3</v>
      </c>
      <c r="I276" s="40">
        <v>0</v>
      </c>
      <c r="J276" s="40">
        <v>0</v>
      </c>
      <c r="K276" s="40">
        <v>0</v>
      </c>
      <c r="L276" s="36">
        <v>0</v>
      </c>
    </row>
    <row r="277" spans="1:12" x14ac:dyDescent="0.25">
      <c r="A277" s="192"/>
      <c r="B277" s="30" t="s">
        <v>1526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6">
        <v>0</v>
      </c>
    </row>
    <row r="278" spans="1:12" x14ac:dyDescent="0.25">
      <c r="A278" s="192"/>
      <c r="B278" s="30" t="s">
        <v>1527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6">
        <v>0</v>
      </c>
    </row>
    <row r="279" spans="1:12" x14ac:dyDescent="0.25">
      <c r="A279" s="192"/>
      <c r="B279" s="30" t="s">
        <v>1528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6">
        <v>0</v>
      </c>
    </row>
    <row r="280" spans="1:12" x14ac:dyDescent="0.25">
      <c r="A280" s="192"/>
      <c r="B280" s="30" t="s">
        <v>1529</v>
      </c>
      <c r="C280" s="40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1</v>
      </c>
      <c r="I280" s="40">
        <v>0</v>
      </c>
      <c r="J280" s="40">
        <v>0</v>
      </c>
      <c r="K280" s="40">
        <v>0</v>
      </c>
      <c r="L280" s="36">
        <v>0</v>
      </c>
    </row>
    <row r="281" spans="1:12" x14ac:dyDescent="0.25">
      <c r="A281" s="192"/>
      <c r="B281" s="30" t="s">
        <v>1530</v>
      </c>
      <c r="C281" s="40">
        <v>0</v>
      </c>
      <c r="D281" s="40">
        <v>0</v>
      </c>
      <c r="E281" s="40">
        <v>1</v>
      </c>
      <c r="F281" s="40">
        <v>0</v>
      </c>
      <c r="G281" s="40">
        <v>0</v>
      </c>
      <c r="H281" s="40">
        <v>2</v>
      </c>
      <c r="I281" s="40">
        <v>0</v>
      </c>
      <c r="J281" s="40">
        <v>0</v>
      </c>
      <c r="K281" s="40">
        <v>0</v>
      </c>
      <c r="L281" s="36">
        <v>0</v>
      </c>
    </row>
    <row r="282" spans="1:12" x14ac:dyDescent="0.25">
      <c r="A282" s="192"/>
      <c r="B282" s="30" t="s">
        <v>1531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6">
        <v>0</v>
      </c>
    </row>
    <row r="283" spans="1:12" x14ac:dyDescent="0.25">
      <c r="A283" s="192"/>
      <c r="B283" s="30" t="s">
        <v>1532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36">
        <v>0</v>
      </c>
    </row>
    <row r="284" spans="1:12" x14ac:dyDescent="0.25">
      <c r="A284" s="192"/>
      <c r="B284" s="30" t="s">
        <v>1533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6">
        <v>0</v>
      </c>
    </row>
    <row r="285" spans="1:12" x14ac:dyDescent="0.25">
      <c r="A285" s="192"/>
      <c r="B285" s="30" t="s">
        <v>1534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6">
        <v>0</v>
      </c>
    </row>
    <row r="286" spans="1:12" x14ac:dyDescent="0.25">
      <c r="A286" s="192"/>
      <c r="B286" s="30" t="s">
        <v>1535</v>
      </c>
      <c r="C286" s="40">
        <v>0</v>
      </c>
      <c r="D286" s="40">
        <v>0</v>
      </c>
      <c r="E286" s="40">
        <v>0</v>
      </c>
      <c r="F286" s="40">
        <v>0</v>
      </c>
      <c r="G286" s="40">
        <v>0</v>
      </c>
      <c r="H286" s="40">
        <v>4</v>
      </c>
      <c r="I286" s="40">
        <v>0</v>
      </c>
      <c r="J286" s="40">
        <v>0</v>
      </c>
      <c r="K286" s="40">
        <v>0</v>
      </c>
      <c r="L286" s="36">
        <v>0</v>
      </c>
    </row>
    <row r="287" spans="1:12" x14ac:dyDescent="0.25">
      <c r="A287" s="192"/>
      <c r="B287" s="30" t="s">
        <v>926</v>
      </c>
      <c r="C287" s="40">
        <v>0</v>
      </c>
      <c r="D287" s="40">
        <v>0</v>
      </c>
      <c r="E287" s="40">
        <v>0</v>
      </c>
      <c r="F287" s="40">
        <v>0</v>
      </c>
      <c r="G287" s="40">
        <v>0</v>
      </c>
      <c r="H287" s="40">
        <v>0</v>
      </c>
      <c r="I287" s="40">
        <v>0</v>
      </c>
      <c r="J287" s="40">
        <v>0</v>
      </c>
      <c r="K287" s="40">
        <v>0</v>
      </c>
      <c r="L287" s="36">
        <v>0</v>
      </c>
    </row>
    <row r="288" spans="1:12" x14ac:dyDescent="0.25">
      <c r="A288" s="192"/>
      <c r="B288" s="30" t="s">
        <v>952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6">
        <v>0</v>
      </c>
    </row>
    <row r="289" spans="1:12" x14ac:dyDescent="0.25">
      <c r="A289" s="192"/>
      <c r="B289" s="30" t="s">
        <v>1536</v>
      </c>
      <c r="C289" s="40">
        <v>0</v>
      </c>
      <c r="D289" s="40">
        <v>0</v>
      </c>
      <c r="E289" s="40">
        <v>5</v>
      </c>
      <c r="F289" s="40">
        <v>0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36">
        <v>0</v>
      </c>
    </row>
    <row r="290" spans="1:12" x14ac:dyDescent="0.25">
      <c r="A290" s="192"/>
      <c r="B290" s="30" t="s">
        <v>1537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6">
        <v>0</v>
      </c>
    </row>
    <row r="291" spans="1:12" x14ac:dyDescent="0.25">
      <c r="A291" s="192"/>
      <c r="B291" s="30" t="s">
        <v>1538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6">
        <v>0</v>
      </c>
    </row>
    <row r="292" spans="1:12" x14ac:dyDescent="0.25">
      <c r="A292" s="192"/>
      <c r="B292" s="30" t="s">
        <v>1539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6">
        <v>0</v>
      </c>
    </row>
    <row r="293" spans="1:12" ht="22.5" x14ac:dyDescent="0.25">
      <c r="A293" s="192"/>
      <c r="B293" s="30" t="s">
        <v>1540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36">
        <v>0</v>
      </c>
    </row>
    <row r="294" spans="1:12" x14ac:dyDescent="0.25">
      <c r="A294" s="191"/>
      <c r="B294" s="30" t="s">
        <v>1541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6">
        <v>0</v>
      </c>
    </row>
    <row r="295" spans="1:12" x14ac:dyDescent="0.25">
      <c r="A295" s="190" t="s">
        <v>1542</v>
      </c>
      <c r="B295" s="30" t="s">
        <v>1543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6">
        <v>0</v>
      </c>
    </row>
    <row r="296" spans="1:12" x14ac:dyDescent="0.25">
      <c r="A296" s="192"/>
      <c r="B296" s="30" t="s">
        <v>1544</v>
      </c>
      <c r="C296" s="40">
        <v>0</v>
      </c>
      <c r="D296" s="40">
        <v>0</v>
      </c>
      <c r="E296" s="40">
        <v>0</v>
      </c>
      <c r="F296" s="40">
        <v>0</v>
      </c>
      <c r="G296" s="40">
        <v>0</v>
      </c>
      <c r="H296" s="40">
        <v>2</v>
      </c>
      <c r="I296" s="40">
        <v>0</v>
      </c>
      <c r="J296" s="40">
        <v>0</v>
      </c>
      <c r="K296" s="40">
        <v>0</v>
      </c>
      <c r="L296" s="36">
        <v>0</v>
      </c>
    </row>
    <row r="297" spans="1:12" ht="22.5" x14ac:dyDescent="0.25">
      <c r="A297" s="192"/>
      <c r="B297" s="30" t="s">
        <v>1545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36">
        <v>0</v>
      </c>
    </row>
    <row r="298" spans="1:12" ht="22.5" x14ac:dyDescent="0.25">
      <c r="A298" s="192"/>
      <c r="B298" s="30" t="s">
        <v>1546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1</v>
      </c>
      <c r="I298" s="40">
        <v>0</v>
      </c>
      <c r="J298" s="40">
        <v>0</v>
      </c>
      <c r="K298" s="40">
        <v>0</v>
      </c>
      <c r="L298" s="36">
        <v>0</v>
      </c>
    </row>
    <row r="299" spans="1:12" ht="22.5" x14ac:dyDescent="0.25">
      <c r="A299" s="192"/>
      <c r="B299" s="30" t="s">
        <v>1547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9</v>
      </c>
      <c r="I299" s="40">
        <v>0</v>
      </c>
      <c r="J299" s="40">
        <v>0</v>
      </c>
      <c r="K299" s="40">
        <v>0</v>
      </c>
      <c r="L299" s="36">
        <v>0</v>
      </c>
    </row>
    <row r="300" spans="1:12" ht="22.5" x14ac:dyDescent="0.25">
      <c r="A300" s="192"/>
      <c r="B300" s="30" t="s">
        <v>1548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8</v>
      </c>
      <c r="I300" s="40">
        <v>0</v>
      </c>
      <c r="J300" s="40">
        <v>0</v>
      </c>
      <c r="K300" s="40">
        <v>0</v>
      </c>
      <c r="L300" s="36">
        <v>0</v>
      </c>
    </row>
    <row r="301" spans="1:12" x14ac:dyDescent="0.25">
      <c r="A301" s="192"/>
      <c r="B301" s="30" t="s">
        <v>1549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36">
        <v>0</v>
      </c>
    </row>
    <row r="302" spans="1:12" x14ac:dyDescent="0.25">
      <c r="A302" s="192"/>
      <c r="B302" s="30" t="s">
        <v>1550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36">
        <v>0</v>
      </c>
    </row>
    <row r="303" spans="1:12" ht="45" x14ac:dyDescent="0.25">
      <c r="A303" s="192"/>
      <c r="B303" s="30" t="s">
        <v>1551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6">
        <v>0</v>
      </c>
    </row>
    <row r="304" spans="1:12" ht="33.75" x14ac:dyDescent="0.25">
      <c r="A304" s="192"/>
      <c r="B304" s="30" t="s">
        <v>1552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36">
        <v>0</v>
      </c>
    </row>
    <row r="305" spans="1:12" ht="22.5" x14ac:dyDescent="0.25">
      <c r="A305" s="192"/>
      <c r="B305" s="30" t="s">
        <v>1553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11</v>
      </c>
      <c r="I305" s="40">
        <v>0</v>
      </c>
      <c r="J305" s="40">
        <v>0</v>
      </c>
      <c r="K305" s="40">
        <v>0</v>
      </c>
      <c r="L305" s="36">
        <v>0</v>
      </c>
    </row>
    <row r="306" spans="1:12" ht="22.5" x14ac:dyDescent="0.25">
      <c r="A306" s="192"/>
      <c r="B306" s="30" t="s">
        <v>1554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4</v>
      </c>
      <c r="I306" s="40">
        <v>0</v>
      </c>
      <c r="J306" s="40">
        <v>0</v>
      </c>
      <c r="K306" s="40">
        <v>0</v>
      </c>
      <c r="L306" s="36">
        <v>0</v>
      </c>
    </row>
    <row r="307" spans="1:12" x14ac:dyDescent="0.25">
      <c r="A307" s="192"/>
      <c r="B307" s="30" t="s">
        <v>980</v>
      </c>
      <c r="C307" s="40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1</v>
      </c>
      <c r="I307" s="40">
        <v>0</v>
      </c>
      <c r="J307" s="40">
        <v>0</v>
      </c>
      <c r="K307" s="40">
        <v>0</v>
      </c>
      <c r="L307" s="36">
        <v>0</v>
      </c>
    </row>
    <row r="308" spans="1:12" x14ac:dyDescent="0.25">
      <c r="A308" s="192"/>
      <c r="B308" s="30" t="s">
        <v>1555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2</v>
      </c>
      <c r="I308" s="40">
        <v>0</v>
      </c>
      <c r="J308" s="40">
        <v>0</v>
      </c>
      <c r="K308" s="40">
        <v>0</v>
      </c>
      <c r="L308" s="36">
        <v>0</v>
      </c>
    </row>
    <row r="309" spans="1:12" x14ac:dyDescent="0.25">
      <c r="A309" s="192"/>
      <c r="B309" s="30" t="s">
        <v>1556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2</v>
      </c>
      <c r="I309" s="40">
        <v>0</v>
      </c>
      <c r="J309" s="40">
        <v>0</v>
      </c>
      <c r="K309" s="40">
        <v>0</v>
      </c>
      <c r="L309" s="36">
        <v>0</v>
      </c>
    </row>
    <row r="310" spans="1:12" x14ac:dyDescent="0.25">
      <c r="A310" s="192"/>
      <c r="B310" s="30" t="s">
        <v>1557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6">
        <v>0</v>
      </c>
    </row>
    <row r="311" spans="1:12" x14ac:dyDescent="0.25">
      <c r="A311" s="191"/>
      <c r="B311" s="30" t="s">
        <v>1558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6">
        <v>0</v>
      </c>
    </row>
    <row r="312" spans="1:12" x14ac:dyDescent="0.25">
      <c r="A312" s="4"/>
    </row>
  </sheetData>
  <sheetProtection algorithmName="SHA-512" hashValue="Oyg0EYpUkYflc7uzhOa3GdTdyIxRpVZsiRXp2HOguHSAeSG5D735u+Nc/CcBtkBYtaI1/EPExjl/1p9J9//LTA==" saltValue="U9P+1v6kgJhFi8QLsjbWZ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7"/>
  <sheetViews>
    <sheetView showGridLines="0" workbookViewId="0">
      <selection activeCell="J12" sqref="J12"/>
    </sheetView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1" spans="1:5" x14ac:dyDescent="0.25">
      <c r="A1" s="245" t="s">
        <v>1839</v>
      </c>
    </row>
    <row r="2" spans="1:5" x14ac:dyDescent="0.25">
      <c r="A2" s="5" t="s">
        <v>1559</v>
      </c>
    </row>
    <row r="3" spans="1:5" x14ac:dyDescent="0.25">
      <c r="A3" s="41" t="s">
        <v>1560</v>
      </c>
    </row>
    <row r="4" spans="1:5" x14ac:dyDescent="0.25">
      <c r="A4" s="33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0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2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2"/>
      <c r="B7" s="11" t="s">
        <v>1564</v>
      </c>
      <c r="C7" s="12">
        <v>0</v>
      </c>
      <c r="D7" s="12">
        <v>2</v>
      </c>
      <c r="E7" s="13">
        <v>-1</v>
      </c>
    </row>
    <row r="8" spans="1:5" x14ac:dyDescent="0.25">
      <c r="A8" s="192"/>
      <c r="B8" s="11" t="s">
        <v>1565</v>
      </c>
      <c r="C8" s="12">
        <v>5</v>
      </c>
      <c r="D8" s="12">
        <v>4</v>
      </c>
      <c r="E8" s="13">
        <v>0.25</v>
      </c>
    </row>
    <row r="9" spans="1:5" x14ac:dyDescent="0.25">
      <c r="A9" s="192"/>
      <c r="B9" s="11" t="s">
        <v>1566</v>
      </c>
      <c r="C9" s="12">
        <v>0</v>
      </c>
      <c r="D9" s="12">
        <v>0</v>
      </c>
      <c r="E9" s="13">
        <v>0</v>
      </c>
    </row>
    <row r="10" spans="1:5" x14ac:dyDescent="0.25">
      <c r="A10" s="192"/>
      <c r="B10" s="11" t="s">
        <v>1567</v>
      </c>
      <c r="C10" s="12">
        <v>1</v>
      </c>
      <c r="D10" s="12">
        <v>0</v>
      </c>
      <c r="E10" s="13">
        <v>1</v>
      </c>
    </row>
    <row r="11" spans="1:5" x14ac:dyDescent="0.25">
      <c r="A11" s="192"/>
      <c r="B11" s="11" t="s">
        <v>1568</v>
      </c>
      <c r="C11" s="12">
        <v>36</v>
      </c>
      <c r="D11" s="12">
        <v>6</v>
      </c>
      <c r="E11" s="13">
        <v>5</v>
      </c>
    </row>
    <row r="12" spans="1:5" x14ac:dyDescent="0.25">
      <c r="A12" s="192"/>
      <c r="B12" s="11" t="s">
        <v>1569</v>
      </c>
      <c r="C12" s="12">
        <v>0</v>
      </c>
      <c r="D12" s="12">
        <v>0</v>
      </c>
      <c r="E12" s="13">
        <v>0</v>
      </c>
    </row>
    <row r="13" spans="1:5" x14ac:dyDescent="0.25">
      <c r="A13" s="192"/>
      <c r="B13" s="11" t="s">
        <v>1570</v>
      </c>
      <c r="C13" s="12">
        <v>5</v>
      </c>
      <c r="D13" s="12">
        <v>1</v>
      </c>
      <c r="E13" s="13">
        <v>4</v>
      </c>
    </row>
    <row r="14" spans="1:5" x14ac:dyDescent="0.25">
      <c r="A14" s="192"/>
      <c r="B14" s="11" t="s">
        <v>1571</v>
      </c>
      <c r="C14" s="12">
        <v>31</v>
      </c>
      <c r="D14" s="12">
        <v>19</v>
      </c>
      <c r="E14" s="13">
        <v>0.63157894736842102</v>
      </c>
    </row>
    <row r="15" spans="1:5" x14ac:dyDescent="0.25">
      <c r="A15" s="192"/>
      <c r="B15" s="11" t="s">
        <v>1572</v>
      </c>
      <c r="C15" s="12">
        <v>0</v>
      </c>
      <c r="D15" s="12">
        <v>1</v>
      </c>
      <c r="E15" s="13">
        <v>-1</v>
      </c>
    </row>
    <row r="16" spans="1:5" x14ac:dyDescent="0.25">
      <c r="A16" s="191"/>
      <c r="B16" s="11" t="s">
        <v>111</v>
      </c>
      <c r="C16" s="12">
        <v>40</v>
      </c>
      <c r="D16" s="12">
        <v>70</v>
      </c>
      <c r="E16" s="13">
        <v>-0.42857142857142799</v>
      </c>
    </row>
    <row r="17" spans="1:1" x14ac:dyDescent="0.25">
      <c r="A17" s="4"/>
    </row>
  </sheetData>
  <sheetProtection algorithmName="SHA-512" hashValue="vJH07BN7iqEHumemeZ5XdDDuo0AgVGZpUkzOHO2RhaoMLLO7kwp/jMKvw6T2Z8zAiPV22i8p6an6gk2ZQu05Sw==" saltValue="jsy1QlJiIT2HmDq2kR5ka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0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140</v>
      </c>
      <c r="D6" s="12">
        <v>95</v>
      </c>
      <c r="E6" s="13">
        <v>0.47368421052631599</v>
      </c>
    </row>
    <row r="7" spans="1:5" ht="22.5" x14ac:dyDescent="0.25">
      <c r="A7" s="10" t="s">
        <v>1579</v>
      </c>
      <c r="B7" s="11" t="s">
        <v>1580</v>
      </c>
      <c r="C7" s="12">
        <v>60</v>
      </c>
      <c r="D7" s="12">
        <v>75</v>
      </c>
      <c r="E7" s="13">
        <v>-0.2</v>
      </c>
    </row>
    <row r="8" spans="1:5" ht="22.5" x14ac:dyDescent="0.25">
      <c r="A8" s="10" t="s">
        <v>1581</v>
      </c>
      <c r="B8" s="11" t="s">
        <v>1582</v>
      </c>
      <c r="C8" s="12">
        <v>3</v>
      </c>
      <c r="D8" s="12">
        <v>0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14</v>
      </c>
      <c r="D9" s="12">
        <v>63</v>
      </c>
      <c r="E9" s="13">
        <v>-0.77777777777777801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244</v>
      </c>
      <c r="D11" s="12">
        <v>198</v>
      </c>
      <c r="E11" s="13">
        <v>0.23232323232323199</v>
      </c>
    </row>
    <row r="12" spans="1:5" x14ac:dyDescent="0.25">
      <c r="A12" s="10" t="s">
        <v>1588</v>
      </c>
      <c r="B12" s="14"/>
      <c r="C12" s="12">
        <v>350</v>
      </c>
      <c r="D12" s="12">
        <v>324</v>
      </c>
      <c r="E12" s="13">
        <v>8.0246913580246895E-2</v>
      </c>
    </row>
    <row r="13" spans="1:5" x14ac:dyDescent="0.25">
      <c r="A13" s="190" t="s">
        <v>1589</v>
      </c>
      <c r="B13" s="11" t="s">
        <v>1590</v>
      </c>
      <c r="C13" s="12">
        <v>104</v>
      </c>
      <c r="D13" s="12">
        <v>129</v>
      </c>
      <c r="E13" s="13">
        <v>-0.193798449612403</v>
      </c>
    </row>
    <row r="14" spans="1:5" x14ac:dyDescent="0.25">
      <c r="A14" s="191"/>
      <c r="B14" s="11" t="s">
        <v>1591</v>
      </c>
      <c r="C14" s="12">
        <v>16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7" t="s">
        <v>1593</v>
      </c>
      <c r="B17" s="11" t="s">
        <v>1594</v>
      </c>
      <c r="C17" s="12">
        <v>0</v>
      </c>
      <c r="D17" s="12">
        <v>0</v>
      </c>
      <c r="E17" s="20">
        <v>0</v>
      </c>
    </row>
    <row r="18" spans="1:5" x14ac:dyDescent="0.25">
      <c r="A18" s="188"/>
      <c r="B18" s="11" t="s">
        <v>1595</v>
      </c>
      <c r="C18" s="12">
        <v>64</v>
      </c>
      <c r="D18" s="12">
        <v>31</v>
      </c>
      <c r="E18" s="20">
        <v>12</v>
      </c>
    </row>
    <row r="19" spans="1:5" x14ac:dyDescent="0.25">
      <c r="A19" s="188"/>
      <c r="B19" s="11" t="s">
        <v>1596</v>
      </c>
      <c r="C19" s="12">
        <v>0</v>
      </c>
      <c r="D19" s="12">
        <v>0</v>
      </c>
      <c r="E19" s="20">
        <v>0</v>
      </c>
    </row>
    <row r="20" spans="1:5" x14ac:dyDescent="0.25">
      <c r="A20" s="188"/>
      <c r="B20" s="11" t="s">
        <v>1597</v>
      </c>
      <c r="C20" s="12">
        <v>0</v>
      </c>
      <c r="D20" s="12">
        <v>0</v>
      </c>
      <c r="E20" s="20">
        <v>0</v>
      </c>
    </row>
    <row r="21" spans="1:5" x14ac:dyDescent="0.25">
      <c r="A21" s="188"/>
      <c r="B21" s="11" t="s">
        <v>1598</v>
      </c>
      <c r="C21" s="12">
        <v>53</v>
      </c>
      <c r="D21" s="12">
        <v>37</v>
      </c>
      <c r="E21" s="20">
        <v>5</v>
      </c>
    </row>
    <row r="22" spans="1:5" x14ac:dyDescent="0.25">
      <c r="A22" s="188"/>
      <c r="B22" s="11" t="s">
        <v>983</v>
      </c>
      <c r="C22" s="12">
        <v>917</v>
      </c>
      <c r="D22" s="12">
        <v>886</v>
      </c>
      <c r="E22" s="20">
        <v>1</v>
      </c>
    </row>
    <row r="23" spans="1:5" x14ac:dyDescent="0.25">
      <c r="A23" s="188"/>
      <c r="B23" s="11" t="s">
        <v>1599</v>
      </c>
      <c r="C23" s="12">
        <v>16</v>
      </c>
      <c r="D23" s="12">
        <v>22</v>
      </c>
      <c r="E23" s="20">
        <v>2</v>
      </c>
    </row>
    <row r="24" spans="1:5" x14ac:dyDescent="0.25">
      <c r="A24" s="188"/>
      <c r="B24" s="11" t="s">
        <v>1600</v>
      </c>
      <c r="C24" s="12">
        <v>3</v>
      </c>
      <c r="D24" s="12">
        <v>8</v>
      </c>
      <c r="E24" s="20">
        <v>4</v>
      </c>
    </row>
    <row r="25" spans="1:5" x14ac:dyDescent="0.25">
      <c r="A25" s="188"/>
      <c r="B25" s="11" t="s">
        <v>1601</v>
      </c>
      <c r="C25" s="12">
        <v>13</v>
      </c>
      <c r="D25" s="12">
        <v>0</v>
      </c>
      <c r="E25" s="20">
        <v>13</v>
      </c>
    </row>
    <row r="26" spans="1:5" x14ac:dyDescent="0.25">
      <c r="A26" s="188"/>
      <c r="B26" s="11" t="s">
        <v>1602</v>
      </c>
      <c r="C26" s="12">
        <v>1012</v>
      </c>
      <c r="D26" s="12">
        <v>1018</v>
      </c>
      <c r="E26" s="20">
        <v>3</v>
      </c>
    </row>
    <row r="27" spans="1:5" x14ac:dyDescent="0.25">
      <c r="A27" s="188"/>
      <c r="B27" s="11" t="s">
        <v>1603</v>
      </c>
      <c r="C27" s="12">
        <v>315</v>
      </c>
      <c r="D27" s="12">
        <v>69</v>
      </c>
      <c r="E27" s="20">
        <v>228</v>
      </c>
    </row>
    <row r="28" spans="1:5" x14ac:dyDescent="0.25">
      <c r="A28" s="188"/>
      <c r="B28" s="11" t="s">
        <v>1604</v>
      </c>
      <c r="C28" s="12">
        <v>248</v>
      </c>
      <c r="D28" s="12">
        <v>80</v>
      </c>
      <c r="E28" s="20">
        <v>56</v>
      </c>
    </row>
    <row r="29" spans="1:5" x14ac:dyDescent="0.25">
      <c r="A29" s="188"/>
      <c r="B29" s="11" t="s">
        <v>1605</v>
      </c>
      <c r="C29" s="12">
        <v>484</v>
      </c>
      <c r="D29" s="12">
        <v>104</v>
      </c>
      <c r="E29" s="20">
        <v>270</v>
      </c>
    </row>
    <row r="30" spans="1:5" x14ac:dyDescent="0.25">
      <c r="A30" s="189"/>
      <c r="B30" s="11" t="s">
        <v>1606</v>
      </c>
      <c r="C30" s="12">
        <v>1</v>
      </c>
      <c r="D30" s="12">
        <v>0</v>
      </c>
      <c r="E30" s="20">
        <v>2</v>
      </c>
    </row>
    <row r="31" spans="1:5" x14ac:dyDescent="0.25">
      <c r="A31" s="4"/>
    </row>
  </sheetData>
  <sheetProtection algorithmName="SHA-512" hashValue="PCyhEHaFpiIUojLb3ibEjiTX8ekKQUdW2cKGOKECIQU4qgnpxwAL2zlUVcTUC2F8jrYi0k5INpbK9Ty58xoKjg==" saltValue="OqTrQUEWo18RH93lWVFeu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F9F5-578B-4D54-A38E-613F4D10653B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6" t="s">
        <v>1735</v>
      </c>
      <c r="D1" s="206"/>
      <c r="E1" s="206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4"/>
    </row>
    <row r="3" spans="1:93" s="103" customFormat="1" ht="11.25" x14ac:dyDescent="0.25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4"/>
    </row>
    <row r="4" spans="1:93" s="105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1079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174</v>
      </c>
      <c r="BO4" s="207" t="s">
        <v>1744</v>
      </c>
      <c r="BP4" s="207" t="s">
        <v>1745</v>
      </c>
      <c r="BQ4" s="207" t="s">
        <v>1746</v>
      </c>
      <c r="BR4" s="207" t="s">
        <v>209</v>
      </c>
      <c r="BS4" s="209" t="s">
        <v>1747</v>
      </c>
      <c r="BT4" s="209" t="s">
        <v>1748</v>
      </c>
      <c r="BU4" s="209" t="s">
        <v>289</v>
      </c>
      <c r="BV4" s="210"/>
      <c r="BY4" s="211" t="s">
        <v>168</v>
      </c>
      <c r="BZ4" s="211"/>
      <c r="CA4" s="211"/>
      <c r="CF4" s="204" t="s">
        <v>1749</v>
      </c>
      <c r="CG4" s="204"/>
      <c r="CL4" s="204" t="s">
        <v>48</v>
      </c>
      <c r="CM4" s="204"/>
      <c r="CN4" s="204"/>
      <c r="CO4" s="204"/>
    </row>
    <row r="5" spans="1:93" s="105" customFormat="1" ht="14.25" customHeight="1" x14ac:dyDescent="0.25">
      <c r="Z5" s="110" t="s">
        <v>1750</v>
      </c>
      <c r="AA5" s="111" t="s">
        <v>1751</v>
      </c>
      <c r="AB5" s="111" t="s">
        <v>79</v>
      </c>
      <c r="AC5" s="112" t="s">
        <v>79</v>
      </c>
      <c r="AH5" s="110" t="s">
        <v>1750</v>
      </c>
      <c r="AI5" s="111" t="s">
        <v>1751</v>
      </c>
      <c r="AJ5" s="111" t="s">
        <v>79</v>
      </c>
      <c r="AK5" s="112" t="s">
        <v>79</v>
      </c>
      <c r="AV5" s="208" t="s">
        <v>1752</v>
      </c>
      <c r="AW5" s="207" t="s">
        <v>1753</v>
      </c>
      <c r="AX5" s="207" t="s">
        <v>1754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5" customFormat="1" ht="14.25" customHeight="1" x14ac:dyDescent="0.25">
      <c r="C6" s="113" t="s">
        <v>20</v>
      </c>
      <c r="D6" s="114" t="s">
        <v>1755</v>
      </c>
      <c r="E6" s="113" t="s">
        <v>24</v>
      </c>
      <c r="I6" s="115" t="s">
        <v>49</v>
      </c>
      <c r="J6" s="114" t="s">
        <v>1756</v>
      </c>
      <c r="K6" s="114" t="s">
        <v>63</v>
      </c>
      <c r="L6" s="114" t="s">
        <v>65</v>
      </c>
      <c r="M6" s="116" t="s">
        <v>1757</v>
      </c>
      <c r="N6" s="117" t="s">
        <v>1758</v>
      </c>
      <c r="O6" s="117"/>
      <c r="Q6" s="115" t="s">
        <v>1257</v>
      </c>
      <c r="R6" s="114" t="s">
        <v>1759</v>
      </c>
      <c r="S6" s="114" t="s">
        <v>1760</v>
      </c>
      <c r="T6" s="114" t="s">
        <v>1051</v>
      </c>
      <c r="U6" s="114" t="s">
        <v>1761</v>
      </c>
      <c r="V6" s="116" t="s">
        <v>1650</v>
      </c>
      <c r="Z6" s="118" t="s">
        <v>1762</v>
      </c>
      <c r="AA6" s="119" t="s">
        <v>1762</v>
      </c>
      <c r="AB6" s="119" t="s">
        <v>1763</v>
      </c>
      <c r="AC6" s="120" t="s">
        <v>1764</v>
      </c>
      <c r="AH6" s="118" t="s">
        <v>1762</v>
      </c>
      <c r="AI6" s="119" t="s">
        <v>1762</v>
      </c>
      <c r="AJ6" s="119" t="s">
        <v>1763</v>
      </c>
      <c r="AK6" s="120" t="s">
        <v>1764</v>
      </c>
      <c r="AP6" s="115" t="s">
        <v>1765</v>
      </c>
      <c r="AQ6" s="114" t="s">
        <v>100</v>
      </c>
      <c r="AR6" s="116" t="s">
        <v>1766</v>
      </c>
      <c r="AV6" s="208"/>
      <c r="AW6" s="207"/>
      <c r="AX6" s="207"/>
      <c r="AY6" s="207"/>
      <c r="AZ6" s="207"/>
      <c r="BA6" s="209"/>
      <c r="BE6" s="115" t="s">
        <v>113</v>
      </c>
      <c r="BF6" s="114" t="s">
        <v>114</v>
      </c>
      <c r="BG6" s="116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5" t="s">
        <v>1741</v>
      </c>
      <c r="BZ6" s="114" t="s">
        <v>1768</v>
      </c>
      <c r="CA6" s="116" t="s">
        <v>111</v>
      </c>
      <c r="CF6" s="115" t="s">
        <v>1769</v>
      </c>
      <c r="CG6" s="116" t="s">
        <v>1770</v>
      </c>
      <c r="CM6" s="115" t="s">
        <v>49</v>
      </c>
      <c r="CN6" s="116" t="s">
        <v>50</v>
      </c>
    </row>
    <row r="7" spans="1:93" s="121" customFormat="1" ht="21" customHeight="1" x14ac:dyDescent="0.25">
      <c r="C7" s="122">
        <f>DatosGenerales!C8</f>
        <v>55048</v>
      </c>
      <c r="D7" s="123">
        <f>SUM(DatosGenerales!C15:C19)</f>
        <v>5973</v>
      </c>
      <c r="E7" s="122">
        <f>SUM(DatosGenerales!C12:C14)</f>
        <v>46017</v>
      </c>
      <c r="I7" s="124">
        <f>DatosGenerales!C31</f>
        <v>9404</v>
      </c>
      <c r="J7" s="123">
        <f>DatosGenerales!C32</f>
        <v>1680</v>
      </c>
      <c r="K7" s="122">
        <f>SUM(DatosGenerales!C33:C34)</f>
        <v>1827</v>
      </c>
      <c r="L7" s="123">
        <f>DatosGenerales!C36</f>
        <v>4862</v>
      </c>
      <c r="M7" s="122">
        <f>DatosGenerales!C95</f>
        <v>3610</v>
      </c>
      <c r="N7" s="125">
        <f>L7-M7</f>
        <v>1252</v>
      </c>
      <c r="O7" s="125"/>
      <c r="Q7" s="124">
        <f>DatosGenerales!C36</f>
        <v>4862</v>
      </c>
      <c r="R7" s="123">
        <f>DatosGenerales!C49</f>
        <v>2509</v>
      </c>
      <c r="S7" s="123">
        <f>DatosGenerales!C50</f>
        <v>194</v>
      </c>
      <c r="T7" s="123">
        <f>DatosGenerales!C62</f>
        <v>84</v>
      </c>
      <c r="U7" s="123">
        <f>DatosGenerales!C78</f>
        <v>9</v>
      </c>
      <c r="V7" s="126">
        <f>SUM(Q7:U7)</f>
        <v>7658</v>
      </c>
      <c r="Z7" s="124">
        <f>SUM(DatosGenerales!C106,DatosGenerales!C107,DatosGenerales!C109)</f>
        <v>1788</v>
      </c>
      <c r="AA7" s="123">
        <f>SUM(DatosGenerales!C108,DatosGenerales!C110)</f>
        <v>459</v>
      </c>
      <c r="AB7" s="123">
        <f>DatosGenerales!C106</f>
        <v>1255</v>
      </c>
      <c r="AC7" s="126">
        <f>DatosGenerales!C107</f>
        <v>432</v>
      </c>
      <c r="AH7" s="124">
        <f>SUM(DatosGenerales!C115,DatosGenerales!C116,DatosGenerales!C118)</f>
        <v>214</v>
      </c>
      <c r="AI7" s="123">
        <f>SUM(DatosGenerales!C117,DatosGenerales!C119)</f>
        <v>16</v>
      </c>
      <c r="AJ7" s="123">
        <f>DatosGenerales!C115</f>
        <v>133</v>
      </c>
      <c r="AK7" s="126">
        <f>DatosGenerales!C116</f>
        <v>63</v>
      </c>
      <c r="AP7" s="124">
        <f>SUM(DatosGenerales!C135:C136)</f>
        <v>210</v>
      </c>
      <c r="AQ7" s="123">
        <f>SUM(DatosGenerales!C137:C138)</f>
        <v>2</v>
      </c>
      <c r="AR7" s="126">
        <f>SUM(DatosGenerales!C139:C140)</f>
        <v>3</v>
      </c>
      <c r="AV7" s="124">
        <f>DatosGenerales!C145</f>
        <v>20</v>
      </c>
      <c r="AW7" s="123">
        <f>DatosGenerales!C146</f>
        <v>375</v>
      </c>
      <c r="AX7" s="123">
        <f>DatosGenerales!C147</f>
        <v>0</v>
      </c>
      <c r="AY7" s="123">
        <f>DatosGenerales!C148</f>
        <v>0</v>
      </c>
      <c r="AZ7" s="123">
        <f>DatosGenerales!C149</f>
        <v>110</v>
      </c>
      <c r="BA7" s="126">
        <f>DatosGenerales!C150</f>
        <v>0</v>
      </c>
      <c r="BE7" s="124">
        <f>DatosGenerales!C151</f>
        <v>178</v>
      </c>
      <c r="BF7" s="123">
        <f>DatosGenerales!C152</f>
        <v>319</v>
      </c>
      <c r="BG7" s="126">
        <f>DatosGenerales!C154</f>
        <v>77</v>
      </c>
      <c r="BK7" s="124">
        <f>SUM(DatosGenerales!C297:C311)</f>
        <v>2018</v>
      </c>
      <c r="BL7" s="123">
        <f>SUM(DatosGenerales!C294:C296)</f>
        <v>27</v>
      </c>
      <c r="BM7" s="123">
        <f>SUM(DatosGenerales!C312:C344)</f>
        <v>200</v>
      </c>
      <c r="BN7" s="123">
        <f>SUM(DatosGenerales!C289)</f>
        <v>118</v>
      </c>
      <c r="BO7" s="123">
        <f>SUM(DatosGenerales!C356:C364)</f>
        <v>7</v>
      </c>
      <c r="BP7" s="123">
        <f>SUM(DatosGenerales!C286:C288)</f>
        <v>0</v>
      </c>
      <c r="BQ7" s="123">
        <f>SUM(DatosGenerales!C345:C355)</f>
        <v>1</v>
      </c>
      <c r="BR7" s="123">
        <f>SUM(DatosGenerales!C290:C292)</f>
        <v>303</v>
      </c>
      <c r="BS7" s="126">
        <f>SUM(DatosGenerales!C283:C285)</f>
        <v>1893</v>
      </c>
      <c r="BT7" s="126">
        <f>SUM(DatosGenerales!C293)</f>
        <v>0</v>
      </c>
      <c r="BU7" s="126">
        <f>SUM(DatosGenerales!C365:C377)</f>
        <v>0</v>
      </c>
      <c r="BY7" s="124">
        <f>DatosGenerales!C246</f>
        <v>0</v>
      </c>
      <c r="BZ7" s="123">
        <f>DatosGenerales!C247</f>
        <v>0</v>
      </c>
      <c r="CA7" s="126">
        <f>DatosGenerales!C248</f>
        <v>4</v>
      </c>
      <c r="CF7" s="124">
        <f>DatosDiscapacidad!C5</f>
        <v>0</v>
      </c>
      <c r="CG7" s="126">
        <f>DatosDiscapacidad!C11</f>
        <v>244</v>
      </c>
      <c r="CM7" s="124">
        <f>DatosGenerales!C40</f>
        <v>13159</v>
      </c>
      <c r="CN7" s="126">
        <f>DatosGenerales!C41</f>
        <v>5585</v>
      </c>
    </row>
    <row r="8" spans="1:93" x14ac:dyDescent="0.25">
      <c r="B8" s="127"/>
    </row>
    <row r="11" spans="1:93" x14ac:dyDescent="0.25">
      <c r="R11" s="101" t="s">
        <v>1771</v>
      </c>
    </row>
    <row r="16" spans="1:93" ht="12.75" customHeight="1" x14ac:dyDescent="0.25">
      <c r="AV16" s="128"/>
      <c r="AW16" s="128"/>
      <c r="AX16" s="128"/>
      <c r="AY16" s="128"/>
      <c r="AZ16" s="128"/>
      <c r="BA16" s="128"/>
    </row>
    <row r="17" spans="19:93" x14ac:dyDescent="0.25">
      <c r="AV17" s="128"/>
      <c r="AW17" s="128"/>
      <c r="AX17" s="128"/>
      <c r="AY17" s="128"/>
      <c r="AZ17" s="128"/>
      <c r="BA17" s="128"/>
    </row>
    <row r="19" spans="19:93" x14ac:dyDescent="0.25">
      <c r="CO19" s="101" t="s">
        <v>1772</v>
      </c>
    </row>
    <row r="22" spans="19:93" x14ac:dyDescent="0.2">
      <c r="BK22" s="129" t="s">
        <v>1773</v>
      </c>
      <c r="BO22" s="129"/>
    </row>
    <row r="23" spans="19:93" x14ac:dyDescent="0.25">
      <c r="S23" s="130"/>
      <c r="Z23" s="131"/>
      <c r="AH23" s="131"/>
    </row>
    <row r="30" spans="19:93" x14ac:dyDescent="0.25">
      <c r="BJ30" s="132"/>
    </row>
    <row r="31" spans="19:93" s="105" customFormat="1" ht="12.75" customHeight="1" x14ac:dyDescent="0.25">
      <c r="BJ31" s="133"/>
    </row>
    <row r="32" spans="19:93" s="121" customFormat="1" ht="12" x14ac:dyDescent="0.25">
      <c r="BJ32" s="134"/>
    </row>
    <row r="33" spans="62:67" x14ac:dyDescent="0.25">
      <c r="BJ33" s="132"/>
    </row>
    <row r="38" spans="62:67" ht="15.75" x14ac:dyDescent="0.25">
      <c r="BN38" s="135" t="s">
        <v>1774</v>
      </c>
      <c r="BO38" s="136">
        <v>13</v>
      </c>
    </row>
    <row r="41" spans="62:67" x14ac:dyDescent="0.2">
      <c r="BK41" s="129" t="s">
        <v>1775</v>
      </c>
    </row>
    <row r="51" spans="63:74" x14ac:dyDescent="0.25">
      <c r="BK51" s="133" t="s">
        <v>1776</v>
      </c>
      <c r="BL51" s="133" t="s">
        <v>1776</v>
      </c>
      <c r="BM51" s="132"/>
    </row>
    <row r="52" spans="63:74" x14ac:dyDescent="0.25">
      <c r="BK52" s="133" t="s">
        <v>1777</v>
      </c>
      <c r="BL52" s="133" t="s">
        <v>1778</v>
      </c>
      <c r="BM52" s="133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4">
        <f>SUM(DatosGenerales!C310,DatosGenerales!C299,DatosGenerales!C308)</f>
        <v>576</v>
      </c>
      <c r="BL53" s="134">
        <f>SUM(DatosGenerales!C311,DatosGenerales!C300,DatosGenerales!C309)</f>
        <v>1057</v>
      </c>
      <c r="BM53" s="134"/>
      <c r="BN53" s="121"/>
      <c r="BO53" s="121"/>
      <c r="BP53" s="121"/>
      <c r="BQ53" s="121"/>
      <c r="BR53" s="121"/>
      <c r="BS53" s="121"/>
      <c r="BT53" s="121"/>
      <c r="BU53" s="121"/>
      <c r="BV53" s="121"/>
    </row>
    <row r="55" spans="63:74" x14ac:dyDescent="0.2">
      <c r="BK55" s="129" t="s">
        <v>1779</v>
      </c>
    </row>
    <row r="65" spans="63:71" x14ac:dyDescent="0.25">
      <c r="BK65" s="133" t="s">
        <v>1780</v>
      </c>
      <c r="BL65" s="133" t="s">
        <v>1781</v>
      </c>
      <c r="BM65" s="133" t="s">
        <v>1782</v>
      </c>
      <c r="BN65" s="133"/>
    </row>
    <row r="66" spans="63:71" x14ac:dyDescent="0.25">
      <c r="BK66" s="134">
        <f>SUM(DatosGenerales!C310:C311)</f>
        <v>11</v>
      </c>
      <c r="BL66" s="134">
        <f>SUM(DatosGenerales!C299:C300)</f>
        <v>957</v>
      </c>
      <c r="BM66" s="134">
        <f>SUM(DatosGenerales!C308:C309)</f>
        <v>665</v>
      </c>
      <c r="BN66" s="134"/>
      <c r="BO66" s="121"/>
      <c r="BP66" s="121"/>
      <c r="BQ66" s="121"/>
      <c r="BR66" s="121"/>
      <c r="BS66" s="121"/>
    </row>
  </sheetData>
  <sheetProtection algorithmName="SHA-512" hashValue="RIHtruRFGrH5OLYQub0Ec0KYdX8S3ichwlLbzAGp3KsxhgfURBwNCqzTvMryH7CsazDX2u5B/nI8O//CZPxbPw==" saltValue="phgnzXWXXrfYdD2k0sC7Q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3E3D-436F-46F4-88FC-ECB29F271C4F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8" customWidth="1"/>
    <col min="2" max="2" width="7.85546875" style="138" customWidth="1"/>
    <col min="3" max="3" width="11.42578125" style="138"/>
    <col min="4" max="4" width="12" style="138" customWidth="1"/>
    <col min="5" max="5" width="51.42578125" style="138" customWidth="1"/>
    <col min="6" max="6" width="2.5703125" style="138" customWidth="1"/>
    <col min="7" max="7" width="7.85546875" style="138" customWidth="1"/>
    <col min="8" max="9" width="11.42578125" style="138"/>
    <col min="10" max="10" width="51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1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1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1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1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1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1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1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1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1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1.42578125" style="138" customWidth="1"/>
    <col min="61" max="61" width="2.5703125" style="138" customWidth="1"/>
    <col min="62" max="16384" width="11.42578125" style="138"/>
  </cols>
  <sheetData>
    <row r="1" spans="1:61" ht="18.75" customHeight="1" x14ac:dyDescent="0.2">
      <c r="A1" s="137"/>
      <c r="C1" s="129" t="s">
        <v>1783</v>
      </c>
      <c r="F1" s="137"/>
      <c r="K1" s="137"/>
      <c r="P1" s="137"/>
      <c r="U1" s="137"/>
      <c r="Z1" s="137"/>
      <c r="AE1" s="137"/>
      <c r="AJ1" s="137"/>
      <c r="AO1" s="137"/>
      <c r="AT1" s="137"/>
      <c r="AY1" s="137"/>
      <c r="BD1" s="137"/>
      <c r="BI1" s="137"/>
    </row>
    <row r="2" spans="1:61" x14ac:dyDescent="0.2">
      <c r="BG2" s="139"/>
    </row>
    <row r="3" spans="1:61" s="129" customFormat="1" x14ac:dyDescent="0.2">
      <c r="C3" s="129" t="s">
        <v>1784</v>
      </c>
      <c r="H3" s="129" t="s">
        <v>1785</v>
      </c>
      <c r="M3" s="129" t="s">
        <v>1786</v>
      </c>
      <c r="R3" s="129" t="s">
        <v>1787</v>
      </c>
      <c r="W3" s="129" t="s">
        <v>1788</v>
      </c>
      <c r="AB3" s="129" t="s">
        <v>1789</v>
      </c>
      <c r="AG3" s="129" t="s">
        <v>1790</v>
      </c>
      <c r="AL3" s="129" t="s">
        <v>1791</v>
      </c>
      <c r="AQ3" s="129" t="s">
        <v>1792</v>
      </c>
      <c r="AV3" s="129" t="s">
        <v>1793</v>
      </c>
      <c r="BA3" s="129" t="s">
        <v>1794</v>
      </c>
      <c r="BF3" s="129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0" customFormat="1" ht="15.75" x14ac:dyDescent="0.25">
      <c r="C25" s="135" t="s">
        <v>1774</v>
      </c>
      <c r="D25" s="136">
        <v>100</v>
      </c>
      <c r="H25" s="135" t="s">
        <v>1774</v>
      </c>
      <c r="I25" s="136">
        <v>50</v>
      </c>
      <c r="M25" s="135" t="s">
        <v>1774</v>
      </c>
      <c r="N25" s="136">
        <v>10</v>
      </c>
      <c r="R25" s="135" t="s">
        <v>1774</v>
      </c>
      <c r="S25" s="136">
        <v>50</v>
      </c>
      <c r="W25" s="135" t="s">
        <v>1774</v>
      </c>
      <c r="X25" s="136">
        <v>50</v>
      </c>
      <c r="AB25" s="135" t="s">
        <v>1774</v>
      </c>
      <c r="AC25" s="136">
        <v>0</v>
      </c>
      <c r="AG25" s="135" t="s">
        <v>1774</v>
      </c>
      <c r="AH25" s="136">
        <v>0</v>
      </c>
      <c r="AL25" s="135" t="s">
        <v>1774</v>
      </c>
      <c r="AM25" s="136">
        <v>0</v>
      </c>
      <c r="AQ25" s="135" t="s">
        <v>1774</v>
      </c>
      <c r="AR25" s="136">
        <v>0</v>
      </c>
      <c r="AV25" s="135" t="s">
        <v>1774</v>
      </c>
      <c r="AW25" s="136">
        <v>10</v>
      </c>
      <c r="BA25" s="135" t="s">
        <v>1774</v>
      </c>
      <c r="BB25" s="136">
        <v>0</v>
      </c>
      <c r="BF25" s="135" t="s">
        <v>1774</v>
      </c>
      <c r="BG25" s="136">
        <v>50</v>
      </c>
    </row>
  </sheetData>
  <sheetProtection algorithmName="SHA-512" hashValue="+M7QnCoYLKfk3NiDHcnAc0OeKU/n6IXos9zdVm+8qvNgsZe4/tq0oXWj8/lVd3mb+6a5oxVR27KM1cNl3q/y7w==" saltValue="0LaqS9ZG5ifMHJ10hybXQ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03FD1-4CB6-4F17-A29F-ABC3E8E43BC0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1796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1797</v>
      </c>
      <c r="D4" s="103"/>
      <c r="E4" s="103"/>
      <c r="F4" s="103"/>
      <c r="G4" s="103"/>
      <c r="I4" s="101"/>
      <c r="L4" s="204" t="s">
        <v>1237</v>
      </c>
      <c r="M4" s="204"/>
      <c r="N4" s="204"/>
      <c r="O4" s="204"/>
      <c r="P4" s="204"/>
      <c r="Q4" s="212"/>
      <c r="R4" s="212"/>
      <c r="V4" s="204" t="s">
        <v>1798</v>
      </c>
      <c r="W4" s="204"/>
      <c r="X4" s="204"/>
      <c r="Y4" s="204"/>
      <c r="Z4" s="204"/>
      <c r="AA4" s="204"/>
      <c r="AB4" s="204"/>
      <c r="AC4" s="204"/>
      <c r="AD4" s="204"/>
      <c r="AI4" s="204" t="s">
        <v>1799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1800</v>
      </c>
      <c r="AU4" s="204"/>
      <c r="AV4" s="212"/>
      <c r="AW4" s="212"/>
      <c r="AX4" s="212"/>
      <c r="AY4" s="212"/>
      <c r="AZ4" s="212"/>
      <c r="BA4" s="212"/>
      <c r="BB4" s="212"/>
      <c r="BC4" s="141"/>
      <c r="BD4" s="141"/>
      <c r="BE4" s="204" t="s">
        <v>1801</v>
      </c>
      <c r="BF4" s="212"/>
      <c r="BG4" s="212"/>
      <c r="BH4" s="212"/>
      <c r="BI4" s="212"/>
      <c r="BJ4" s="141"/>
      <c r="BK4" s="141"/>
      <c r="BL4" s="141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5" t="s">
        <v>245</v>
      </c>
      <c r="D6" s="142" t="s">
        <v>20</v>
      </c>
      <c r="E6" s="228" t="s">
        <v>114</v>
      </c>
      <c r="F6" s="229"/>
      <c r="G6" s="230"/>
      <c r="H6" s="142" t="s">
        <v>1013</v>
      </c>
      <c r="I6" s="101"/>
      <c r="L6" s="231" t="s">
        <v>82</v>
      </c>
      <c r="M6" s="232" t="s">
        <v>1802</v>
      </c>
      <c r="N6" s="232" t="s">
        <v>1803</v>
      </c>
      <c r="O6" s="213" t="s">
        <v>1005</v>
      </c>
      <c r="P6" s="213"/>
      <c r="Q6" s="213" t="s">
        <v>1008</v>
      </c>
      <c r="R6" s="213"/>
      <c r="AF6" s="103"/>
      <c r="AQ6" s="103"/>
    </row>
    <row r="7" spans="1:65" s="105" customFormat="1" ht="35.25" customHeight="1" x14ac:dyDescent="0.25">
      <c r="C7" s="226"/>
      <c r="D7" s="143"/>
      <c r="E7" s="144" t="s">
        <v>1010</v>
      </c>
      <c r="F7" s="144" t="s">
        <v>1011</v>
      </c>
      <c r="G7" s="144" t="s">
        <v>1012</v>
      </c>
      <c r="H7" s="143"/>
      <c r="I7" s="101"/>
      <c r="L7" s="231"/>
      <c r="M7" s="232"/>
      <c r="N7" s="232"/>
      <c r="O7" s="114" t="s">
        <v>1006</v>
      </c>
      <c r="P7" s="116" t="s">
        <v>1007</v>
      </c>
      <c r="Q7" s="114" t="s">
        <v>1006</v>
      </c>
      <c r="R7" s="116" t="s">
        <v>1007</v>
      </c>
      <c r="U7" s="145" t="s">
        <v>982</v>
      </c>
      <c r="V7" s="107" t="s">
        <v>983</v>
      </c>
      <c r="W7" s="107" t="s">
        <v>1804</v>
      </c>
      <c r="X7" s="107" t="s">
        <v>989</v>
      </c>
      <c r="Y7" s="107" t="s">
        <v>990</v>
      </c>
      <c r="Z7" s="107" t="s">
        <v>991</v>
      </c>
      <c r="AA7" s="107" t="s">
        <v>992</v>
      </c>
      <c r="AB7" s="107" t="s">
        <v>993</v>
      </c>
      <c r="AC7" s="107" t="s">
        <v>1805</v>
      </c>
      <c r="AD7" s="107" t="s">
        <v>995</v>
      </c>
      <c r="AE7" s="145" t="s">
        <v>980</v>
      </c>
      <c r="AI7" s="106" t="s">
        <v>961</v>
      </c>
      <c r="AJ7" s="107" t="s">
        <v>334</v>
      </c>
      <c r="AK7" s="107" t="s">
        <v>962</v>
      </c>
      <c r="AL7" s="107" t="s">
        <v>963</v>
      </c>
      <c r="AM7" s="107" t="s">
        <v>964</v>
      </c>
      <c r="AN7" s="145" t="s">
        <v>965</v>
      </c>
      <c r="AO7" s="107" t="s">
        <v>966</v>
      </c>
      <c r="AP7" s="107" t="s">
        <v>518</v>
      </c>
      <c r="AQ7" s="145" t="s">
        <v>967</v>
      </c>
      <c r="AT7" s="214" t="s">
        <v>1656</v>
      </c>
      <c r="AU7" s="215"/>
      <c r="AV7" s="214" t="s">
        <v>1806</v>
      </c>
      <c r="AW7" s="215" t="s">
        <v>1806</v>
      </c>
      <c r="AX7" s="214" t="s">
        <v>1807</v>
      </c>
      <c r="AY7" s="215" t="s">
        <v>1807</v>
      </c>
      <c r="AZ7" s="214" t="s">
        <v>1808</v>
      </c>
      <c r="BA7" s="215" t="s">
        <v>1808</v>
      </c>
      <c r="BB7" s="214" t="s">
        <v>1809</v>
      </c>
      <c r="BC7" s="215" t="s">
        <v>1809</v>
      </c>
      <c r="BD7" s="109"/>
      <c r="BF7" s="106" t="s">
        <v>1657</v>
      </c>
      <c r="BG7" s="107" t="s">
        <v>1658</v>
      </c>
      <c r="BH7" s="107" t="s">
        <v>1660</v>
      </c>
      <c r="BI7" s="107" t="s">
        <v>1661</v>
      </c>
      <c r="BJ7" s="107" t="s">
        <v>1662</v>
      </c>
      <c r="BK7" s="107" t="s">
        <v>1663</v>
      </c>
      <c r="BL7" s="145" t="s">
        <v>1665</v>
      </c>
    </row>
    <row r="8" spans="1:65" s="121" customFormat="1" ht="21" x14ac:dyDescent="0.25">
      <c r="C8" s="227"/>
      <c r="D8" s="147">
        <f>DatosMenores!C65</f>
        <v>3127</v>
      </c>
      <c r="E8" s="147">
        <f>DatosMenores!C66</f>
        <v>258</v>
      </c>
      <c r="F8" s="147">
        <f>DatosMenores!C67</f>
        <v>173</v>
      </c>
      <c r="G8" s="147">
        <f>DatosMenores!C68</f>
        <v>2122</v>
      </c>
      <c r="H8" s="148">
        <f>DatosMenores!C69</f>
        <v>274</v>
      </c>
      <c r="I8" s="101"/>
      <c r="L8" s="122">
        <f>DatosMenores!C55</f>
        <v>0</v>
      </c>
      <c r="M8" s="123">
        <f>DatosMenores!C56</f>
        <v>18</v>
      </c>
      <c r="N8" s="123">
        <f>DatosMenores!C57</f>
        <v>277</v>
      </c>
      <c r="O8" s="123">
        <f>DatosMenores!C58</f>
        <v>0</v>
      </c>
      <c r="P8" s="122">
        <f>DatosMenores!C59</f>
        <v>0</v>
      </c>
      <c r="Q8" s="123">
        <f>DatosMenores!C60</f>
        <v>14</v>
      </c>
      <c r="R8" s="122">
        <f>DatosMenores!C61</f>
        <v>0</v>
      </c>
      <c r="U8" s="122">
        <f>DatosMenores!C33</f>
        <v>0</v>
      </c>
      <c r="V8" s="123">
        <f>SUM(DatosMenores!C34:C37)</f>
        <v>48</v>
      </c>
      <c r="W8" s="123">
        <f>DatosMenores!C38</f>
        <v>1</v>
      </c>
      <c r="X8" s="123">
        <f>DatosMenores!C39</f>
        <v>157</v>
      </c>
      <c r="Y8" s="123">
        <f>DatosMenores!C40</f>
        <v>33</v>
      </c>
      <c r="Z8" s="123">
        <f>DatosMenores!D41</f>
        <v>0</v>
      </c>
      <c r="AA8" s="123">
        <f>DatosMenores!C42</f>
        <v>0</v>
      </c>
      <c r="AB8" s="123">
        <f>DatosMenores!C43</f>
        <v>12</v>
      </c>
      <c r="AC8" s="123">
        <f>DatosMenores!C44</f>
        <v>10</v>
      </c>
      <c r="AD8" s="123">
        <f>DatosMenores!C45</f>
        <v>16</v>
      </c>
      <c r="AE8" s="122">
        <f>DatosMenores!C46</f>
        <v>6</v>
      </c>
      <c r="AG8" s="103"/>
      <c r="AI8" s="124">
        <f>DatosMenores!C7</f>
        <v>1</v>
      </c>
      <c r="AJ8" s="123">
        <f>DatosMenores!C8</f>
        <v>39</v>
      </c>
      <c r="AK8" s="123">
        <f>DatosMenores!C9</f>
        <v>28</v>
      </c>
      <c r="AL8" s="123">
        <f>DatosMenores!C10</f>
        <v>0</v>
      </c>
      <c r="AM8" s="123">
        <f>DatosMenores!C11</f>
        <v>21</v>
      </c>
      <c r="AN8" s="122">
        <f>DatosMenores!C12</f>
        <v>33</v>
      </c>
      <c r="AO8" s="123">
        <f>DatosMenores!C13</f>
        <v>22</v>
      </c>
      <c r="AP8" s="123">
        <f>DatosMenores!C14</f>
        <v>30</v>
      </c>
      <c r="AQ8" s="122">
        <f>DatosMenores!C15</f>
        <v>20</v>
      </c>
      <c r="AR8" s="103"/>
      <c r="AT8" s="146" t="s">
        <v>1018</v>
      </c>
      <c r="AU8" s="146" t="s">
        <v>1013</v>
      </c>
      <c r="AV8" s="146" t="s">
        <v>1018</v>
      </c>
      <c r="AW8" s="146" t="s">
        <v>1013</v>
      </c>
      <c r="AX8" s="146" t="s">
        <v>1018</v>
      </c>
      <c r="AY8" s="146" t="s">
        <v>1013</v>
      </c>
      <c r="AZ8" s="146" t="s">
        <v>1018</v>
      </c>
      <c r="BA8" s="146" t="s">
        <v>1013</v>
      </c>
      <c r="BB8" s="146" t="s">
        <v>1018</v>
      </c>
      <c r="BC8" s="146" t="s">
        <v>1013</v>
      </c>
      <c r="BE8" s="105"/>
      <c r="BF8" s="124">
        <f>DatosMenores!C105+DatosMenores!C106</f>
        <v>32</v>
      </c>
      <c r="BG8" s="123">
        <f>DatosMenores!C107</f>
        <v>38</v>
      </c>
      <c r="BH8" s="123">
        <f>DatosMenores!C108</f>
        <v>0</v>
      </c>
      <c r="BI8" s="123">
        <f>DatosMenores!C109</f>
        <v>0</v>
      </c>
      <c r="BJ8" s="122">
        <f>DatosMenores!C110</f>
        <v>0</v>
      </c>
      <c r="BK8" s="123">
        <f>DatosMenores!C111</f>
        <v>0</v>
      </c>
      <c r="BL8" s="123">
        <f>DatosMenores!C112</f>
        <v>0</v>
      </c>
      <c r="BM8" s="105"/>
    </row>
    <row r="9" spans="1:65" ht="21" x14ac:dyDescent="0.25">
      <c r="B9" s="127"/>
      <c r="C9" s="216" t="s">
        <v>1014</v>
      </c>
      <c r="D9" s="108" t="s">
        <v>1015</v>
      </c>
      <c r="E9" s="146" t="s">
        <v>1016</v>
      </c>
      <c r="F9" s="105"/>
      <c r="G9" s="105"/>
      <c r="H9" s="105"/>
      <c r="AF9" s="105"/>
      <c r="AH9" s="149"/>
      <c r="AQ9" s="105"/>
      <c r="AT9" s="148">
        <f>DatosMenores!C86</f>
        <v>693</v>
      </c>
      <c r="AU9" s="148">
        <f>DatosMenores!C87</f>
        <v>1369</v>
      </c>
      <c r="AV9" s="148">
        <f>DatosMenores!C88</f>
        <v>2</v>
      </c>
      <c r="AW9" s="148">
        <f>DatosMenores!C89</f>
        <v>15</v>
      </c>
      <c r="AX9" s="148">
        <f>DatosMenores!C90</f>
        <v>1405</v>
      </c>
      <c r="AY9" s="148">
        <f>DatosMenores!C91</f>
        <v>1697</v>
      </c>
      <c r="AZ9" s="148">
        <f>DatosMenores!C92</f>
        <v>0</v>
      </c>
      <c r="BA9" s="148">
        <f>DatosMenores!C93</f>
        <v>0</v>
      </c>
      <c r="BB9" s="148">
        <f>DatosMenores!C94</f>
        <v>733</v>
      </c>
      <c r="BC9" s="148">
        <f>DatosMenores!C95</f>
        <v>16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7"/>
      <c r="D10" s="150">
        <f>DatosMenores!C70</f>
        <v>18</v>
      </c>
      <c r="E10" s="151">
        <f>DatosMenores!C71</f>
        <v>7</v>
      </c>
      <c r="F10" s="105"/>
      <c r="G10" s="105"/>
      <c r="H10" s="105"/>
      <c r="AI10" s="106" t="s">
        <v>1810</v>
      </c>
      <c r="AJ10" s="107" t="s">
        <v>651</v>
      </c>
      <c r="AK10" s="107" t="s">
        <v>969</v>
      </c>
      <c r="AL10" s="107" t="s">
        <v>1811</v>
      </c>
      <c r="AM10" s="107" t="s">
        <v>971</v>
      </c>
      <c r="AN10" s="107" t="s">
        <v>972</v>
      </c>
      <c r="AO10" s="107" t="s">
        <v>974</v>
      </c>
      <c r="AP10" s="107" t="s">
        <v>111</v>
      </c>
      <c r="AQ10" s="107" t="s">
        <v>975</v>
      </c>
      <c r="AR10" s="145" t="s">
        <v>976</v>
      </c>
    </row>
    <row r="11" spans="1:65" ht="18.75" customHeight="1" x14ac:dyDescent="0.25">
      <c r="C11" s="218" t="s">
        <v>1017</v>
      </c>
      <c r="D11" s="142" t="s">
        <v>1018</v>
      </c>
      <c r="E11" s="221" t="s">
        <v>1812</v>
      </c>
      <c r="F11" s="222"/>
      <c r="G11" s="222"/>
      <c r="H11" s="142" t="s">
        <v>1013</v>
      </c>
      <c r="AI11" s="124">
        <f>DatosMenores!C16</f>
        <v>0</v>
      </c>
      <c r="AJ11" s="123">
        <f>DatosMenores!C17</f>
        <v>2</v>
      </c>
      <c r="AK11" s="123">
        <f>DatosMenores!C18</f>
        <v>33</v>
      </c>
      <c r="AL11" s="123">
        <f>DatosMenores!C19</f>
        <v>45</v>
      </c>
      <c r="AM11" s="123">
        <f>DatosMenores!C20</f>
        <v>26</v>
      </c>
      <c r="AN11" s="123">
        <f>DatosMenores!C21</f>
        <v>26</v>
      </c>
      <c r="AO11" s="123">
        <f>DatosMenores!C23</f>
        <v>0</v>
      </c>
      <c r="AP11" s="123">
        <f>DatosMenores!C24</f>
        <v>122</v>
      </c>
      <c r="AQ11" s="123">
        <f>DatosMenores!C25</f>
        <v>30</v>
      </c>
      <c r="AR11" s="122">
        <f>DatosMenores!C26</f>
        <v>1</v>
      </c>
      <c r="AT11" s="214" t="s">
        <v>1667</v>
      </c>
      <c r="AU11" s="215" t="s">
        <v>1667</v>
      </c>
      <c r="AV11" s="214" t="s">
        <v>1668</v>
      </c>
      <c r="AW11" s="215" t="s">
        <v>1668</v>
      </c>
      <c r="AX11" s="223" t="s">
        <v>1669</v>
      </c>
      <c r="AY11" s="223" t="s">
        <v>1670</v>
      </c>
    </row>
    <row r="12" spans="1:65" ht="21" x14ac:dyDescent="0.25">
      <c r="C12" s="219"/>
      <c r="D12" s="143"/>
      <c r="E12" s="152" t="s">
        <v>1019</v>
      </c>
      <c r="F12" s="120" t="s">
        <v>1020</v>
      </c>
      <c r="G12" s="120" t="s">
        <v>1021</v>
      </c>
      <c r="H12" s="143"/>
      <c r="AT12" s="146" t="s">
        <v>1018</v>
      </c>
      <c r="AU12" s="146" t="s">
        <v>1013</v>
      </c>
      <c r="AV12" s="146" t="s">
        <v>1018</v>
      </c>
      <c r="AW12" s="146" t="s">
        <v>1013</v>
      </c>
      <c r="AX12" s="224"/>
      <c r="AY12" s="224"/>
    </row>
    <row r="13" spans="1:65" ht="12.75" customHeight="1" x14ac:dyDescent="0.25">
      <c r="C13" s="220"/>
      <c r="D13" s="153">
        <f>DatosMenores!C72</f>
        <v>791</v>
      </c>
      <c r="E13" s="154">
        <f>DatosMenores!C73</f>
        <v>4</v>
      </c>
      <c r="F13" s="126">
        <f>DatosMenores!C74</f>
        <v>12</v>
      </c>
      <c r="G13" s="126">
        <f>DatosMenores!C75</f>
        <v>324</v>
      </c>
      <c r="H13" s="155">
        <f>DatosMenores!C76</f>
        <v>386</v>
      </c>
      <c r="AT13" s="148">
        <f>DatosMenores!C96</f>
        <v>3</v>
      </c>
      <c r="AU13" s="148">
        <f>DatosMenores!C97</f>
        <v>2</v>
      </c>
      <c r="AV13" s="148">
        <f>DatosMenores!C98</f>
        <v>0</v>
      </c>
      <c r="AW13" s="148">
        <f>DatosMenores!C99</f>
        <v>0</v>
      </c>
      <c r="AX13" s="148">
        <f>DatosMenores!C100</f>
        <v>41</v>
      </c>
      <c r="AY13" s="148">
        <f>DatosMenores!C101</f>
        <v>0</v>
      </c>
    </row>
  </sheetData>
  <sheetProtection algorithmName="SHA-512" hashValue="GXxMfsaxs0VOOYp6tVgBlI4yEkXD1Ge3tfoAoOeiaoF8uwVHiSLnbuMPN+mvpclj78DxrwFZeVSWyLED9cgtBw==" saltValue="3h1U6h5XS0Xe3IILfsAbz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DC20-BAA7-434D-A9B1-4E62BD106293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3" t="s">
        <v>1813</v>
      </c>
      <c r="D1" s="233"/>
      <c r="E1" s="233"/>
      <c r="F1" s="233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1819</v>
      </c>
      <c r="D4" s="166">
        <f>DatosViolenciaDoméstica!C5</f>
        <v>71</v>
      </c>
      <c r="F4" s="165" t="s">
        <v>1820</v>
      </c>
      <c r="G4" s="167">
        <f>DatosViolenciaDoméstica!E67</f>
        <v>3</v>
      </c>
      <c r="H4" s="168"/>
    </row>
    <row r="5" spans="1:30" x14ac:dyDescent="0.2">
      <c r="C5" s="165" t="s">
        <v>13</v>
      </c>
      <c r="D5" s="166">
        <f>DatosViolenciaDoméstica!C6</f>
        <v>246</v>
      </c>
      <c r="F5" s="165" t="s">
        <v>1821</v>
      </c>
      <c r="G5" s="169">
        <f>DatosViolenciaDoméstica!F67</f>
        <v>0</v>
      </c>
      <c r="H5" s="168"/>
    </row>
    <row r="6" spans="1:30" x14ac:dyDescent="0.2">
      <c r="C6" s="165" t="s">
        <v>1822</v>
      </c>
      <c r="D6" s="166">
        <f>DatosViolenciaDoméstica!C7</f>
        <v>18</v>
      </c>
    </row>
    <row r="7" spans="1:30" x14ac:dyDescent="0.2">
      <c r="C7" s="165" t="s">
        <v>60</v>
      </c>
      <c r="D7" s="166">
        <f>DatosViolenciaDoméstica!C8</f>
        <v>1</v>
      </c>
    </row>
    <row r="8" spans="1:30" x14ac:dyDescent="0.2">
      <c r="C8" s="165" t="s">
        <v>1823</v>
      </c>
      <c r="D8" s="166">
        <f>DatosViolenciaDoméstica!C9</f>
        <v>1</v>
      </c>
    </row>
    <row r="9" spans="1:30" x14ac:dyDescent="0.2">
      <c r="C9" s="165" t="s">
        <v>1824</v>
      </c>
      <c r="D9" s="166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3mcuOEHsuCMadwyDxcg5G58L1vjg6Ut6DrtbSR7SiCs69aBapQFshPCm3EzyCSQwX8jP78RlkVO3Q90wLqi9fQ==" saltValue="3dCzZ7mH41ZTimQxfJoLG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7C018-D0C6-4833-8EF2-231E8C98120F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3" t="s">
        <v>1825</v>
      </c>
      <c r="D1" s="233"/>
      <c r="E1" s="233"/>
      <c r="F1" s="233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4" t="s">
        <v>1814</v>
      </c>
      <c r="D3" s="234"/>
      <c r="F3" s="234" t="s">
        <v>1237</v>
      </c>
      <c r="G3" s="234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13</v>
      </c>
      <c r="D4" s="166">
        <f>DatosViolenciaGénero!C7</f>
        <v>1762</v>
      </c>
      <c r="F4" s="165" t="s">
        <v>1820</v>
      </c>
      <c r="G4" s="167">
        <f>DatosViolenciaGénero!E82</f>
        <v>1</v>
      </c>
      <c r="H4" s="168"/>
    </row>
    <row r="5" spans="1:30" x14ac:dyDescent="0.2">
      <c r="C5" s="165" t="s">
        <v>40</v>
      </c>
      <c r="D5" s="166">
        <f>DatosViolenciaGénero!C5</f>
        <v>3806</v>
      </c>
      <c r="F5" s="165" t="s">
        <v>1821</v>
      </c>
      <c r="G5" s="167">
        <f>DatosViolenciaGénero!F82</f>
        <v>0</v>
      </c>
      <c r="H5" s="168"/>
    </row>
    <row r="6" spans="1:30" x14ac:dyDescent="0.2">
      <c r="C6" s="165" t="s">
        <v>1822</v>
      </c>
      <c r="D6" s="175">
        <f>DatosViolenciaGénero!C8</f>
        <v>133</v>
      </c>
    </row>
    <row r="7" spans="1:30" x14ac:dyDescent="0.2">
      <c r="C7" s="165" t="s">
        <v>60</v>
      </c>
      <c r="D7" s="175">
        <f>DatosViolenciaGénero!C9</f>
        <v>4</v>
      </c>
    </row>
    <row r="8" spans="1:30" x14ac:dyDescent="0.2">
      <c r="C8" s="165" t="s">
        <v>1826</v>
      </c>
      <c r="D8" s="166">
        <f>DatosViolenciaGénero!C11</f>
        <v>0</v>
      </c>
    </row>
    <row r="9" spans="1:30" x14ac:dyDescent="0.2">
      <c r="C9" s="165" t="s">
        <v>1827</v>
      </c>
      <c r="D9" s="166">
        <f>DatosViolenciaGénero!C12</f>
        <v>1</v>
      </c>
    </row>
    <row r="10" spans="1:30" x14ac:dyDescent="0.2">
      <c r="C10" s="165" t="s">
        <v>1819</v>
      </c>
      <c r="D10" s="175">
        <f>DatosViolenciaGénero!C6</f>
        <v>1543</v>
      </c>
    </row>
    <row r="11" spans="1:30" x14ac:dyDescent="0.2">
      <c r="C11" s="165" t="s">
        <v>1823</v>
      </c>
      <c r="D11" s="175">
        <f>DatosViolenciaGénero!C10</f>
        <v>4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/jv2fsXgXAjtl7EueS13+aXmOuQfv9FKAaEIxITcC/ySsvI16b3/2XZpvSZwJ26C7NiyynPSr1Vklg8YGQJ8ng==" saltValue="gvLiXpC584OVge7Ujby1S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2.57031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27810</v>
      </c>
      <c r="D7" s="12">
        <v>23741</v>
      </c>
      <c r="E7" s="13">
        <v>0.17139126405795899</v>
      </c>
    </row>
    <row r="8" spans="1:5" x14ac:dyDescent="0.25">
      <c r="A8" s="192"/>
      <c r="B8" s="11" t="s">
        <v>20</v>
      </c>
      <c r="C8" s="12">
        <v>55048</v>
      </c>
      <c r="D8" s="12">
        <v>52795</v>
      </c>
      <c r="E8" s="13">
        <v>4.2674495690879798E-2</v>
      </c>
    </row>
    <row r="9" spans="1:5" x14ac:dyDescent="0.25">
      <c r="A9" s="192"/>
      <c r="B9" s="11" t="s">
        <v>21</v>
      </c>
      <c r="C9" s="12">
        <v>38740</v>
      </c>
      <c r="D9" s="12">
        <v>37042</v>
      </c>
      <c r="E9" s="13">
        <v>4.5839857459100498E-2</v>
      </c>
    </row>
    <row r="10" spans="1:5" x14ac:dyDescent="0.25">
      <c r="A10" s="192"/>
      <c r="B10" s="11" t="s">
        <v>22</v>
      </c>
      <c r="C10" s="12">
        <v>1406</v>
      </c>
      <c r="D10" s="12">
        <v>1450</v>
      </c>
      <c r="E10" s="13">
        <v>-3.03448275862069E-2</v>
      </c>
    </row>
    <row r="11" spans="1:5" x14ac:dyDescent="0.25">
      <c r="A11" s="191"/>
      <c r="B11" s="11" t="s">
        <v>23</v>
      </c>
      <c r="C11" s="12">
        <v>31633</v>
      </c>
      <c r="D11" s="12">
        <v>27810</v>
      </c>
      <c r="E11" s="13">
        <v>0.137468536497663</v>
      </c>
    </row>
    <row r="12" spans="1:5" x14ac:dyDescent="0.25">
      <c r="A12" s="190" t="s">
        <v>24</v>
      </c>
      <c r="B12" s="11" t="s">
        <v>25</v>
      </c>
      <c r="C12" s="12">
        <v>12533</v>
      </c>
      <c r="D12" s="12">
        <v>12027</v>
      </c>
      <c r="E12" s="13">
        <v>4.2072004656190203E-2</v>
      </c>
    </row>
    <row r="13" spans="1:5" x14ac:dyDescent="0.25">
      <c r="A13" s="192"/>
      <c r="B13" s="11" t="s">
        <v>26</v>
      </c>
      <c r="C13" s="12">
        <v>2210</v>
      </c>
      <c r="D13" s="12">
        <v>1957</v>
      </c>
      <c r="E13" s="13">
        <v>0.12927950945324501</v>
      </c>
    </row>
    <row r="14" spans="1:5" x14ac:dyDescent="0.25">
      <c r="A14" s="191"/>
      <c r="B14" s="11" t="s">
        <v>27</v>
      </c>
      <c r="C14" s="12">
        <v>31274</v>
      </c>
      <c r="D14" s="12">
        <v>30192</v>
      </c>
      <c r="E14" s="13">
        <v>3.5837307896131397E-2</v>
      </c>
    </row>
    <row r="15" spans="1:5" x14ac:dyDescent="0.25">
      <c r="A15" s="190" t="s">
        <v>28</v>
      </c>
      <c r="B15" s="11" t="s">
        <v>29</v>
      </c>
      <c r="C15" s="12">
        <v>1700</v>
      </c>
      <c r="D15" s="12">
        <v>1693</v>
      </c>
      <c r="E15" s="13">
        <v>4.1346721795629104E-3</v>
      </c>
    </row>
    <row r="16" spans="1:5" x14ac:dyDescent="0.25">
      <c r="A16" s="192"/>
      <c r="B16" s="11" t="s">
        <v>30</v>
      </c>
      <c r="C16" s="12">
        <v>3389</v>
      </c>
      <c r="D16" s="12">
        <v>3495</v>
      </c>
      <c r="E16" s="13">
        <v>-3.0329041487839801E-2</v>
      </c>
    </row>
    <row r="17" spans="1:5" x14ac:dyDescent="0.25">
      <c r="A17" s="192"/>
      <c r="B17" s="11" t="s">
        <v>31</v>
      </c>
      <c r="C17" s="12">
        <v>74</v>
      </c>
      <c r="D17" s="12">
        <v>67</v>
      </c>
      <c r="E17" s="13">
        <v>0.104477611940299</v>
      </c>
    </row>
    <row r="18" spans="1:5" x14ac:dyDescent="0.25">
      <c r="A18" s="192"/>
      <c r="B18" s="11" t="s">
        <v>32</v>
      </c>
      <c r="C18" s="12">
        <v>15</v>
      </c>
      <c r="D18" s="12">
        <v>13</v>
      </c>
      <c r="E18" s="13">
        <v>0.15384615384615399</v>
      </c>
    </row>
    <row r="19" spans="1:5" x14ac:dyDescent="0.25">
      <c r="A19" s="191"/>
      <c r="B19" s="11" t="s">
        <v>33</v>
      </c>
      <c r="C19" s="12">
        <v>795</v>
      </c>
      <c r="D19" s="12">
        <v>732</v>
      </c>
      <c r="E19" s="13">
        <v>8.6065573770491802E-2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25</v>
      </c>
      <c r="D23" s="12">
        <v>30</v>
      </c>
      <c r="E23" s="13">
        <v>-0.16666666666666699</v>
      </c>
    </row>
    <row r="24" spans="1:5" x14ac:dyDescent="0.25">
      <c r="A24" s="10" t="s">
        <v>36</v>
      </c>
      <c r="B24" s="14"/>
      <c r="C24" s="12">
        <v>6</v>
      </c>
      <c r="D24" s="12">
        <v>8</v>
      </c>
      <c r="E24" s="13">
        <v>-0.25</v>
      </c>
    </row>
    <row r="25" spans="1:5" x14ac:dyDescent="0.25">
      <c r="A25" s="10" t="s">
        <v>37</v>
      </c>
      <c r="B25" s="14"/>
      <c r="C25" s="12">
        <v>120</v>
      </c>
      <c r="D25" s="12">
        <v>186</v>
      </c>
      <c r="E25" s="13">
        <v>-0.35483870967741898</v>
      </c>
    </row>
    <row r="26" spans="1:5" x14ac:dyDescent="0.25">
      <c r="A26" s="10" t="s">
        <v>38</v>
      </c>
      <c r="B26" s="14"/>
      <c r="C26" s="12">
        <v>42</v>
      </c>
      <c r="D26" s="12">
        <v>51</v>
      </c>
      <c r="E26" s="13">
        <v>-0.17647058823529399</v>
      </c>
    </row>
    <row r="27" spans="1:5" x14ac:dyDescent="0.25">
      <c r="A27" s="10" t="s">
        <v>39</v>
      </c>
      <c r="B27" s="14"/>
      <c r="C27" s="15"/>
      <c r="D27" s="15"/>
      <c r="E27" s="13">
        <v>0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9404</v>
      </c>
      <c r="D31" s="12">
        <v>9127</v>
      </c>
      <c r="E31" s="13">
        <v>3.0349512435630499E-2</v>
      </c>
    </row>
    <row r="32" spans="1:5" x14ac:dyDescent="0.25">
      <c r="A32" s="190" t="s">
        <v>42</v>
      </c>
      <c r="B32" s="11" t="s">
        <v>43</v>
      </c>
      <c r="C32" s="12">
        <v>1680</v>
      </c>
      <c r="D32" s="12">
        <v>1367</v>
      </c>
      <c r="E32" s="13">
        <v>0.22896854425749799</v>
      </c>
    </row>
    <row r="33" spans="1:5" x14ac:dyDescent="0.25">
      <c r="A33" s="192"/>
      <c r="B33" s="11" t="s">
        <v>44</v>
      </c>
      <c r="C33" s="12">
        <v>1451</v>
      </c>
      <c r="D33" s="12">
        <v>1280</v>
      </c>
      <c r="E33" s="13">
        <v>0.13359375000000001</v>
      </c>
    </row>
    <row r="34" spans="1:5" x14ac:dyDescent="0.25">
      <c r="A34" s="192"/>
      <c r="B34" s="11" t="s">
        <v>45</v>
      </c>
      <c r="C34" s="12">
        <v>376</v>
      </c>
      <c r="D34" s="12">
        <v>414</v>
      </c>
      <c r="E34" s="13">
        <v>-9.1787439613526603E-2</v>
      </c>
    </row>
    <row r="35" spans="1:5" x14ac:dyDescent="0.25">
      <c r="A35" s="192"/>
      <c r="B35" s="11" t="s">
        <v>46</v>
      </c>
      <c r="C35" s="12">
        <v>14</v>
      </c>
      <c r="D35" s="12">
        <v>28</v>
      </c>
      <c r="E35" s="13">
        <v>-0.5</v>
      </c>
    </row>
    <row r="36" spans="1:5" x14ac:dyDescent="0.25">
      <c r="A36" s="191"/>
      <c r="B36" s="11" t="s">
        <v>47</v>
      </c>
      <c r="C36" s="12">
        <v>4862</v>
      </c>
      <c r="D36" s="12">
        <v>4828</v>
      </c>
      <c r="E36" s="13">
        <v>7.0422535211267599E-3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13159</v>
      </c>
      <c r="D40" s="12">
        <v>13726</v>
      </c>
      <c r="E40" s="13">
        <v>-4.1308465685560299E-2</v>
      </c>
    </row>
    <row r="41" spans="1:5" x14ac:dyDescent="0.25">
      <c r="A41" s="10" t="s">
        <v>50</v>
      </c>
      <c r="B41" s="14"/>
      <c r="C41" s="12">
        <v>5585</v>
      </c>
      <c r="D41" s="12">
        <v>5741</v>
      </c>
      <c r="E41" s="13">
        <v>-2.7172966382163401E-2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2438</v>
      </c>
      <c r="D45" s="12">
        <v>2521</v>
      </c>
      <c r="E45" s="13">
        <v>-3.2923443078143599E-2</v>
      </c>
    </row>
    <row r="46" spans="1:5" x14ac:dyDescent="0.25">
      <c r="A46" s="192"/>
      <c r="B46" s="11" t="s">
        <v>53</v>
      </c>
      <c r="C46" s="12">
        <v>2818</v>
      </c>
      <c r="D46" s="12">
        <v>2974</v>
      </c>
      <c r="E46" s="13">
        <v>-5.2454606590450599E-2</v>
      </c>
    </row>
    <row r="47" spans="1:5" x14ac:dyDescent="0.25">
      <c r="A47" s="192"/>
      <c r="B47" s="11" t="s">
        <v>54</v>
      </c>
      <c r="C47" s="12">
        <v>3414</v>
      </c>
      <c r="D47" s="12">
        <v>3536</v>
      </c>
      <c r="E47" s="13">
        <v>-3.4502262443438902E-2</v>
      </c>
    </row>
    <row r="48" spans="1:5" x14ac:dyDescent="0.25">
      <c r="A48" s="191"/>
      <c r="B48" s="11" t="s">
        <v>23</v>
      </c>
      <c r="C48" s="12">
        <v>2566</v>
      </c>
      <c r="D48" s="12">
        <v>2438</v>
      </c>
      <c r="E48" s="13">
        <v>5.2502050861361803E-2</v>
      </c>
    </row>
    <row r="49" spans="1:5" x14ac:dyDescent="0.25">
      <c r="A49" s="190" t="s">
        <v>55</v>
      </c>
      <c r="B49" s="11" t="s">
        <v>56</v>
      </c>
      <c r="C49" s="12">
        <v>2509</v>
      </c>
      <c r="D49" s="12">
        <v>2586</v>
      </c>
      <c r="E49" s="13">
        <v>-2.9775715390564599E-2</v>
      </c>
    </row>
    <row r="50" spans="1:5" x14ac:dyDescent="0.25">
      <c r="A50" s="192"/>
      <c r="B50" s="11" t="s">
        <v>57</v>
      </c>
      <c r="C50" s="12">
        <v>194</v>
      </c>
      <c r="D50" s="12">
        <v>196</v>
      </c>
      <c r="E50" s="13">
        <v>-1.02040816326531E-2</v>
      </c>
    </row>
    <row r="51" spans="1:5" x14ac:dyDescent="0.25">
      <c r="A51" s="192"/>
      <c r="B51" s="11" t="s">
        <v>58</v>
      </c>
      <c r="C51" s="12">
        <v>581</v>
      </c>
      <c r="D51" s="12">
        <v>635</v>
      </c>
      <c r="E51" s="13">
        <v>-8.5039370078740198E-2</v>
      </c>
    </row>
    <row r="52" spans="1:5" x14ac:dyDescent="0.25">
      <c r="A52" s="191"/>
      <c r="B52" s="11" t="s">
        <v>59</v>
      </c>
      <c r="C52" s="12">
        <v>272</v>
      </c>
      <c r="D52" s="12">
        <v>288</v>
      </c>
      <c r="E52" s="13">
        <v>-5.5555555555555601E-2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90</v>
      </c>
      <c r="D56" s="12">
        <v>89</v>
      </c>
      <c r="E56" s="13">
        <v>1.1235955056179799E-2</v>
      </c>
    </row>
    <row r="57" spans="1:5" x14ac:dyDescent="0.25">
      <c r="A57" s="192"/>
      <c r="B57" s="11" t="s">
        <v>53</v>
      </c>
      <c r="C57" s="12">
        <v>88</v>
      </c>
      <c r="D57" s="12">
        <v>110</v>
      </c>
      <c r="E57" s="13">
        <v>-0.2</v>
      </c>
    </row>
    <row r="58" spans="1:5" x14ac:dyDescent="0.25">
      <c r="A58" s="192"/>
      <c r="B58" s="11" t="s">
        <v>19</v>
      </c>
      <c r="C58" s="12">
        <v>74</v>
      </c>
      <c r="D58" s="12">
        <v>69</v>
      </c>
      <c r="E58" s="13">
        <v>7.2463768115942004E-2</v>
      </c>
    </row>
    <row r="59" spans="1:5" x14ac:dyDescent="0.25">
      <c r="A59" s="192"/>
      <c r="B59" s="11" t="s">
        <v>23</v>
      </c>
      <c r="C59" s="12">
        <v>53</v>
      </c>
      <c r="D59" s="12">
        <v>74</v>
      </c>
      <c r="E59" s="13">
        <v>-0.28378378378378399</v>
      </c>
    </row>
    <row r="60" spans="1:5" x14ac:dyDescent="0.25">
      <c r="A60" s="192"/>
      <c r="B60" s="11" t="s">
        <v>62</v>
      </c>
      <c r="C60" s="12">
        <v>121</v>
      </c>
      <c r="D60" s="12">
        <v>112</v>
      </c>
      <c r="E60" s="13">
        <v>8.0357142857142905E-2</v>
      </c>
    </row>
    <row r="61" spans="1:5" x14ac:dyDescent="0.25">
      <c r="A61" s="191"/>
      <c r="B61" s="11" t="s">
        <v>63</v>
      </c>
      <c r="C61" s="12">
        <v>14</v>
      </c>
      <c r="D61" s="12">
        <v>14</v>
      </c>
      <c r="E61" s="13">
        <v>0</v>
      </c>
    </row>
    <row r="62" spans="1:5" x14ac:dyDescent="0.25">
      <c r="A62" s="190" t="s">
        <v>64</v>
      </c>
      <c r="B62" s="11" t="s">
        <v>65</v>
      </c>
      <c r="C62" s="12">
        <v>84</v>
      </c>
      <c r="D62" s="12">
        <v>65</v>
      </c>
      <c r="E62" s="13">
        <v>0.29230769230769199</v>
      </c>
    </row>
    <row r="63" spans="1:5" x14ac:dyDescent="0.25">
      <c r="A63" s="192"/>
      <c r="B63" s="11" t="s">
        <v>58</v>
      </c>
      <c r="C63" s="12">
        <v>19</v>
      </c>
      <c r="D63" s="12">
        <v>9</v>
      </c>
      <c r="E63" s="13">
        <v>1.1111111111111101</v>
      </c>
    </row>
    <row r="64" spans="1:5" x14ac:dyDescent="0.25">
      <c r="A64" s="191"/>
      <c r="B64" s="11" t="s">
        <v>66</v>
      </c>
      <c r="C64" s="12">
        <v>2</v>
      </c>
      <c r="D64" s="12">
        <v>5</v>
      </c>
      <c r="E64" s="13">
        <v>-0.6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4</v>
      </c>
      <c r="D68" s="12">
        <v>3</v>
      </c>
      <c r="E68" s="13">
        <v>0.33333333333333298</v>
      </c>
    </row>
    <row r="69" spans="1:5" x14ac:dyDescent="0.25">
      <c r="A69" s="10" t="s">
        <v>36</v>
      </c>
      <c r="B69" s="14"/>
      <c r="C69" s="12">
        <v>5</v>
      </c>
      <c r="D69" s="12">
        <v>7</v>
      </c>
      <c r="E69" s="13">
        <v>-0.28571428571428598</v>
      </c>
    </row>
    <row r="70" spans="1:5" x14ac:dyDescent="0.25">
      <c r="A70" s="10" t="s">
        <v>37</v>
      </c>
      <c r="B70" s="14"/>
      <c r="C70" s="12">
        <v>2</v>
      </c>
      <c r="D70" s="15"/>
      <c r="E70" s="13">
        <v>0</v>
      </c>
    </row>
    <row r="71" spans="1:5" x14ac:dyDescent="0.25">
      <c r="A71" s="10" t="s">
        <v>38</v>
      </c>
      <c r="B71" s="14"/>
      <c r="C71" s="12">
        <v>14</v>
      </c>
      <c r="D71" s="12">
        <v>28</v>
      </c>
      <c r="E71" s="13">
        <v>-0.5</v>
      </c>
    </row>
    <row r="72" spans="1:5" x14ac:dyDescent="0.25">
      <c r="A72" s="10" t="s">
        <v>39</v>
      </c>
      <c r="B72" s="14"/>
      <c r="C72" s="15"/>
      <c r="D72" s="15"/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3"/>
      <c r="B76" s="11" t="s">
        <v>49</v>
      </c>
      <c r="C76" s="12">
        <v>18</v>
      </c>
      <c r="D76" s="12">
        <v>14</v>
      </c>
      <c r="E76" s="13">
        <v>0.28571428571428598</v>
      </c>
    </row>
    <row r="77" spans="1:5" x14ac:dyDescent="0.25">
      <c r="A77" s="194"/>
      <c r="B77" s="11" t="s">
        <v>58</v>
      </c>
      <c r="C77" s="12">
        <v>1</v>
      </c>
      <c r="D77" s="12">
        <v>1</v>
      </c>
      <c r="E77" s="13">
        <v>0</v>
      </c>
    </row>
    <row r="78" spans="1:5" x14ac:dyDescent="0.25">
      <c r="A78" s="194"/>
      <c r="B78" s="11" t="s">
        <v>65</v>
      </c>
      <c r="C78" s="12">
        <v>9</v>
      </c>
      <c r="D78" s="12">
        <v>13</v>
      </c>
      <c r="E78" s="13">
        <v>-0.30769230769230799</v>
      </c>
    </row>
    <row r="79" spans="1:5" x14ac:dyDescent="0.25">
      <c r="A79" s="194"/>
      <c r="B79" s="11" t="s">
        <v>69</v>
      </c>
      <c r="C79" s="12">
        <v>9</v>
      </c>
      <c r="D79" s="12">
        <v>9</v>
      </c>
      <c r="E79" s="13">
        <v>0</v>
      </c>
    </row>
    <row r="80" spans="1:5" x14ac:dyDescent="0.25">
      <c r="A80" s="195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4592</v>
      </c>
      <c r="D84" s="12">
        <v>3947</v>
      </c>
      <c r="E84" s="13">
        <v>0.163415252090195</v>
      </c>
    </row>
    <row r="85" spans="1:5" x14ac:dyDescent="0.25">
      <c r="A85" s="191"/>
      <c r="B85" s="11" t="s">
        <v>74</v>
      </c>
      <c r="C85" s="12">
        <v>993</v>
      </c>
      <c r="D85" s="12">
        <v>1659</v>
      </c>
      <c r="E85" s="13">
        <v>-0.40144665461121098</v>
      </c>
    </row>
    <row r="86" spans="1:5" x14ac:dyDescent="0.25">
      <c r="A86" s="190" t="s">
        <v>75</v>
      </c>
      <c r="B86" s="11" t="s">
        <v>73</v>
      </c>
      <c r="C86" s="12">
        <v>2447</v>
      </c>
      <c r="D86" s="12">
        <v>2452</v>
      </c>
      <c r="E86" s="13">
        <v>-2.0391517128874399E-3</v>
      </c>
    </row>
    <row r="87" spans="1:5" x14ac:dyDescent="0.25">
      <c r="A87" s="191"/>
      <c r="B87" s="11" t="s">
        <v>74</v>
      </c>
      <c r="C87" s="12">
        <v>1493</v>
      </c>
      <c r="D87" s="12">
        <v>1594</v>
      </c>
      <c r="E87" s="13">
        <v>-6.3362609786700094E-2</v>
      </c>
    </row>
    <row r="88" spans="1:5" x14ac:dyDescent="0.25">
      <c r="A88" s="190" t="s">
        <v>76</v>
      </c>
      <c r="B88" s="11" t="s">
        <v>73</v>
      </c>
      <c r="C88" s="12">
        <v>211</v>
      </c>
      <c r="D88" s="12">
        <v>172</v>
      </c>
      <c r="E88" s="13">
        <v>0.226744186046512</v>
      </c>
    </row>
    <row r="89" spans="1:5" x14ac:dyDescent="0.25">
      <c r="A89" s="191"/>
      <c r="B89" s="11" t="s">
        <v>74</v>
      </c>
      <c r="C89" s="12">
        <v>36</v>
      </c>
      <c r="D89" s="12">
        <v>29</v>
      </c>
      <c r="E89" s="13">
        <v>0.24137931034482701</v>
      </c>
    </row>
    <row r="90" spans="1:5" x14ac:dyDescent="0.25">
      <c r="A90" s="190" t="s">
        <v>77</v>
      </c>
      <c r="B90" s="11" t="s">
        <v>73</v>
      </c>
      <c r="C90" s="15"/>
      <c r="D90" s="12">
        <v>0</v>
      </c>
      <c r="E90" s="13">
        <v>0</v>
      </c>
    </row>
    <row r="91" spans="1:5" x14ac:dyDescent="0.25">
      <c r="A91" s="191"/>
      <c r="B91" s="11" t="s">
        <v>74</v>
      </c>
      <c r="C91" s="15"/>
      <c r="D91" s="12">
        <v>0</v>
      </c>
      <c r="E91" s="13">
        <v>0</v>
      </c>
    </row>
    <row r="92" spans="1:5" x14ac:dyDescent="0.25">
      <c r="A92" s="1"/>
    </row>
    <row r="93" spans="1:5" x14ac:dyDescent="0.25">
      <c r="A93" s="6" t="s">
        <v>78</v>
      </c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3610</v>
      </c>
      <c r="D95" s="12">
        <v>3524</v>
      </c>
      <c r="E95" s="13">
        <v>2.4404086265607298E-2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1366</v>
      </c>
      <c r="D100" s="12">
        <v>1157</v>
      </c>
      <c r="E100" s="13">
        <v>0.180639585133967</v>
      </c>
    </row>
    <row r="101" spans="1:5" x14ac:dyDescent="0.25">
      <c r="A101" s="10" t="s">
        <v>82</v>
      </c>
      <c r="B101" s="14"/>
      <c r="C101" s="12">
        <v>1086</v>
      </c>
      <c r="D101" s="12">
        <v>1073</v>
      </c>
      <c r="E101" s="13">
        <v>1.21155638397018E-2</v>
      </c>
    </row>
    <row r="102" spans="1:5" x14ac:dyDescent="0.25">
      <c r="A102" s="10" t="s">
        <v>80</v>
      </c>
      <c r="B102" s="14"/>
      <c r="C102" s="12">
        <v>0</v>
      </c>
      <c r="D102" s="12">
        <v>0</v>
      </c>
      <c r="E102" s="13">
        <v>0</v>
      </c>
    </row>
    <row r="103" spans="1:5" x14ac:dyDescent="0.25">
      <c r="A103" s="1"/>
    </row>
    <row r="104" spans="1:5" x14ac:dyDescent="0.25">
      <c r="A104" s="6" t="s">
        <v>83</v>
      </c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1255</v>
      </c>
      <c r="D106" s="12">
        <v>1361</v>
      </c>
      <c r="E106" s="13">
        <v>-7.78839088905217E-2</v>
      </c>
    </row>
    <row r="107" spans="1:5" x14ac:dyDescent="0.25">
      <c r="A107" s="192"/>
      <c r="B107" s="11" t="s">
        <v>85</v>
      </c>
      <c r="C107" s="12">
        <v>432</v>
      </c>
      <c r="D107" s="12">
        <v>403</v>
      </c>
      <c r="E107" s="13">
        <v>7.1960297766749406E-2</v>
      </c>
    </row>
    <row r="108" spans="1:5" x14ac:dyDescent="0.25">
      <c r="A108" s="191"/>
      <c r="B108" s="11" t="s">
        <v>86</v>
      </c>
      <c r="C108" s="12">
        <v>89</v>
      </c>
      <c r="D108" s="12">
        <v>124</v>
      </c>
      <c r="E108" s="13">
        <v>-0.282258064516129</v>
      </c>
    </row>
    <row r="109" spans="1:5" x14ac:dyDescent="0.25">
      <c r="A109" s="190" t="s">
        <v>82</v>
      </c>
      <c r="B109" s="11" t="s">
        <v>87</v>
      </c>
      <c r="C109" s="12">
        <v>101</v>
      </c>
      <c r="D109" s="12">
        <v>144</v>
      </c>
      <c r="E109" s="13">
        <v>-0.29861111111111099</v>
      </c>
    </row>
    <row r="110" spans="1:5" x14ac:dyDescent="0.25">
      <c r="A110" s="191"/>
      <c r="B110" s="11" t="s">
        <v>86</v>
      </c>
      <c r="C110" s="12">
        <v>370</v>
      </c>
      <c r="D110" s="12">
        <v>420</v>
      </c>
      <c r="E110" s="13">
        <v>-0.119047619047619</v>
      </c>
    </row>
    <row r="111" spans="1:5" x14ac:dyDescent="0.25">
      <c r="A111" s="10" t="s">
        <v>80</v>
      </c>
      <c r="B111" s="14"/>
      <c r="C111" s="12">
        <v>165</v>
      </c>
      <c r="D111" s="12">
        <v>191</v>
      </c>
      <c r="E111" s="13">
        <v>-0.13612565445026201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133</v>
      </c>
      <c r="D115" s="12">
        <v>93</v>
      </c>
      <c r="E115" s="13">
        <v>0.43010752688171999</v>
      </c>
    </row>
    <row r="116" spans="1:5" x14ac:dyDescent="0.25">
      <c r="A116" s="192"/>
      <c r="B116" s="11" t="s">
        <v>85</v>
      </c>
      <c r="C116" s="12">
        <v>63</v>
      </c>
      <c r="D116" s="12">
        <v>51</v>
      </c>
      <c r="E116" s="13">
        <v>0.23529411764705899</v>
      </c>
    </row>
    <row r="117" spans="1:5" x14ac:dyDescent="0.25">
      <c r="A117" s="191"/>
      <c r="B117" s="11" t="s">
        <v>86</v>
      </c>
      <c r="C117" s="12">
        <v>4</v>
      </c>
      <c r="D117" s="12">
        <v>5</v>
      </c>
      <c r="E117" s="13">
        <v>-0.2</v>
      </c>
    </row>
    <row r="118" spans="1:5" x14ac:dyDescent="0.25">
      <c r="A118" s="190" t="s">
        <v>82</v>
      </c>
      <c r="B118" s="11" t="s">
        <v>87</v>
      </c>
      <c r="C118" s="12">
        <v>18</v>
      </c>
      <c r="D118" s="12">
        <v>11</v>
      </c>
      <c r="E118" s="13">
        <v>0.63636363636363602</v>
      </c>
    </row>
    <row r="119" spans="1:5" x14ac:dyDescent="0.25">
      <c r="A119" s="191"/>
      <c r="B119" s="11" t="s">
        <v>86</v>
      </c>
      <c r="C119" s="12">
        <v>12</v>
      </c>
      <c r="D119" s="12">
        <v>12</v>
      </c>
      <c r="E119" s="13">
        <v>0</v>
      </c>
    </row>
    <row r="120" spans="1:5" x14ac:dyDescent="0.25">
      <c r="A120" s="10" t="s">
        <v>80</v>
      </c>
      <c r="B120" s="14"/>
      <c r="C120" s="12">
        <v>37</v>
      </c>
      <c r="D120" s="12">
        <v>21</v>
      </c>
      <c r="E120" s="13">
        <v>0.76190476190476197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5"/>
      <c r="D124" s="12">
        <v>0</v>
      </c>
      <c r="E124" s="13">
        <v>0</v>
      </c>
    </row>
    <row r="125" spans="1:5" x14ac:dyDescent="0.25">
      <c r="A125" s="191"/>
      <c r="B125" s="11" t="s">
        <v>92</v>
      </c>
      <c r="C125" s="15"/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273</v>
      </c>
      <c r="D126" s="12">
        <v>321</v>
      </c>
      <c r="E126" s="13">
        <v>-0.14953271028037399</v>
      </c>
    </row>
    <row r="127" spans="1:5" x14ac:dyDescent="0.25">
      <c r="A127" s="191"/>
      <c r="B127" s="11" t="s">
        <v>92</v>
      </c>
      <c r="C127" s="12">
        <v>1447</v>
      </c>
      <c r="D127" s="12">
        <v>431</v>
      </c>
      <c r="E127" s="13">
        <v>2.3573085846867698</v>
      </c>
    </row>
    <row r="128" spans="1:5" x14ac:dyDescent="0.25">
      <c r="A128" s="190" t="s">
        <v>94</v>
      </c>
      <c r="B128" s="11" t="s">
        <v>91</v>
      </c>
      <c r="C128" s="12">
        <v>6405</v>
      </c>
      <c r="D128" s="12">
        <v>6003</v>
      </c>
      <c r="E128" s="13">
        <v>6.6966516741629206E-2</v>
      </c>
    </row>
    <row r="129" spans="1:5" x14ac:dyDescent="0.25">
      <c r="A129" s="191"/>
      <c r="B129" s="11" t="s">
        <v>92</v>
      </c>
      <c r="C129" s="12">
        <v>6099</v>
      </c>
      <c r="D129" s="12">
        <v>4875</v>
      </c>
      <c r="E129" s="13">
        <v>0.25107692307692298</v>
      </c>
    </row>
    <row r="130" spans="1:5" x14ac:dyDescent="0.25">
      <c r="A130" s="190" t="s">
        <v>95</v>
      </c>
      <c r="B130" s="11" t="s">
        <v>91</v>
      </c>
      <c r="C130" s="15"/>
      <c r="D130" s="15"/>
      <c r="E130" s="13">
        <v>0</v>
      </c>
    </row>
    <row r="131" spans="1:5" x14ac:dyDescent="0.25">
      <c r="A131" s="191"/>
      <c r="B131" s="11" t="s">
        <v>92</v>
      </c>
      <c r="C131" s="15"/>
      <c r="D131" s="15"/>
      <c r="E131" s="13">
        <v>0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207</v>
      </c>
      <c r="D135" s="12">
        <v>90</v>
      </c>
      <c r="E135" s="13">
        <v>1.3</v>
      </c>
    </row>
    <row r="136" spans="1:5" x14ac:dyDescent="0.25">
      <c r="A136" s="191"/>
      <c r="B136" s="11" t="s">
        <v>99</v>
      </c>
      <c r="C136" s="12">
        <v>3</v>
      </c>
      <c r="D136" s="12">
        <v>0</v>
      </c>
      <c r="E136" s="13">
        <v>0</v>
      </c>
    </row>
    <row r="137" spans="1:5" x14ac:dyDescent="0.25">
      <c r="A137" s="190" t="s">
        <v>100</v>
      </c>
      <c r="B137" s="11" t="s">
        <v>98</v>
      </c>
      <c r="C137" s="12">
        <v>1</v>
      </c>
      <c r="D137" s="12">
        <v>0</v>
      </c>
      <c r="E137" s="13">
        <v>0</v>
      </c>
    </row>
    <row r="138" spans="1:5" x14ac:dyDescent="0.25">
      <c r="A138" s="191"/>
      <c r="B138" s="11" t="s">
        <v>99</v>
      </c>
      <c r="C138" s="12">
        <v>1</v>
      </c>
      <c r="D138" s="12">
        <v>0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3</v>
      </c>
      <c r="D139" s="12">
        <v>2</v>
      </c>
      <c r="E139" s="13">
        <v>0.5</v>
      </c>
    </row>
    <row r="140" spans="1:5" x14ac:dyDescent="0.25">
      <c r="A140" s="191"/>
      <c r="B140" s="11" t="s">
        <v>102</v>
      </c>
      <c r="C140" s="15"/>
      <c r="D140" s="12">
        <v>1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505</v>
      </c>
      <c r="D144" s="12">
        <v>393</v>
      </c>
      <c r="E144" s="13">
        <v>0.28498727735369001</v>
      </c>
    </row>
    <row r="145" spans="1:5" x14ac:dyDescent="0.25">
      <c r="A145" s="190" t="s">
        <v>105</v>
      </c>
      <c r="B145" s="11" t="s">
        <v>106</v>
      </c>
      <c r="C145" s="12">
        <v>20</v>
      </c>
      <c r="D145" s="12">
        <v>18</v>
      </c>
      <c r="E145" s="13">
        <v>0.11111111111111099</v>
      </c>
    </row>
    <row r="146" spans="1:5" x14ac:dyDescent="0.25">
      <c r="A146" s="192"/>
      <c r="B146" s="11" t="s">
        <v>107</v>
      </c>
      <c r="C146" s="12">
        <v>375</v>
      </c>
      <c r="D146" s="12">
        <v>255</v>
      </c>
      <c r="E146" s="13">
        <v>0.47058823529411797</v>
      </c>
    </row>
    <row r="147" spans="1:5" x14ac:dyDescent="0.25">
      <c r="A147" s="192"/>
      <c r="B147" s="11" t="s">
        <v>108</v>
      </c>
      <c r="C147" s="12">
        <v>0</v>
      </c>
      <c r="D147" s="12">
        <v>20</v>
      </c>
      <c r="E147" s="13">
        <v>-1</v>
      </c>
    </row>
    <row r="148" spans="1:5" x14ac:dyDescent="0.25">
      <c r="A148" s="192"/>
      <c r="B148" s="11" t="s">
        <v>109</v>
      </c>
      <c r="C148" s="12">
        <v>0</v>
      </c>
      <c r="D148" s="12">
        <v>0</v>
      </c>
      <c r="E148" s="13">
        <v>0</v>
      </c>
    </row>
    <row r="149" spans="1:5" x14ac:dyDescent="0.25">
      <c r="A149" s="192"/>
      <c r="B149" s="11" t="s">
        <v>110</v>
      </c>
      <c r="C149" s="12">
        <v>110</v>
      </c>
      <c r="D149" s="12">
        <v>95</v>
      </c>
      <c r="E149" s="13">
        <v>0.157894736842105</v>
      </c>
    </row>
    <row r="150" spans="1:5" x14ac:dyDescent="0.25">
      <c r="A150" s="191"/>
      <c r="B150" s="11" t="s">
        <v>111</v>
      </c>
      <c r="C150" s="12">
        <v>0</v>
      </c>
      <c r="D150" s="12">
        <v>5</v>
      </c>
      <c r="E150" s="13">
        <v>-1</v>
      </c>
    </row>
    <row r="151" spans="1:5" x14ac:dyDescent="0.25">
      <c r="A151" s="190" t="s">
        <v>112</v>
      </c>
      <c r="B151" s="11" t="s">
        <v>113</v>
      </c>
      <c r="C151" s="12">
        <v>178</v>
      </c>
      <c r="D151" s="12">
        <v>95</v>
      </c>
      <c r="E151" s="13">
        <v>0.87368421052631595</v>
      </c>
    </row>
    <row r="152" spans="1:5" x14ac:dyDescent="0.25">
      <c r="A152" s="191"/>
      <c r="B152" s="11" t="s">
        <v>114</v>
      </c>
      <c r="C152" s="12">
        <v>319</v>
      </c>
      <c r="D152" s="12">
        <v>290</v>
      </c>
      <c r="E152" s="13">
        <v>0.1</v>
      </c>
    </row>
    <row r="153" spans="1:5" x14ac:dyDescent="0.25">
      <c r="A153" s="190" t="s">
        <v>115</v>
      </c>
      <c r="B153" s="11" t="s">
        <v>19</v>
      </c>
      <c r="C153" s="12">
        <v>69</v>
      </c>
      <c r="D153" s="12">
        <v>150</v>
      </c>
      <c r="E153" s="13">
        <v>-0.54</v>
      </c>
    </row>
    <row r="154" spans="1:5" x14ac:dyDescent="0.25">
      <c r="A154" s="191"/>
      <c r="B154" s="11" t="s">
        <v>23</v>
      </c>
      <c r="C154" s="12">
        <v>77</v>
      </c>
      <c r="D154" s="12">
        <v>69</v>
      </c>
      <c r="E154" s="13">
        <v>0.115942028985507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860</v>
      </c>
      <c r="D159" s="12">
        <v>743</v>
      </c>
      <c r="E159" s="13">
        <v>0.15746971736204601</v>
      </c>
    </row>
    <row r="160" spans="1:5" x14ac:dyDescent="0.25">
      <c r="A160" s="192"/>
      <c r="B160" s="11" t="s">
        <v>120</v>
      </c>
      <c r="C160" s="12">
        <v>139</v>
      </c>
      <c r="D160" s="12">
        <v>169</v>
      </c>
      <c r="E160" s="13">
        <v>-0.177514792899408</v>
      </c>
    </row>
    <row r="161" spans="1:5" x14ac:dyDescent="0.25">
      <c r="A161" s="192"/>
      <c r="B161" s="11" t="s">
        <v>121</v>
      </c>
      <c r="C161" s="12">
        <v>83</v>
      </c>
      <c r="D161" s="12">
        <v>128</v>
      </c>
      <c r="E161" s="13">
        <v>-0.3515625</v>
      </c>
    </row>
    <row r="162" spans="1:5" x14ac:dyDescent="0.25">
      <c r="A162" s="192"/>
      <c r="B162" s="11" t="s">
        <v>122</v>
      </c>
      <c r="C162" s="15"/>
      <c r="D162" s="15"/>
      <c r="E162" s="13">
        <v>0</v>
      </c>
    </row>
    <row r="163" spans="1:5" x14ac:dyDescent="0.25">
      <c r="A163" s="192"/>
      <c r="B163" s="11" t="s">
        <v>123</v>
      </c>
      <c r="C163" s="15"/>
      <c r="D163" s="15"/>
      <c r="E163" s="13">
        <v>0</v>
      </c>
    </row>
    <row r="164" spans="1:5" x14ac:dyDescent="0.25">
      <c r="A164" s="192"/>
      <c r="B164" s="11" t="s">
        <v>124</v>
      </c>
      <c r="C164" s="15"/>
      <c r="D164" s="15"/>
      <c r="E164" s="13">
        <v>0</v>
      </c>
    </row>
    <row r="165" spans="1:5" x14ac:dyDescent="0.25">
      <c r="A165" s="192"/>
      <c r="B165" s="11" t="s">
        <v>125</v>
      </c>
      <c r="C165" s="12">
        <v>1546</v>
      </c>
      <c r="D165" s="12">
        <v>1935</v>
      </c>
      <c r="E165" s="13">
        <v>-0.201033591731266</v>
      </c>
    </row>
    <row r="166" spans="1:5" x14ac:dyDescent="0.25">
      <c r="A166" s="192"/>
      <c r="B166" s="11" t="s">
        <v>126</v>
      </c>
      <c r="C166" s="15"/>
      <c r="D166" s="15"/>
      <c r="E166" s="13">
        <v>0</v>
      </c>
    </row>
    <row r="167" spans="1:5" x14ac:dyDescent="0.25">
      <c r="A167" s="192"/>
      <c r="B167" s="11" t="s">
        <v>127</v>
      </c>
      <c r="C167" s="12">
        <v>165</v>
      </c>
      <c r="D167" s="12">
        <v>156</v>
      </c>
      <c r="E167" s="13">
        <v>5.7692307692307702E-2</v>
      </c>
    </row>
    <row r="168" spans="1:5" x14ac:dyDescent="0.25">
      <c r="A168" s="192"/>
      <c r="B168" s="11" t="s">
        <v>128</v>
      </c>
      <c r="C168" s="12">
        <v>222</v>
      </c>
      <c r="D168" s="12">
        <v>289</v>
      </c>
      <c r="E168" s="13">
        <v>-0.23183391003460199</v>
      </c>
    </row>
    <row r="169" spans="1:5" x14ac:dyDescent="0.25">
      <c r="A169" s="192"/>
      <c r="B169" s="11" t="s">
        <v>129</v>
      </c>
      <c r="C169" s="12">
        <v>31</v>
      </c>
      <c r="D169" s="12">
        <v>38</v>
      </c>
      <c r="E169" s="13">
        <v>-0.18421052631578899</v>
      </c>
    </row>
    <row r="170" spans="1:5" x14ac:dyDescent="0.25">
      <c r="A170" s="192"/>
      <c r="B170" s="11" t="s">
        <v>130</v>
      </c>
      <c r="C170" s="12">
        <v>119</v>
      </c>
      <c r="D170" s="12">
        <v>135</v>
      </c>
      <c r="E170" s="13">
        <v>-0.118518518518518</v>
      </c>
    </row>
    <row r="171" spans="1:5" x14ac:dyDescent="0.25">
      <c r="A171" s="192"/>
      <c r="B171" s="11" t="s">
        <v>131</v>
      </c>
      <c r="C171" s="12">
        <v>2</v>
      </c>
      <c r="D171" s="15"/>
      <c r="E171" s="13">
        <v>0</v>
      </c>
    </row>
    <row r="172" spans="1:5" x14ac:dyDescent="0.25">
      <c r="A172" s="192"/>
      <c r="B172" s="11" t="s">
        <v>132</v>
      </c>
      <c r="C172" s="15"/>
      <c r="D172" s="15"/>
      <c r="E172" s="13">
        <v>0</v>
      </c>
    </row>
    <row r="173" spans="1:5" x14ac:dyDescent="0.25">
      <c r="A173" s="192"/>
      <c r="B173" s="11" t="s">
        <v>133</v>
      </c>
      <c r="C173" s="12">
        <v>2</v>
      </c>
      <c r="D173" s="12">
        <v>4</v>
      </c>
      <c r="E173" s="13">
        <v>-0.5</v>
      </c>
    </row>
    <row r="174" spans="1:5" x14ac:dyDescent="0.25">
      <c r="A174" s="192"/>
      <c r="B174" s="11" t="s">
        <v>134</v>
      </c>
      <c r="C174" s="15"/>
      <c r="D174" s="15"/>
      <c r="E174" s="13">
        <v>0</v>
      </c>
    </row>
    <row r="175" spans="1:5" x14ac:dyDescent="0.25">
      <c r="A175" s="192"/>
      <c r="B175" s="11" t="s">
        <v>135</v>
      </c>
      <c r="C175" s="12">
        <v>9</v>
      </c>
      <c r="D175" s="12">
        <v>10</v>
      </c>
      <c r="E175" s="13">
        <v>-0.1</v>
      </c>
    </row>
    <row r="176" spans="1:5" x14ac:dyDescent="0.25">
      <c r="A176" s="192"/>
      <c r="B176" s="11" t="s">
        <v>136</v>
      </c>
      <c r="C176" s="15"/>
      <c r="D176" s="15"/>
      <c r="E176" s="13">
        <v>0</v>
      </c>
    </row>
    <row r="177" spans="1:5" x14ac:dyDescent="0.25">
      <c r="A177" s="192"/>
      <c r="B177" s="11" t="s">
        <v>137</v>
      </c>
      <c r="C177" s="15"/>
      <c r="D177" s="15"/>
      <c r="E177" s="13">
        <v>0</v>
      </c>
    </row>
    <row r="178" spans="1:5" x14ac:dyDescent="0.25">
      <c r="A178" s="192"/>
      <c r="B178" s="11" t="s">
        <v>138</v>
      </c>
      <c r="C178" s="15"/>
      <c r="D178" s="15"/>
      <c r="E178" s="13">
        <v>0</v>
      </c>
    </row>
    <row r="179" spans="1:5" x14ac:dyDescent="0.25">
      <c r="A179" s="192"/>
      <c r="B179" s="11" t="s">
        <v>139</v>
      </c>
      <c r="C179" s="12">
        <v>376</v>
      </c>
      <c r="D179" s="12">
        <v>420</v>
      </c>
      <c r="E179" s="13">
        <v>-0.104761904761905</v>
      </c>
    </row>
    <row r="180" spans="1:5" x14ac:dyDescent="0.25">
      <c r="A180" s="192"/>
      <c r="B180" s="11" t="s">
        <v>140</v>
      </c>
      <c r="C180" s="15"/>
      <c r="D180" s="12">
        <v>2</v>
      </c>
      <c r="E180" s="13">
        <v>0</v>
      </c>
    </row>
    <row r="181" spans="1:5" x14ac:dyDescent="0.25">
      <c r="A181" s="192"/>
      <c r="B181" s="11" t="s">
        <v>141</v>
      </c>
      <c r="C181" s="12">
        <v>2</v>
      </c>
      <c r="D181" s="12">
        <v>2</v>
      </c>
      <c r="E181" s="13">
        <v>0</v>
      </c>
    </row>
    <row r="182" spans="1:5" x14ac:dyDescent="0.25">
      <c r="A182" s="192"/>
      <c r="B182" s="11" t="s">
        <v>142</v>
      </c>
      <c r="C182" s="15"/>
      <c r="D182" s="15"/>
      <c r="E182" s="13">
        <v>0</v>
      </c>
    </row>
    <row r="183" spans="1:5" x14ac:dyDescent="0.25">
      <c r="A183" s="192"/>
      <c r="B183" s="11" t="s">
        <v>143</v>
      </c>
      <c r="C183" s="15"/>
      <c r="D183" s="15"/>
      <c r="E183" s="13">
        <v>0</v>
      </c>
    </row>
    <row r="184" spans="1:5" x14ac:dyDescent="0.25">
      <c r="A184" s="192"/>
      <c r="B184" s="11" t="s">
        <v>144</v>
      </c>
      <c r="C184" s="12">
        <v>1</v>
      </c>
      <c r="D184" s="12">
        <v>2</v>
      </c>
      <c r="E184" s="13">
        <v>-0.5</v>
      </c>
    </row>
    <row r="185" spans="1:5" x14ac:dyDescent="0.25">
      <c r="A185" s="192"/>
      <c r="B185" s="11" t="s">
        <v>145</v>
      </c>
      <c r="C185" s="12">
        <v>14</v>
      </c>
      <c r="D185" s="12">
        <v>14</v>
      </c>
      <c r="E185" s="13">
        <v>0</v>
      </c>
    </row>
    <row r="186" spans="1:5" x14ac:dyDescent="0.25">
      <c r="A186" s="192"/>
      <c r="B186" s="11" t="s">
        <v>146</v>
      </c>
      <c r="C186" s="12">
        <v>4</v>
      </c>
      <c r="D186" s="12">
        <v>13</v>
      </c>
      <c r="E186" s="13">
        <v>-0.69230769230769196</v>
      </c>
    </row>
    <row r="187" spans="1:5" x14ac:dyDescent="0.25">
      <c r="A187" s="192"/>
      <c r="B187" s="11" t="s">
        <v>147</v>
      </c>
      <c r="C187" s="12">
        <v>240</v>
      </c>
      <c r="D187" s="12">
        <v>212</v>
      </c>
      <c r="E187" s="13">
        <v>0.13207547169811301</v>
      </c>
    </row>
    <row r="188" spans="1:5" x14ac:dyDescent="0.25">
      <c r="A188" s="192"/>
      <c r="B188" s="11" t="s">
        <v>148</v>
      </c>
      <c r="C188" s="15"/>
      <c r="D188" s="15"/>
      <c r="E188" s="13">
        <v>0</v>
      </c>
    </row>
    <row r="189" spans="1:5" x14ac:dyDescent="0.25">
      <c r="A189" s="192"/>
      <c r="B189" s="11" t="s">
        <v>149</v>
      </c>
      <c r="C189" s="15"/>
      <c r="D189" s="15"/>
      <c r="E189" s="13">
        <v>0</v>
      </c>
    </row>
    <row r="190" spans="1:5" x14ac:dyDescent="0.25">
      <c r="A190" s="192"/>
      <c r="B190" s="11" t="s">
        <v>150</v>
      </c>
      <c r="C190" s="12">
        <v>10</v>
      </c>
      <c r="D190" s="12">
        <v>3</v>
      </c>
      <c r="E190" s="13">
        <v>2.3333333333333299</v>
      </c>
    </row>
    <row r="191" spans="1:5" x14ac:dyDescent="0.25">
      <c r="A191" s="192"/>
      <c r="B191" s="11" t="s">
        <v>151</v>
      </c>
      <c r="C191" s="12">
        <v>122</v>
      </c>
      <c r="D191" s="12">
        <v>101</v>
      </c>
      <c r="E191" s="13">
        <v>0.20792079207920799</v>
      </c>
    </row>
    <row r="192" spans="1:5" x14ac:dyDescent="0.25">
      <c r="A192" s="192"/>
      <c r="B192" s="11" t="s">
        <v>152</v>
      </c>
      <c r="C192" s="12">
        <v>56</v>
      </c>
      <c r="D192" s="12">
        <v>83</v>
      </c>
      <c r="E192" s="13">
        <v>-0.32530120481927699</v>
      </c>
    </row>
    <row r="193" spans="1:5" x14ac:dyDescent="0.25">
      <c r="A193" s="192"/>
      <c r="B193" s="11" t="s">
        <v>153</v>
      </c>
      <c r="C193" s="15"/>
      <c r="D193" s="15"/>
      <c r="E193" s="13">
        <v>0</v>
      </c>
    </row>
    <row r="194" spans="1:5" x14ac:dyDescent="0.25">
      <c r="A194" s="192"/>
      <c r="B194" s="11" t="s">
        <v>154</v>
      </c>
      <c r="C194" s="15"/>
      <c r="D194" s="15"/>
      <c r="E194" s="13">
        <v>0</v>
      </c>
    </row>
    <row r="195" spans="1:5" x14ac:dyDescent="0.25">
      <c r="A195" s="192"/>
      <c r="B195" s="11" t="s">
        <v>155</v>
      </c>
      <c r="C195" s="15"/>
      <c r="D195" s="15"/>
      <c r="E195" s="13">
        <v>0</v>
      </c>
    </row>
    <row r="196" spans="1:5" x14ac:dyDescent="0.25">
      <c r="A196" s="192"/>
      <c r="B196" s="11" t="s">
        <v>156</v>
      </c>
      <c r="C196" s="15"/>
      <c r="D196" s="15"/>
      <c r="E196" s="13">
        <v>0</v>
      </c>
    </row>
    <row r="197" spans="1:5" x14ac:dyDescent="0.25">
      <c r="A197" s="192"/>
      <c r="B197" s="11" t="s">
        <v>157</v>
      </c>
      <c r="C197" s="15"/>
      <c r="D197" s="15"/>
      <c r="E197" s="13">
        <v>0</v>
      </c>
    </row>
    <row r="198" spans="1:5" x14ac:dyDescent="0.25">
      <c r="A198" s="192"/>
      <c r="B198" s="11" t="s">
        <v>158</v>
      </c>
      <c r="C198" s="12">
        <v>140</v>
      </c>
      <c r="D198" s="15"/>
      <c r="E198" s="13">
        <v>0</v>
      </c>
    </row>
    <row r="199" spans="1:5" x14ac:dyDescent="0.25">
      <c r="A199" s="192"/>
      <c r="B199" s="11" t="s">
        <v>159</v>
      </c>
      <c r="C199" s="15"/>
      <c r="D199" s="15"/>
      <c r="E199" s="13">
        <v>0</v>
      </c>
    </row>
    <row r="200" spans="1:5" x14ac:dyDescent="0.25">
      <c r="A200" s="191"/>
      <c r="B200" s="11" t="s">
        <v>160</v>
      </c>
      <c r="C200" s="15"/>
      <c r="D200" s="15"/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884</v>
      </c>
      <c r="D201" s="12">
        <v>796</v>
      </c>
      <c r="E201" s="13">
        <v>0.110552763819095</v>
      </c>
    </row>
    <row r="202" spans="1:5" x14ac:dyDescent="0.25">
      <c r="A202" s="192"/>
      <c r="B202" s="11" t="s">
        <v>120</v>
      </c>
      <c r="C202" s="12">
        <v>155</v>
      </c>
      <c r="D202" s="12">
        <v>229</v>
      </c>
      <c r="E202" s="13">
        <v>-0.32314410480349298</v>
      </c>
    </row>
    <row r="203" spans="1:5" x14ac:dyDescent="0.25">
      <c r="A203" s="192"/>
      <c r="B203" s="11" t="s">
        <v>163</v>
      </c>
      <c r="C203" s="12">
        <v>125</v>
      </c>
      <c r="D203" s="12">
        <v>211</v>
      </c>
      <c r="E203" s="13">
        <v>-0.40758293838862503</v>
      </c>
    </row>
    <row r="204" spans="1:5" x14ac:dyDescent="0.25">
      <c r="A204" s="192"/>
      <c r="B204" s="11" t="s">
        <v>122</v>
      </c>
      <c r="C204" s="15"/>
      <c r="D204" s="15"/>
      <c r="E204" s="13">
        <v>0</v>
      </c>
    </row>
    <row r="205" spans="1:5" x14ac:dyDescent="0.25">
      <c r="A205" s="192"/>
      <c r="B205" s="11" t="s">
        <v>123</v>
      </c>
      <c r="C205" s="15"/>
      <c r="D205" s="15"/>
      <c r="E205" s="13">
        <v>0</v>
      </c>
    </row>
    <row r="206" spans="1:5" x14ac:dyDescent="0.25">
      <c r="A206" s="192"/>
      <c r="B206" s="11" t="s">
        <v>124</v>
      </c>
      <c r="C206" s="15"/>
      <c r="D206" s="15"/>
      <c r="E206" s="13">
        <v>0</v>
      </c>
    </row>
    <row r="207" spans="1:5" x14ac:dyDescent="0.25">
      <c r="A207" s="192"/>
      <c r="B207" s="11" t="s">
        <v>125</v>
      </c>
      <c r="C207" s="12">
        <v>93</v>
      </c>
      <c r="D207" s="12">
        <v>159</v>
      </c>
      <c r="E207" s="13">
        <v>-0.41509433962264197</v>
      </c>
    </row>
    <row r="208" spans="1:5" x14ac:dyDescent="0.25">
      <c r="A208" s="192"/>
      <c r="B208" s="11" t="s">
        <v>164</v>
      </c>
      <c r="C208" s="15"/>
      <c r="D208" s="15"/>
      <c r="E208" s="13">
        <v>0</v>
      </c>
    </row>
    <row r="209" spans="1:5" x14ac:dyDescent="0.25">
      <c r="A209" s="192"/>
      <c r="B209" s="11" t="s">
        <v>127</v>
      </c>
      <c r="C209" s="12">
        <v>174</v>
      </c>
      <c r="D209" s="12">
        <v>8</v>
      </c>
      <c r="E209" s="13">
        <v>20.75</v>
      </c>
    </row>
    <row r="210" spans="1:5" x14ac:dyDescent="0.25">
      <c r="A210" s="192"/>
      <c r="B210" s="11" t="s">
        <v>165</v>
      </c>
      <c r="C210" s="12">
        <v>157</v>
      </c>
      <c r="D210" s="12">
        <v>248</v>
      </c>
      <c r="E210" s="13">
        <v>-0.36693548387096803</v>
      </c>
    </row>
    <row r="211" spans="1:5" x14ac:dyDescent="0.25">
      <c r="A211" s="192"/>
      <c r="B211" s="11" t="s">
        <v>129</v>
      </c>
      <c r="C211" s="12">
        <v>31</v>
      </c>
      <c r="D211" s="12">
        <v>4</v>
      </c>
      <c r="E211" s="13">
        <v>6.75</v>
      </c>
    </row>
    <row r="212" spans="1:5" x14ac:dyDescent="0.25">
      <c r="A212" s="192"/>
      <c r="B212" s="11" t="s">
        <v>130</v>
      </c>
      <c r="C212" s="12">
        <v>119</v>
      </c>
      <c r="D212" s="12">
        <v>3</v>
      </c>
      <c r="E212" s="13">
        <v>38.6666666666667</v>
      </c>
    </row>
    <row r="213" spans="1:5" x14ac:dyDescent="0.25">
      <c r="A213" s="192"/>
      <c r="B213" s="11" t="s">
        <v>131</v>
      </c>
      <c r="C213" s="12">
        <v>3</v>
      </c>
      <c r="D213" s="15"/>
      <c r="E213" s="13">
        <v>0</v>
      </c>
    </row>
    <row r="214" spans="1:5" x14ac:dyDescent="0.25">
      <c r="A214" s="192"/>
      <c r="B214" s="11" t="s">
        <v>132</v>
      </c>
      <c r="C214" s="15"/>
      <c r="D214" s="15"/>
      <c r="E214" s="13">
        <v>0</v>
      </c>
    </row>
    <row r="215" spans="1:5" x14ac:dyDescent="0.25">
      <c r="A215" s="192"/>
      <c r="B215" s="11" t="s">
        <v>133</v>
      </c>
      <c r="C215" s="12">
        <v>5</v>
      </c>
      <c r="D215" s="12">
        <v>4</v>
      </c>
      <c r="E215" s="13">
        <v>0.25</v>
      </c>
    </row>
    <row r="216" spans="1:5" x14ac:dyDescent="0.25">
      <c r="A216" s="192"/>
      <c r="B216" s="11" t="s">
        <v>134</v>
      </c>
      <c r="C216" s="15"/>
      <c r="D216" s="15"/>
      <c r="E216" s="13">
        <v>0</v>
      </c>
    </row>
    <row r="217" spans="1:5" x14ac:dyDescent="0.25">
      <c r="A217" s="192"/>
      <c r="B217" s="11" t="s">
        <v>135</v>
      </c>
      <c r="C217" s="12">
        <v>13</v>
      </c>
      <c r="D217" s="12">
        <v>10</v>
      </c>
      <c r="E217" s="13">
        <v>0.3</v>
      </c>
    </row>
    <row r="218" spans="1:5" x14ac:dyDescent="0.25">
      <c r="A218" s="192"/>
      <c r="B218" s="11" t="s">
        <v>136</v>
      </c>
      <c r="C218" s="15"/>
      <c r="D218" s="15"/>
      <c r="E218" s="13">
        <v>0</v>
      </c>
    </row>
    <row r="219" spans="1:5" x14ac:dyDescent="0.25">
      <c r="A219" s="192"/>
      <c r="B219" s="11" t="s">
        <v>137</v>
      </c>
      <c r="C219" s="15"/>
      <c r="D219" s="15"/>
      <c r="E219" s="13">
        <v>0</v>
      </c>
    </row>
    <row r="220" spans="1:5" x14ac:dyDescent="0.25">
      <c r="A220" s="192"/>
      <c r="B220" s="11" t="s">
        <v>138</v>
      </c>
      <c r="C220" s="15"/>
      <c r="D220" s="15"/>
      <c r="E220" s="13">
        <v>0</v>
      </c>
    </row>
    <row r="221" spans="1:5" x14ac:dyDescent="0.25">
      <c r="A221" s="192"/>
      <c r="B221" s="11" t="s">
        <v>139</v>
      </c>
      <c r="C221" s="12">
        <v>590</v>
      </c>
      <c r="D221" s="12">
        <v>727</v>
      </c>
      <c r="E221" s="13">
        <v>-0.188445667125172</v>
      </c>
    </row>
    <row r="222" spans="1:5" x14ac:dyDescent="0.25">
      <c r="A222" s="192"/>
      <c r="B222" s="11" t="s">
        <v>166</v>
      </c>
      <c r="C222" s="12">
        <v>82</v>
      </c>
      <c r="D222" s="12">
        <v>2</v>
      </c>
      <c r="E222" s="13">
        <v>40</v>
      </c>
    </row>
    <row r="223" spans="1:5" x14ac:dyDescent="0.25">
      <c r="A223" s="192"/>
      <c r="B223" s="11" t="s">
        <v>141</v>
      </c>
      <c r="C223" s="12">
        <v>7</v>
      </c>
      <c r="D223" s="12">
        <v>2</v>
      </c>
      <c r="E223" s="13">
        <v>2.5</v>
      </c>
    </row>
    <row r="224" spans="1:5" x14ac:dyDescent="0.25">
      <c r="A224" s="192"/>
      <c r="B224" s="11" t="s">
        <v>142</v>
      </c>
      <c r="C224" s="15"/>
      <c r="D224" s="15"/>
      <c r="E224" s="13">
        <v>0</v>
      </c>
    </row>
    <row r="225" spans="1:5" x14ac:dyDescent="0.25">
      <c r="A225" s="192"/>
      <c r="B225" s="11" t="s">
        <v>143</v>
      </c>
      <c r="C225" s="15"/>
      <c r="D225" s="15"/>
      <c r="E225" s="13">
        <v>0</v>
      </c>
    </row>
    <row r="226" spans="1:5" x14ac:dyDescent="0.25">
      <c r="A226" s="192"/>
      <c r="B226" s="11" t="s">
        <v>144</v>
      </c>
      <c r="C226" s="12">
        <v>2</v>
      </c>
      <c r="D226" s="12">
        <v>3</v>
      </c>
      <c r="E226" s="13">
        <v>-0.33333333333333298</v>
      </c>
    </row>
    <row r="227" spans="1:5" x14ac:dyDescent="0.25">
      <c r="A227" s="192"/>
      <c r="B227" s="11" t="s">
        <v>167</v>
      </c>
      <c r="C227" s="12">
        <v>40</v>
      </c>
      <c r="D227" s="12">
        <v>34</v>
      </c>
      <c r="E227" s="13">
        <v>0.17647058823529399</v>
      </c>
    </row>
    <row r="228" spans="1:5" x14ac:dyDescent="0.25">
      <c r="A228" s="192"/>
      <c r="B228" s="11" t="s">
        <v>146</v>
      </c>
      <c r="C228" s="12">
        <v>8</v>
      </c>
      <c r="D228" s="12">
        <v>16</v>
      </c>
      <c r="E228" s="13">
        <v>-0.5</v>
      </c>
    </row>
    <row r="229" spans="1:5" x14ac:dyDescent="0.25">
      <c r="A229" s="192"/>
      <c r="B229" s="11" t="s">
        <v>147</v>
      </c>
      <c r="C229" s="12">
        <v>322</v>
      </c>
      <c r="D229" s="12">
        <v>285</v>
      </c>
      <c r="E229" s="13">
        <v>0.12982456140350901</v>
      </c>
    </row>
    <row r="230" spans="1:5" x14ac:dyDescent="0.25">
      <c r="A230" s="192"/>
      <c r="B230" s="11" t="s">
        <v>148</v>
      </c>
      <c r="C230" s="15"/>
      <c r="D230" s="15"/>
      <c r="E230" s="13">
        <v>0</v>
      </c>
    </row>
    <row r="231" spans="1:5" x14ac:dyDescent="0.25">
      <c r="A231" s="192"/>
      <c r="B231" s="11" t="s">
        <v>149</v>
      </c>
      <c r="C231" s="15"/>
      <c r="D231" s="15"/>
      <c r="E231" s="13">
        <v>0</v>
      </c>
    </row>
    <row r="232" spans="1:5" x14ac:dyDescent="0.25">
      <c r="A232" s="192"/>
      <c r="B232" s="11" t="s">
        <v>150</v>
      </c>
      <c r="C232" s="12">
        <v>14</v>
      </c>
      <c r="D232" s="12">
        <v>5</v>
      </c>
      <c r="E232" s="13">
        <v>1.8</v>
      </c>
    </row>
    <row r="233" spans="1:5" x14ac:dyDescent="0.25">
      <c r="A233" s="192"/>
      <c r="B233" s="11" t="s">
        <v>151</v>
      </c>
      <c r="C233" s="12">
        <v>31</v>
      </c>
      <c r="D233" s="12">
        <v>20</v>
      </c>
      <c r="E233" s="13">
        <v>0.55000000000000004</v>
      </c>
    </row>
    <row r="234" spans="1:5" x14ac:dyDescent="0.25">
      <c r="A234" s="192"/>
      <c r="B234" s="11" t="s">
        <v>152</v>
      </c>
      <c r="C234" s="12">
        <v>39</v>
      </c>
      <c r="D234" s="12">
        <v>4</v>
      </c>
      <c r="E234" s="13">
        <v>8.75</v>
      </c>
    </row>
    <row r="235" spans="1:5" x14ac:dyDescent="0.25">
      <c r="A235" s="192"/>
      <c r="B235" s="11" t="s">
        <v>153</v>
      </c>
      <c r="C235" s="15"/>
      <c r="D235" s="15"/>
      <c r="E235" s="13">
        <v>0</v>
      </c>
    </row>
    <row r="236" spans="1:5" x14ac:dyDescent="0.25">
      <c r="A236" s="192"/>
      <c r="B236" s="11" t="s">
        <v>154</v>
      </c>
      <c r="C236" s="15"/>
      <c r="D236" s="15"/>
      <c r="E236" s="13">
        <v>0</v>
      </c>
    </row>
    <row r="237" spans="1:5" x14ac:dyDescent="0.25">
      <c r="A237" s="192"/>
      <c r="B237" s="11" t="s">
        <v>155</v>
      </c>
      <c r="C237" s="15"/>
      <c r="D237" s="15"/>
      <c r="E237" s="13">
        <v>0</v>
      </c>
    </row>
    <row r="238" spans="1:5" x14ac:dyDescent="0.25">
      <c r="A238" s="192"/>
      <c r="B238" s="11" t="s">
        <v>156</v>
      </c>
      <c r="C238" s="15"/>
      <c r="D238" s="15"/>
      <c r="E238" s="13">
        <v>0</v>
      </c>
    </row>
    <row r="239" spans="1:5" x14ac:dyDescent="0.25">
      <c r="A239" s="192"/>
      <c r="B239" s="11" t="s">
        <v>157</v>
      </c>
      <c r="C239" s="15"/>
      <c r="D239" s="15"/>
      <c r="E239" s="13">
        <v>0</v>
      </c>
    </row>
    <row r="240" spans="1:5" x14ac:dyDescent="0.25">
      <c r="A240" s="192"/>
      <c r="B240" s="11" t="s">
        <v>158</v>
      </c>
      <c r="C240" s="12">
        <v>142</v>
      </c>
      <c r="D240" s="15"/>
      <c r="E240" s="13">
        <v>0</v>
      </c>
    </row>
    <row r="241" spans="1:5" x14ac:dyDescent="0.25">
      <c r="A241" s="192"/>
      <c r="B241" s="11" t="s">
        <v>159</v>
      </c>
      <c r="C241" s="15"/>
      <c r="D241" s="15"/>
      <c r="E241" s="13">
        <v>0</v>
      </c>
    </row>
    <row r="242" spans="1:5" x14ac:dyDescent="0.25">
      <c r="A242" s="191"/>
      <c r="B242" s="11" t="s">
        <v>160</v>
      </c>
      <c r="C242" s="15"/>
      <c r="D242" s="15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5"/>
      <c r="D246" s="12">
        <v>1</v>
      </c>
      <c r="E246" s="13">
        <v>0</v>
      </c>
    </row>
    <row r="247" spans="1:5" x14ac:dyDescent="0.25">
      <c r="A247" s="10" t="s">
        <v>170</v>
      </c>
      <c r="B247" s="14"/>
      <c r="C247" s="15"/>
      <c r="D247" s="12">
        <v>59</v>
      </c>
      <c r="E247" s="13">
        <v>0</v>
      </c>
    </row>
    <row r="248" spans="1:5" x14ac:dyDescent="0.25">
      <c r="A248" s="10" t="s">
        <v>171</v>
      </c>
      <c r="B248" s="14"/>
      <c r="C248" s="12">
        <v>4</v>
      </c>
      <c r="D248" s="12">
        <v>44</v>
      </c>
      <c r="E248" s="13">
        <v>-0.90909090909090895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429</v>
      </c>
      <c r="D252" s="12">
        <v>204</v>
      </c>
      <c r="E252" s="13">
        <v>1.1029411764705901</v>
      </c>
    </row>
    <row r="253" spans="1:5" x14ac:dyDescent="0.25">
      <c r="A253" s="190" t="s">
        <v>174</v>
      </c>
      <c r="B253" s="11" t="s">
        <v>175</v>
      </c>
      <c r="C253" s="12">
        <v>22</v>
      </c>
      <c r="D253" s="12">
        <v>27</v>
      </c>
      <c r="E253" s="13">
        <v>-0.18518518518518501</v>
      </c>
    </row>
    <row r="254" spans="1:5" x14ac:dyDescent="0.25">
      <c r="A254" s="192"/>
      <c r="B254" s="11" t="s">
        <v>176</v>
      </c>
      <c r="C254" s="12">
        <v>7</v>
      </c>
      <c r="D254" s="12">
        <v>10</v>
      </c>
      <c r="E254" s="13">
        <v>-0.3</v>
      </c>
    </row>
    <row r="255" spans="1:5" x14ac:dyDescent="0.25">
      <c r="A255" s="191"/>
      <c r="B255" s="11" t="s">
        <v>177</v>
      </c>
      <c r="C255" s="12">
        <v>5</v>
      </c>
      <c r="D255" s="12">
        <v>1</v>
      </c>
      <c r="E255" s="13">
        <v>4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48</v>
      </c>
      <c r="D257" s="12">
        <v>12</v>
      </c>
      <c r="E257" s="13">
        <v>3</v>
      </c>
    </row>
    <row r="258" spans="1:5" x14ac:dyDescent="0.25">
      <c r="A258" s="10" t="s">
        <v>111</v>
      </c>
      <c r="B258" s="14"/>
      <c r="C258" s="12">
        <v>41</v>
      </c>
      <c r="D258" s="12">
        <v>34</v>
      </c>
      <c r="E258" s="13">
        <v>0.20588235294117599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25</v>
      </c>
      <c r="D262" s="12">
        <v>18</v>
      </c>
      <c r="E262" s="13">
        <v>0.38888888888888901</v>
      </c>
    </row>
    <row r="263" spans="1:5" x14ac:dyDescent="0.25">
      <c r="A263" s="190" t="s">
        <v>69</v>
      </c>
      <c r="B263" s="11" t="s">
        <v>182</v>
      </c>
      <c r="C263" s="12">
        <v>80</v>
      </c>
      <c r="D263" s="12">
        <v>69</v>
      </c>
      <c r="E263" s="13">
        <v>0.15942028985507201</v>
      </c>
    </row>
    <row r="264" spans="1:5" x14ac:dyDescent="0.25">
      <c r="A264" s="191"/>
      <c r="B264" s="11" t="s">
        <v>111</v>
      </c>
      <c r="C264" s="12">
        <v>1960</v>
      </c>
      <c r="D264" s="12">
        <v>1125</v>
      </c>
      <c r="E264" s="13">
        <v>0.74222222222222201</v>
      </c>
    </row>
    <row r="265" spans="1:5" x14ac:dyDescent="0.25">
      <c r="A265" s="10" t="s">
        <v>183</v>
      </c>
      <c r="B265" s="14"/>
      <c r="C265" s="12">
        <v>3</v>
      </c>
      <c r="D265" s="12">
        <v>10</v>
      </c>
      <c r="E265" s="13">
        <v>-0.7</v>
      </c>
    </row>
    <row r="266" spans="1:5" x14ac:dyDescent="0.25">
      <c r="A266" s="10" t="s">
        <v>184</v>
      </c>
      <c r="B266" s="14"/>
      <c r="C266" s="12">
        <v>4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5"/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5"/>
      <c r="D271" s="15"/>
      <c r="E271" s="13">
        <v>0</v>
      </c>
    </row>
    <row r="272" spans="1:5" x14ac:dyDescent="0.25">
      <c r="A272" s="191"/>
      <c r="B272" s="11" t="s">
        <v>189</v>
      </c>
      <c r="C272" s="15"/>
      <c r="D272" s="15"/>
      <c r="E272" s="13">
        <v>0</v>
      </c>
    </row>
    <row r="273" spans="1:5" x14ac:dyDescent="0.25">
      <c r="A273" s="10" t="s">
        <v>190</v>
      </c>
      <c r="B273" s="14"/>
      <c r="C273" s="12">
        <v>9</v>
      </c>
      <c r="D273" s="12">
        <v>3</v>
      </c>
      <c r="E273" s="13">
        <v>2</v>
      </c>
    </row>
    <row r="274" spans="1:5" x14ac:dyDescent="0.25">
      <c r="A274" s="10" t="s">
        <v>191</v>
      </c>
      <c r="B274" s="14"/>
      <c r="C274" s="15"/>
      <c r="D274" s="15"/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7" t="s">
        <v>198</v>
      </c>
      <c r="B283" s="11" t="s">
        <v>199</v>
      </c>
      <c r="C283" s="15"/>
      <c r="D283" s="15"/>
      <c r="E283" s="19"/>
    </row>
    <row r="284" spans="1:5" x14ac:dyDescent="0.25">
      <c r="A284" s="188"/>
      <c r="B284" s="11" t="s">
        <v>200</v>
      </c>
      <c r="C284" s="12">
        <v>1883</v>
      </c>
      <c r="D284" s="12">
        <v>1931</v>
      </c>
      <c r="E284" s="20">
        <v>0</v>
      </c>
    </row>
    <row r="285" spans="1:5" x14ac:dyDescent="0.25">
      <c r="A285" s="189"/>
      <c r="B285" s="11" t="s">
        <v>201</v>
      </c>
      <c r="C285" s="12">
        <v>10</v>
      </c>
      <c r="D285" s="12">
        <v>10</v>
      </c>
      <c r="E285" s="19"/>
    </row>
    <row r="286" spans="1:5" x14ac:dyDescent="0.25">
      <c r="A286" s="187" t="s">
        <v>202</v>
      </c>
      <c r="B286" s="11" t="s">
        <v>203</v>
      </c>
      <c r="C286" s="15"/>
      <c r="D286" s="15"/>
      <c r="E286" s="19"/>
    </row>
    <row r="287" spans="1:5" x14ac:dyDescent="0.25">
      <c r="A287" s="188"/>
      <c r="B287" s="11" t="s">
        <v>204</v>
      </c>
      <c r="C287" s="15"/>
      <c r="D287" s="15"/>
      <c r="E287" s="19"/>
    </row>
    <row r="288" spans="1:5" x14ac:dyDescent="0.25">
      <c r="A288" s="189"/>
      <c r="B288" s="11" t="s">
        <v>205</v>
      </c>
      <c r="C288" s="15"/>
      <c r="D288" s="15"/>
      <c r="E288" s="19"/>
    </row>
    <row r="289" spans="1:5" x14ac:dyDescent="0.25">
      <c r="A289" s="18" t="s">
        <v>206</v>
      </c>
      <c r="B289" s="11" t="s">
        <v>207</v>
      </c>
      <c r="C289" s="12">
        <v>118</v>
      </c>
      <c r="D289" s="12">
        <v>118</v>
      </c>
      <c r="E289" s="20">
        <v>125</v>
      </c>
    </row>
    <row r="290" spans="1:5" x14ac:dyDescent="0.25">
      <c r="A290" s="187" t="s">
        <v>208</v>
      </c>
      <c r="B290" s="11" t="s">
        <v>209</v>
      </c>
      <c r="C290" s="12">
        <v>278</v>
      </c>
      <c r="D290" s="12">
        <v>90</v>
      </c>
      <c r="E290" s="20">
        <v>52</v>
      </c>
    </row>
    <row r="291" spans="1:5" x14ac:dyDescent="0.25">
      <c r="A291" s="188"/>
      <c r="B291" s="11" t="s">
        <v>210</v>
      </c>
      <c r="C291" s="12">
        <v>2</v>
      </c>
      <c r="D291" s="12">
        <v>2</v>
      </c>
      <c r="E291" s="20">
        <v>0</v>
      </c>
    </row>
    <row r="292" spans="1:5" x14ac:dyDescent="0.25">
      <c r="A292" s="189"/>
      <c r="B292" s="11" t="s">
        <v>211</v>
      </c>
      <c r="C292" s="12">
        <v>23</v>
      </c>
      <c r="D292" s="12">
        <v>19</v>
      </c>
      <c r="E292" s="20">
        <v>0</v>
      </c>
    </row>
    <row r="293" spans="1:5" x14ac:dyDescent="0.25">
      <c r="A293" s="18" t="s">
        <v>212</v>
      </c>
      <c r="B293" s="11" t="s">
        <v>213</v>
      </c>
      <c r="C293" s="15"/>
      <c r="D293" s="15"/>
      <c r="E293" s="19"/>
    </row>
    <row r="294" spans="1:5" x14ac:dyDescent="0.25">
      <c r="A294" s="187" t="s">
        <v>214</v>
      </c>
      <c r="B294" s="11" t="s">
        <v>205</v>
      </c>
      <c r="C294" s="15"/>
      <c r="D294" s="15"/>
      <c r="E294" s="19"/>
    </row>
    <row r="295" spans="1:5" x14ac:dyDescent="0.25">
      <c r="A295" s="188"/>
      <c r="B295" s="11" t="s">
        <v>215</v>
      </c>
      <c r="C295" s="12">
        <v>27</v>
      </c>
      <c r="D295" s="12">
        <v>33</v>
      </c>
      <c r="E295" s="20">
        <v>34</v>
      </c>
    </row>
    <row r="296" spans="1:5" x14ac:dyDescent="0.25">
      <c r="A296" s="189"/>
      <c r="B296" s="11" t="s">
        <v>216</v>
      </c>
      <c r="C296" s="15"/>
      <c r="D296" s="15"/>
      <c r="E296" s="19"/>
    </row>
    <row r="297" spans="1:5" x14ac:dyDescent="0.25">
      <c r="A297" s="187" t="s">
        <v>217</v>
      </c>
      <c r="B297" s="11" t="s">
        <v>218</v>
      </c>
      <c r="C297" s="15"/>
      <c r="D297" s="15"/>
      <c r="E297" s="19"/>
    </row>
    <row r="298" spans="1:5" x14ac:dyDescent="0.25">
      <c r="A298" s="188"/>
      <c r="B298" s="11" t="s">
        <v>219</v>
      </c>
      <c r="C298" s="15"/>
      <c r="D298" s="15"/>
      <c r="E298" s="19"/>
    </row>
    <row r="299" spans="1:5" x14ac:dyDescent="0.25">
      <c r="A299" s="188"/>
      <c r="B299" s="11" t="s">
        <v>220</v>
      </c>
      <c r="C299" s="12">
        <v>309</v>
      </c>
      <c r="D299" s="12">
        <v>328</v>
      </c>
      <c r="E299" s="20">
        <v>300</v>
      </c>
    </row>
    <row r="300" spans="1:5" x14ac:dyDescent="0.25">
      <c r="A300" s="188"/>
      <c r="B300" s="11" t="s">
        <v>221</v>
      </c>
      <c r="C300" s="12">
        <v>648</v>
      </c>
      <c r="D300" s="12">
        <v>666</v>
      </c>
      <c r="E300" s="19"/>
    </row>
    <row r="301" spans="1:5" x14ac:dyDescent="0.25">
      <c r="A301" s="188"/>
      <c r="B301" s="11" t="s">
        <v>222</v>
      </c>
      <c r="C301" s="15"/>
      <c r="D301" s="15"/>
      <c r="E301" s="19"/>
    </row>
    <row r="302" spans="1:5" x14ac:dyDescent="0.25">
      <c r="A302" s="188"/>
      <c r="B302" s="11" t="s">
        <v>223</v>
      </c>
      <c r="C302" s="12">
        <v>270</v>
      </c>
      <c r="D302" s="12">
        <v>311</v>
      </c>
      <c r="E302" s="20">
        <v>357</v>
      </c>
    </row>
    <row r="303" spans="1:5" x14ac:dyDescent="0.25">
      <c r="A303" s="188"/>
      <c r="B303" s="11" t="s">
        <v>224</v>
      </c>
      <c r="C303" s="12">
        <v>98</v>
      </c>
      <c r="D303" s="12">
        <v>103</v>
      </c>
      <c r="E303" s="19"/>
    </row>
    <row r="304" spans="1:5" x14ac:dyDescent="0.25">
      <c r="A304" s="188"/>
      <c r="B304" s="11" t="s">
        <v>225</v>
      </c>
      <c r="C304" s="12">
        <v>2</v>
      </c>
      <c r="D304" s="12">
        <v>1</v>
      </c>
      <c r="E304" s="20">
        <v>1</v>
      </c>
    </row>
    <row r="305" spans="1:5" x14ac:dyDescent="0.25">
      <c r="A305" s="188"/>
      <c r="B305" s="11" t="s">
        <v>226</v>
      </c>
      <c r="C305" s="12">
        <v>14</v>
      </c>
      <c r="D305" s="12">
        <v>6</v>
      </c>
      <c r="E305" s="20">
        <v>14</v>
      </c>
    </row>
    <row r="306" spans="1:5" x14ac:dyDescent="0.25">
      <c r="A306" s="188"/>
      <c r="B306" s="11" t="s">
        <v>227</v>
      </c>
      <c r="C306" s="15"/>
      <c r="D306" s="15"/>
      <c r="E306" s="19"/>
    </row>
    <row r="307" spans="1:5" x14ac:dyDescent="0.25">
      <c r="A307" s="188"/>
      <c r="B307" s="11" t="s">
        <v>228</v>
      </c>
      <c r="C307" s="12">
        <v>1</v>
      </c>
      <c r="D307" s="12">
        <v>1</v>
      </c>
      <c r="E307" s="19"/>
    </row>
    <row r="308" spans="1:5" x14ac:dyDescent="0.25">
      <c r="A308" s="188"/>
      <c r="B308" s="11" t="s">
        <v>229</v>
      </c>
      <c r="C308" s="12">
        <v>263</v>
      </c>
      <c r="D308" s="12">
        <v>293</v>
      </c>
      <c r="E308" s="20">
        <v>307</v>
      </c>
    </row>
    <row r="309" spans="1:5" x14ac:dyDescent="0.25">
      <c r="A309" s="188"/>
      <c r="B309" s="11" t="s">
        <v>230</v>
      </c>
      <c r="C309" s="12">
        <v>402</v>
      </c>
      <c r="D309" s="12">
        <v>433</v>
      </c>
      <c r="E309" s="19"/>
    </row>
    <row r="310" spans="1:5" x14ac:dyDescent="0.25">
      <c r="A310" s="188"/>
      <c r="B310" s="11" t="s">
        <v>231</v>
      </c>
      <c r="C310" s="12">
        <v>4</v>
      </c>
      <c r="D310" s="12">
        <v>4</v>
      </c>
      <c r="E310" s="20">
        <v>2</v>
      </c>
    </row>
    <row r="311" spans="1:5" x14ac:dyDescent="0.25">
      <c r="A311" s="189"/>
      <c r="B311" s="11" t="s">
        <v>232</v>
      </c>
      <c r="C311" s="12">
        <v>7</v>
      </c>
      <c r="D311" s="12">
        <v>7</v>
      </c>
      <c r="E311" s="19"/>
    </row>
    <row r="312" spans="1:5" x14ac:dyDescent="0.25">
      <c r="A312" s="187" t="s">
        <v>233</v>
      </c>
      <c r="B312" s="11" t="s">
        <v>234</v>
      </c>
      <c r="C312" s="15"/>
      <c r="D312" s="15"/>
      <c r="E312" s="19"/>
    </row>
    <row r="313" spans="1:5" x14ac:dyDescent="0.25">
      <c r="A313" s="188"/>
      <c r="B313" s="11" t="s">
        <v>235</v>
      </c>
      <c r="C313" s="15"/>
      <c r="D313" s="15"/>
      <c r="E313" s="19"/>
    </row>
    <row r="314" spans="1:5" x14ac:dyDescent="0.25">
      <c r="A314" s="188"/>
      <c r="B314" s="11" t="s">
        <v>236</v>
      </c>
      <c r="C314" s="15"/>
      <c r="D314" s="15"/>
      <c r="E314" s="19"/>
    </row>
    <row r="315" spans="1:5" x14ac:dyDescent="0.25">
      <c r="A315" s="188"/>
      <c r="B315" s="11" t="s">
        <v>237</v>
      </c>
      <c r="C315" s="15"/>
      <c r="D315" s="15"/>
      <c r="E315" s="19"/>
    </row>
    <row r="316" spans="1:5" x14ac:dyDescent="0.25">
      <c r="A316" s="188"/>
      <c r="B316" s="11" t="s">
        <v>238</v>
      </c>
      <c r="C316" s="12">
        <v>53</v>
      </c>
      <c r="D316" s="12">
        <v>66</v>
      </c>
      <c r="E316" s="20">
        <v>12</v>
      </c>
    </row>
    <row r="317" spans="1:5" x14ac:dyDescent="0.25">
      <c r="A317" s="188"/>
      <c r="B317" s="11" t="s">
        <v>239</v>
      </c>
      <c r="C317" s="15"/>
      <c r="D317" s="15"/>
      <c r="E317" s="19"/>
    </row>
    <row r="318" spans="1:5" x14ac:dyDescent="0.25">
      <c r="A318" s="188"/>
      <c r="B318" s="11" t="s">
        <v>240</v>
      </c>
      <c r="C318" s="12">
        <v>0</v>
      </c>
      <c r="D318" s="12">
        <v>0</v>
      </c>
      <c r="E318" s="20">
        <v>0</v>
      </c>
    </row>
    <row r="319" spans="1:5" x14ac:dyDescent="0.25">
      <c r="A319" s="188"/>
      <c r="B319" s="11" t="s">
        <v>241</v>
      </c>
      <c r="C319" s="12">
        <v>16</v>
      </c>
      <c r="D319" s="12">
        <v>23</v>
      </c>
      <c r="E319" s="20">
        <v>7</v>
      </c>
    </row>
    <row r="320" spans="1:5" x14ac:dyDescent="0.25">
      <c r="A320" s="188"/>
      <c r="B320" s="11" t="s">
        <v>242</v>
      </c>
      <c r="C320" s="15"/>
      <c r="D320" s="15"/>
      <c r="E320" s="19"/>
    </row>
    <row r="321" spans="1:5" x14ac:dyDescent="0.25">
      <c r="A321" s="188"/>
      <c r="B321" s="11" t="s">
        <v>243</v>
      </c>
      <c r="C321" s="15"/>
      <c r="D321" s="15"/>
      <c r="E321" s="19"/>
    </row>
    <row r="322" spans="1:5" x14ac:dyDescent="0.25">
      <c r="A322" s="188"/>
      <c r="B322" s="11" t="s">
        <v>244</v>
      </c>
      <c r="C322" s="15"/>
      <c r="D322" s="15"/>
      <c r="E322" s="19"/>
    </row>
    <row r="323" spans="1:5" x14ac:dyDescent="0.25">
      <c r="A323" s="188"/>
      <c r="B323" s="11" t="s">
        <v>245</v>
      </c>
      <c r="C323" s="15"/>
      <c r="D323" s="15"/>
      <c r="E323" s="19"/>
    </row>
    <row r="324" spans="1:5" x14ac:dyDescent="0.25">
      <c r="A324" s="188"/>
      <c r="B324" s="11" t="s">
        <v>246</v>
      </c>
      <c r="C324" s="15"/>
      <c r="D324" s="15"/>
      <c r="E324" s="19"/>
    </row>
    <row r="325" spans="1:5" x14ac:dyDescent="0.25">
      <c r="A325" s="188"/>
      <c r="B325" s="11" t="s">
        <v>247</v>
      </c>
      <c r="C325" s="15"/>
      <c r="D325" s="15"/>
      <c r="E325" s="19"/>
    </row>
    <row r="326" spans="1:5" x14ac:dyDescent="0.25">
      <c r="A326" s="188"/>
      <c r="B326" s="11" t="s">
        <v>248</v>
      </c>
      <c r="C326" s="15"/>
      <c r="D326" s="15"/>
      <c r="E326" s="19"/>
    </row>
    <row r="327" spans="1:5" x14ac:dyDescent="0.25">
      <c r="A327" s="188"/>
      <c r="B327" s="11" t="s">
        <v>249</v>
      </c>
      <c r="C327" s="15"/>
      <c r="D327" s="15"/>
      <c r="E327" s="19"/>
    </row>
    <row r="328" spans="1:5" x14ac:dyDescent="0.25">
      <c r="A328" s="188"/>
      <c r="B328" s="11" t="s">
        <v>250</v>
      </c>
      <c r="C328" s="15"/>
      <c r="D328" s="15"/>
      <c r="E328" s="19"/>
    </row>
    <row r="329" spans="1:5" x14ac:dyDescent="0.25">
      <c r="A329" s="188"/>
      <c r="B329" s="11" t="s">
        <v>251</v>
      </c>
      <c r="C329" s="15"/>
      <c r="D329" s="15"/>
      <c r="E329" s="19"/>
    </row>
    <row r="330" spans="1:5" x14ac:dyDescent="0.25">
      <c r="A330" s="188"/>
      <c r="B330" s="11" t="s">
        <v>252</v>
      </c>
      <c r="C330" s="12">
        <v>95</v>
      </c>
      <c r="D330" s="12">
        <v>95</v>
      </c>
      <c r="E330" s="20">
        <v>34</v>
      </c>
    </row>
    <row r="331" spans="1:5" x14ac:dyDescent="0.25">
      <c r="A331" s="188"/>
      <c r="B331" s="11" t="s">
        <v>253</v>
      </c>
      <c r="C331" s="15"/>
      <c r="D331" s="15"/>
      <c r="E331" s="19"/>
    </row>
    <row r="332" spans="1:5" x14ac:dyDescent="0.25">
      <c r="A332" s="188"/>
      <c r="B332" s="11" t="s">
        <v>254</v>
      </c>
      <c r="C332" s="15"/>
      <c r="D332" s="15"/>
      <c r="E332" s="19"/>
    </row>
    <row r="333" spans="1:5" x14ac:dyDescent="0.25">
      <c r="A333" s="188"/>
      <c r="B333" s="11" t="s">
        <v>255</v>
      </c>
      <c r="C333" s="12">
        <v>4</v>
      </c>
      <c r="D333" s="12">
        <v>1</v>
      </c>
      <c r="E333" s="20">
        <v>4</v>
      </c>
    </row>
    <row r="334" spans="1:5" x14ac:dyDescent="0.25">
      <c r="A334" s="188"/>
      <c r="B334" s="11" t="s">
        <v>256</v>
      </c>
      <c r="C334" s="15"/>
      <c r="D334" s="15"/>
      <c r="E334" s="19"/>
    </row>
    <row r="335" spans="1:5" x14ac:dyDescent="0.25">
      <c r="A335" s="188"/>
      <c r="B335" s="11" t="s">
        <v>257</v>
      </c>
      <c r="C335" s="12">
        <v>26</v>
      </c>
      <c r="D335" s="12">
        <v>31</v>
      </c>
      <c r="E335" s="20">
        <v>29</v>
      </c>
    </row>
    <row r="336" spans="1:5" x14ac:dyDescent="0.25">
      <c r="A336" s="188"/>
      <c r="B336" s="11" t="s">
        <v>258</v>
      </c>
      <c r="C336" s="15"/>
      <c r="D336" s="15"/>
      <c r="E336" s="19"/>
    </row>
    <row r="337" spans="1:5" x14ac:dyDescent="0.25">
      <c r="A337" s="188"/>
      <c r="B337" s="11" t="s">
        <v>259</v>
      </c>
      <c r="C337" s="15"/>
      <c r="D337" s="15"/>
      <c r="E337" s="19"/>
    </row>
    <row r="338" spans="1:5" x14ac:dyDescent="0.25">
      <c r="A338" s="188"/>
      <c r="B338" s="11" t="s">
        <v>260</v>
      </c>
      <c r="C338" s="15"/>
      <c r="D338" s="15"/>
      <c r="E338" s="19"/>
    </row>
    <row r="339" spans="1:5" x14ac:dyDescent="0.25">
      <c r="A339" s="188"/>
      <c r="B339" s="11" t="s">
        <v>261</v>
      </c>
      <c r="C339" s="15"/>
      <c r="D339" s="15"/>
      <c r="E339" s="19"/>
    </row>
    <row r="340" spans="1:5" x14ac:dyDescent="0.25">
      <c r="A340" s="188"/>
      <c r="B340" s="11" t="s">
        <v>262</v>
      </c>
      <c r="C340" s="15"/>
      <c r="D340" s="15"/>
      <c r="E340" s="19"/>
    </row>
    <row r="341" spans="1:5" x14ac:dyDescent="0.25">
      <c r="A341" s="188"/>
      <c r="B341" s="11" t="s">
        <v>263</v>
      </c>
      <c r="C341" s="15"/>
      <c r="D341" s="15"/>
      <c r="E341" s="19"/>
    </row>
    <row r="342" spans="1:5" x14ac:dyDescent="0.25">
      <c r="A342" s="188"/>
      <c r="B342" s="11" t="s">
        <v>264</v>
      </c>
      <c r="C342" s="15"/>
      <c r="D342" s="15"/>
      <c r="E342" s="19"/>
    </row>
    <row r="343" spans="1:5" x14ac:dyDescent="0.25">
      <c r="A343" s="188"/>
      <c r="B343" s="11" t="s">
        <v>265</v>
      </c>
      <c r="C343" s="12">
        <v>6</v>
      </c>
      <c r="D343" s="12">
        <v>6</v>
      </c>
      <c r="E343" s="20">
        <v>2</v>
      </c>
    </row>
    <row r="344" spans="1:5" x14ac:dyDescent="0.25">
      <c r="A344" s="189"/>
      <c r="B344" s="11" t="s">
        <v>266</v>
      </c>
      <c r="C344" s="15"/>
      <c r="D344" s="15"/>
      <c r="E344" s="19"/>
    </row>
    <row r="345" spans="1:5" x14ac:dyDescent="0.25">
      <c r="A345" s="187" t="s">
        <v>267</v>
      </c>
      <c r="B345" s="11" t="s">
        <v>268</v>
      </c>
      <c r="C345" s="15"/>
      <c r="D345" s="15"/>
      <c r="E345" s="19"/>
    </row>
    <row r="346" spans="1:5" x14ac:dyDescent="0.25">
      <c r="A346" s="188"/>
      <c r="B346" s="11" t="s">
        <v>269</v>
      </c>
      <c r="C346" s="15"/>
      <c r="D346" s="15"/>
      <c r="E346" s="19"/>
    </row>
    <row r="347" spans="1:5" x14ac:dyDescent="0.25">
      <c r="A347" s="188"/>
      <c r="B347" s="11" t="s">
        <v>270</v>
      </c>
      <c r="C347" s="15"/>
      <c r="D347" s="15"/>
      <c r="E347" s="19"/>
    </row>
    <row r="348" spans="1:5" x14ac:dyDescent="0.25">
      <c r="A348" s="188"/>
      <c r="B348" s="11" t="s">
        <v>271</v>
      </c>
      <c r="C348" s="15"/>
      <c r="D348" s="15"/>
      <c r="E348" s="19"/>
    </row>
    <row r="349" spans="1:5" x14ac:dyDescent="0.25">
      <c r="A349" s="188"/>
      <c r="B349" s="11" t="s">
        <v>272</v>
      </c>
      <c r="C349" s="15"/>
      <c r="D349" s="15"/>
      <c r="E349" s="19"/>
    </row>
    <row r="350" spans="1:5" x14ac:dyDescent="0.25">
      <c r="A350" s="188"/>
      <c r="B350" s="11" t="s">
        <v>273</v>
      </c>
      <c r="C350" s="12">
        <v>1</v>
      </c>
      <c r="D350" s="12">
        <v>1</v>
      </c>
      <c r="E350" s="19"/>
    </row>
    <row r="351" spans="1:5" x14ac:dyDescent="0.25">
      <c r="A351" s="188"/>
      <c r="B351" s="11" t="s">
        <v>274</v>
      </c>
      <c r="C351" s="15"/>
      <c r="D351" s="15"/>
      <c r="E351" s="19"/>
    </row>
    <row r="352" spans="1:5" x14ac:dyDescent="0.25">
      <c r="A352" s="188"/>
      <c r="B352" s="11" t="s">
        <v>275</v>
      </c>
      <c r="C352" s="15"/>
      <c r="D352" s="15"/>
      <c r="E352" s="19"/>
    </row>
    <row r="353" spans="1:5" x14ac:dyDescent="0.25">
      <c r="A353" s="188"/>
      <c r="B353" s="11" t="s">
        <v>276</v>
      </c>
      <c r="C353" s="15"/>
      <c r="D353" s="15"/>
      <c r="E353" s="19"/>
    </row>
    <row r="354" spans="1:5" x14ac:dyDescent="0.25">
      <c r="A354" s="188"/>
      <c r="B354" s="11" t="s">
        <v>277</v>
      </c>
      <c r="C354" s="15"/>
      <c r="D354" s="15"/>
      <c r="E354" s="19"/>
    </row>
    <row r="355" spans="1:5" x14ac:dyDescent="0.25">
      <c r="A355" s="189"/>
      <c r="B355" s="11" t="s">
        <v>278</v>
      </c>
      <c r="C355" s="15"/>
      <c r="D355" s="15"/>
      <c r="E355" s="19"/>
    </row>
    <row r="356" spans="1:5" x14ac:dyDescent="0.25">
      <c r="A356" s="187" t="s">
        <v>279</v>
      </c>
      <c r="B356" s="11" t="s">
        <v>280</v>
      </c>
      <c r="C356" s="15"/>
      <c r="D356" s="15"/>
      <c r="E356" s="19"/>
    </row>
    <row r="357" spans="1:5" x14ac:dyDescent="0.25">
      <c r="A357" s="188"/>
      <c r="B357" s="11" t="s">
        <v>281</v>
      </c>
      <c r="C357" s="15"/>
      <c r="D357" s="15"/>
      <c r="E357" s="19"/>
    </row>
    <row r="358" spans="1:5" x14ac:dyDescent="0.25">
      <c r="A358" s="188"/>
      <c r="B358" s="11" t="s">
        <v>282</v>
      </c>
      <c r="C358" s="15"/>
      <c r="D358" s="15"/>
      <c r="E358" s="19"/>
    </row>
    <row r="359" spans="1:5" x14ac:dyDescent="0.25">
      <c r="A359" s="188"/>
      <c r="B359" s="11" t="s">
        <v>283</v>
      </c>
      <c r="C359" s="12">
        <v>7</v>
      </c>
      <c r="D359" s="12">
        <v>3</v>
      </c>
      <c r="E359" s="19"/>
    </row>
    <row r="360" spans="1:5" x14ac:dyDescent="0.25">
      <c r="A360" s="188"/>
      <c r="B360" s="11" t="s">
        <v>284</v>
      </c>
      <c r="C360" s="15"/>
      <c r="D360" s="15"/>
      <c r="E360" s="19"/>
    </row>
    <row r="361" spans="1:5" x14ac:dyDescent="0.25">
      <c r="A361" s="188"/>
      <c r="B361" s="11" t="s">
        <v>285</v>
      </c>
      <c r="C361" s="15"/>
      <c r="D361" s="15"/>
      <c r="E361" s="19"/>
    </row>
    <row r="362" spans="1:5" x14ac:dyDescent="0.25">
      <c r="A362" s="188"/>
      <c r="B362" s="11" t="s">
        <v>286</v>
      </c>
      <c r="C362" s="15"/>
      <c r="D362" s="15"/>
      <c r="E362" s="19"/>
    </row>
    <row r="363" spans="1:5" x14ac:dyDescent="0.25">
      <c r="A363" s="188"/>
      <c r="B363" s="11" t="s">
        <v>287</v>
      </c>
      <c r="C363" s="15"/>
      <c r="D363" s="15"/>
      <c r="E363" s="19"/>
    </row>
    <row r="364" spans="1:5" x14ac:dyDescent="0.25">
      <c r="A364" s="189"/>
      <c r="B364" s="11" t="s">
        <v>288</v>
      </c>
      <c r="C364" s="15"/>
      <c r="D364" s="15"/>
      <c r="E364" s="19"/>
    </row>
    <row r="365" spans="1:5" x14ac:dyDescent="0.25">
      <c r="A365" s="187" t="s">
        <v>289</v>
      </c>
      <c r="B365" s="11" t="s">
        <v>290</v>
      </c>
      <c r="C365" s="15"/>
      <c r="D365" s="15"/>
      <c r="E365" s="19"/>
    </row>
    <row r="366" spans="1:5" x14ac:dyDescent="0.25">
      <c r="A366" s="188"/>
      <c r="B366" s="11" t="s">
        <v>291</v>
      </c>
      <c r="C366" s="15"/>
      <c r="D366" s="15"/>
      <c r="E366" s="19"/>
    </row>
    <row r="367" spans="1:5" x14ac:dyDescent="0.25">
      <c r="A367" s="188"/>
      <c r="B367" s="11" t="s">
        <v>292</v>
      </c>
      <c r="C367" s="15"/>
      <c r="D367" s="15"/>
      <c r="E367" s="19"/>
    </row>
    <row r="368" spans="1:5" x14ac:dyDescent="0.25">
      <c r="A368" s="188"/>
      <c r="B368" s="11" t="s">
        <v>293</v>
      </c>
      <c r="C368" s="15"/>
      <c r="D368" s="15"/>
      <c r="E368" s="19"/>
    </row>
    <row r="369" spans="1:5" x14ac:dyDescent="0.25">
      <c r="A369" s="188"/>
      <c r="B369" s="11" t="s">
        <v>209</v>
      </c>
      <c r="C369" s="15"/>
      <c r="D369" s="15"/>
      <c r="E369" s="19"/>
    </row>
    <row r="370" spans="1:5" x14ac:dyDescent="0.25">
      <c r="A370" s="188"/>
      <c r="B370" s="11" t="s">
        <v>294</v>
      </c>
      <c r="C370" s="15"/>
      <c r="D370" s="15"/>
      <c r="E370" s="19"/>
    </row>
    <row r="371" spans="1:5" x14ac:dyDescent="0.25">
      <c r="A371" s="188"/>
      <c r="B371" s="11" t="s">
        <v>295</v>
      </c>
      <c r="C371" s="15"/>
      <c r="D371" s="15"/>
      <c r="E371" s="19"/>
    </row>
    <row r="372" spans="1:5" x14ac:dyDescent="0.25">
      <c r="A372" s="188"/>
      <c r="B372" s="11" t="s">
        <v>296</v>
      </c>
      <c r="C372" s="15"/>
      <c r="D372" s="15"/>
      <c r="E372" s="19"/>
    </row>
    <row r="373" spans="1:5" x14ac:dyDescent="0.25">
      <c r="A373" s="188"/>
      <c r="B373" s="11" t="s">
        <v>297</v>
      </c>
      <c r="C373" s="15"/>
      <c r="D373" s="15"/>
      <c r="E373" s="19"/>
    </row>
    <row r="374" spans="1:5" x14ac:dyDescent="0.25">
      <c r="A374" s="188"/>
      <c r="B374" s="11" t="s">
        <v>298</v>
      </c>
      <c r="C374" s="15"/>
      <c r="D374" s="15"/>
      <c r="E374" s="19"/>
    </row>
    <row r="375" spans="1:5" x14ac:dyDescent="0.25">
      <c r="A375" s="188"/>
      <c r="B375" s="11" t="s">
        <v>299</v>
      </c>
      <c r="C375" s="15"/>
      <c r="D375" s="15"/>
      <c r="E375" s="19"/>
    </row>
    <row r="376" spans="1:5" x14ac:dyDescent="0.25">
      <c r="A376" s="188"/>
      <c r="B376" s="11" t="s">
        <v>300</v>
      </c>
      <c r="C376" s="15"/>
      <c r="D376" s="15"/>
      <c r="E376" s="19"/>
    </row>
    <row r="377" spans="1:5" x14ac:dyDescent="0.25">
      <c r="A377" s="189"/>
      <c r="B377" s="11" t="s">
        <v>301</v>
      </c>
      <c r="C377" s="15"/>
      <c r="D377" s="15"/>
      <c r="E377" s="19"/>
    </row>
    <row r="378" spans="1:5" x14ac:dyDescent="0.25">
      <c r="A378" s="4"/>
    </row>
  </sheetData>
  <sheetProtection algorithmName="SHA-512" hashValue="SAfDZLG7pTNxHfjRhZZ42LKU4L3SZgsrceWmrb8iqChCxR9kF9RCj/wedkK7lsX/le45qYSnuQIVFaYpLwQNiA==" saltValue="KqJLCAKXm9WzrmT25Bt7dA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15BA-E4CE-4067-B156-4C9EA2F9BBA5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16384" width="11.42578125" style="101"/>
  </cols>
  <sheetData>
    <row r="1" spans="1:26" x14ac:dyDescent="0.2">
      <c r="A1" s="137"/>
      <c r="C1" s="182" t="s">
        <v>1828</v>
      </c>
      <c r="D1" s="182"/>
      <c r="E1" s="182"/>
      <c r="F1" s="137"/>
      <c r="H1" s="176"/>
      <c r="I1" s="176"/>
      <c r="J1" s="176"/>
      <c r="K1" s="137"/>
      <c r="P1" s="137"/>
      <c r="U1" s="137"/>
      <c r="Z1" s="137"/>
    </row>
    <row r="2" spans="1:26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6" ht="12.95" customHeight="1" x14ac:dyDescent="0.2">
      <c r="A3" s="129"/>
      <c r="B3" s="129"/>
      <c r="C3" s="129" t="s">
        <v>1829</v>
      </c>
      <c r="D3" s="129"/>
      <c r="E3" s="129"/>
      <c r="F3" s="129"/>
      <c r="G3" s="129"/>
      <c r="H3" s="129" t="s">
        <v>1830</v>
      </c>
      <c r="I3" s="129"/>
      <c r="J3" s="129"/>
      <c r="K3" s="129"/>
      <c r="L3" s="129"/>
      <c r="M3" s="129" t="s">
        <v>1818</v>
      </c>
      <c r="N3" s="129"/>
      <c r="O3" s="129"/>
      <c r="P3" s="129"/>
      <c r="Q3" s="129"/>
      <c r="R3" s="129" t="s">
        <v>1831</v>
      </c>
      <c r="S3" s="129"/>
      <c r="T3" s="129"/>
      <c r="U3" s="129"/>
      <c r="V3" s="129"/>
      <c r="W3" s="129" t="s">
        <v>1832</v>
      </c>
      <c r="X3" s="129"/>
      <c r="Y3" s="129"/>
      <c r="Z3" s="129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5" spans="1:26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</row>
  </sheetData>
  <sheetProtection algorithmName="SHA-512" hashValue="Leq9BNXGHXPiDfyJFjvF8hqpj8ck4PHwLEcpjguNA7WAGLGEJcS6fJVzCZz12FTB2ZhNUH0QhK24xS80RyalPQ==" saltValue="BZJNlQy9szExrS0kWPlDi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4914-6C11-4202-A189-8BEBABD8F504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4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4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4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4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4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4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4.42578125" style="138" customWidth="1"/>
    <col min="61" max="61" width="2.5703125" style="138" customWidth="1"/>
    <col min="62" max="16384" width="11.42578125" style="101"/>
  </cols>
  <sheetData>
    <row r="1" spans="1:61" x14ac:dyDescent="0.2">
      <c r="A1" s="137"/>
      <c r="C1" s="182" t="s">
        <v>1833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37"/>
      <c r="R1" s="176"/>
      <c r="S1" s="176"/>
      <c r="T1" s="176"/>
      <c r="U1" s="137"/>
      <c r="W1" s="176"/>
      <c r="X1" s="176"/>
      <c r="Y1" s="176"/>
      <c r="Z1" s="137"/>
      <c r="AB1" s="176"/>
      <c r="AC1" s="176"/>
      <c r="AD1" s="176"/>
      <c r="AE1" s="137"/>
      <c r="AG1" s="176"/>
      <c r="AH1" s="176"/>
      <c r="AI1" s="176"/>
      <c r="AJ1" s="137"/>
      <c r="AL1" s="176"/>
      <c r="AM1" s="176"/>
      <c r="AN1" s="176"/>
      <c r="AO1" s="137"/>
      <c r="AQ1" s="176"/>
      <c r="AR1" s="176"/>
      <c r="AS1" s="176"/>
      <c r="AT1" s="137"/>
      <c r="AV1" s="176"/>
      <c r="AW1" s="176"/>
      <c r="AX1" s="176"/>
      <c r="AY1" s="137"/>
      <c r="BA1" s="176"/>
      <c r="BB1" s="176"/>
      <c r="BC1" s="176"/>
      <c r="BD1" s="137"/>
      <c r="BF1" s="176"/>
      <c r="BG1" s="176"/>
      <c r="BH1" s="176"/>
      <c r="BI1" s="137"/>
    </row>
    <row r="2" spans="1:61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</row>
    <row r="3" spans="1:61" ht="12.95" customHeight="1" x14ac:dyDescent="0.2">
      <c r="A3" s="129"/>
      <c r="B3" s="129"/>
      <c r="C3" s="129" t="s">
        <v>304</v>
      </c>
      <c r="D3" s="129"/>
      <c r="E3" s="129"/>
      <c r="F3" s="129"/>
      <c r="G3" s="129"/>
      <c r="H3" s="129" t="s">
        <v>1608</v>
      </c>
      <c r="I3" s="129"/>
      <c r="J3" s="129"/>
      <c r="K3" s="129"/>
      <c r="L3" s="129"/>
      <c r="M3" s="129" t="s">
        <v>1834</v>
      </c>
      <c r="N3" s="129"/>
      <c r="O3" s="129"/>
      <c r="P3" s="129"/>
      <c r="Q3" s="129"/>
      <c r="R3" s="129" t="s">
        <v>1835</v>
      </c>
      <c r="S3" s="129"/>
      <c r="T3" s="129"/>
      <c r="U3" s="129"/>
      <c r="V3" s="129"/>
      <c r="W3" s="129" t="s">
        <v>1836</v>
      </c>
      <c r="X3" s="129"/>
      <c r="Y3" s="129"/>
      <c r="Z3" s="129"/>
      <c r="AA3" s="129"/>
      <c r="AB3" s="129" t="s">
        <v>1612</v>
      </c>
      <c r="AC3" s="129"/>
      <c r="AD3" s="129"/>
      <c r="AE3" s="129"/>
      <c r="AF3" s="129"/>
      <c r="AG3" s="129" t="s">
        <v>1613</v>
      </c>
      <c r="AH3" s="129"/>
      <c r="AI3" s="129"/>
      <c r="AJ3" s="129"/>
      <c r="AK3" s="129"/>
      <c r="AL3" s="129" t="s">
        <v>1614</v>
      </c>
      <c r="AM3" s="129"/>
      <c r="AN3" s="129"/>
      <c r="AO3" s="129"/>
      <c r="AP3" s="129"/>
      <c r="AQ3" s="129" t="s">
        <v>1615</v>
      </c>
      <c r="AR3" s="129"/>
      <c r="AS3" s="129"/>
      <c r="AT3" s="129"/>
      <c r="AU3" s="129"/>
      <c r="AV3" s="129" t="s">
        <v>1818</v>
      </c>
      <c r="AW3" s="129"/>
      <c r="AX3" s="129"/>
      <c r="AY3" s="129"/>
      <c r="AZ3" s="129"/>
      <c r="BA3" s="129" t="s">
        <v>1616</v>
      </c>
      <c r="BB3" s="129"/>
      <c r="BC3" s="129"/>
      <c r="BD3" s="129"/>
      <c r="BE3" s="129"/>
      <c r="BF3" s="129" t="s">
        <v>317</v>
      </c>
      <c r="BG3" s="129"/>
      <c r="BH3" s="129"/>
      <c r="BI3" s="129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</row>
    <row r="23" spans="1:61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</row>
    <row r="25" spans="1:6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  <c r="AA25" s="140"/>
      <c r="AB25" s="135" t="s">
        <v>1774</v>
      </c>
      <c r="AC25" s="136">
        <v>0</v>
      </c>
      <c r="AD25" s="140"/>
      <c r="AE25" s="140"/>
      <c r="AF25" s="140"/>
      <c r="AG25" s="135" t="s">
        <v>1774</v>
      </c>
      <c r="AH25" s="136">
        <v>0</v>
      </c>
      <c r="AI25" s="140"/>
      <c r="AJ25" s="140"/>
      <c r="AK25" s="140"/>
      <c r="AL25" s="135" t="s">
        <v>1774</v>
      </c>
      <c r="AM25" s="136">
        <v>0</v>
      </c>
      <c r="AN25" s="140"/>
      <c r="AO25" s="140"/>
      <c r="AP25" s="140"/>
      <c r="AQ25" s="135" t="s">
        <v>1774</v>
      </c>
      <c r="AR25" s="136">
        <v>0</v>
      </c>
      <c r="AS25" s="140"/>
      <c r="AT25" s="140"/>
      <c r="AU25" s="140"/>
      <c r="AV25" s="135" t="s">
        <v>1774</v>
      </c>
      <c r="AW25" s="136">
        <v>0</v>
      </c>
      <c r="AX25" s="140"/>
      <c r="AY25" s="140"/>
      <c r="AZ25" s="140"/>
      <c r="BA25" s="135" t="s">
        <v>1774</v>
      </c>
      <c r="BB25" s="136">
        <v>0</v>
      </c>
      <c r="BC25" s="140"/>
      <c r="BD25" s="140"/>
      <c r="BE25" s="140"/>
      <c r="BF25" s="135" t="s">
        <v>1774</v>
      </c>
      <c r="BG25" s="136">
        <v>0</v>
      </c>
      <c r="BH25" s="140"/>
      <c r="BI25" s="140"/>
    </row>
  </sheetData>
  <sheetProtection algorithmName="SHA-512" hashValue="YiTKLpdb7stnOoXduhsum9f6uCyITtblP3TfeP80IGGkd3luEF8gcTXCeWZPS9aG27DKxaocYhnGkvPPa8fxtQ==" saltValue="2VP6MBxkWoAXCmpu8Y980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CDF1-CF8B-4B8A-9FFB-9701B67EDF33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7" width="11.42578125" style="138"/>
    <col min="18" max="18" width="11.42578125" style="76"/>
    <col min="19" max="19" width="2.5703125" style="138" customWidth="1"/>
    <col min="20" max="20" width="7.85546875" style="138" customWidth="1"/>
    <col min="21" max="25" width="11.42578125" style="138"/>
    <col min="26" max="16384" width="11.42578125" style="76"/>
  </cols>
  <sheetData>
    <row r="1" spans="1:26" x14ac:dyDescent="0.2">
      <c r="A1" s="137"/>
      <c r="C1" s="182" t="s">
        <v>1837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76"/>
      <c r="Q1" s="176"/>
      <c r="S1" s="137"/>
      <c r="U1" s="176"/>
      <c r="V1" s="176"/>
      <c r="W1" s="176"/>
      <c r="X1" s="176"/>
      <c r="Y1" s="176"/>
    </row>
    <row r="3" spans="1:26" x14ac:dyDescent="0.2">
      <c r="A3" s="129"/>
      <c r="B3" s="129"/>
      <c r="C3" s="129" t="s">
        <v>1818</v>
      </c>
      <c r="D3" s="129"/>
      <c r="E3" s="129"/>
      <c r="F3" s="129"/>
      <c r="G3" s="129"/>
      <c r="H3" s="129" t="s">
        <v>1838</v>
      </c>
      <c r="I3" s="129"/>
      <c r="J3" s="129"/>
      <c r="K3" s="129"/>
      <c r="L3" s="129"/>
      <c r="M3" s="129" t="s">
        <v>1057</v>
      </c>
      <c r="N3" s="129"/>
      <c r="O3" s="129"/>
      <c r="P3" s="129"/>
      <c r="Q3" s="129"/>
      <c r="S3" s="129"/>
      <c r="T3" s="129"/>
      <c r="U3" s="129" t="s">
        <v>1058</v>
      </c>
      <c r="V3" s="129"/>
      <c r="W3" s="129"/>
      <c r="X3" s="129"/>
      <c r="Y3" s="129"/>
    </row>
    <row r="5" spans="1:26" ht="36" x14ac:dyDescent="0.2">
      <c r="M5" s="177" t="s">
        <v>1194</v>
      </c>
      <c r="N5" s="177" t="s">
        <v>1195</v>
      </c>
      <c r="O5" s="177" t="s">
        <v>1196</v>
      </c>
      <c r="P5" s="177" t="s">
        <v>1197</v>
      </c>
      <c r="Q5" s="177" t="s">
        <v>615</v>
      </c>
      <c r="R5" s="177" t="s">
        <v>1198</v>
      </c>
      <c r="S5" s="178"/>
      <c r="U5" s="179" t="s">
        <v>1194</v>
      </c>
      <c r="V5" s="179" t="s">
        <v>1195</v>
      </c>
      <c r="W5" s="179" t="s">
        <v>1196</v>
      </c>
      <c r="X5" s="179" t="s">
        <v>1197</v>
      </c>
      <c r="Y5" s="179" t="s">
        <v>615</v>
      </c>
      <c r="Z5" s="179" t="s">
        <v>1198</v>
      </c>
    </row>
    <row r="6" spans="1:26" x14ac:dyDescent="0.2">
      <c r="M6" s="180">
        <f>DatosMedioAmbiente!C53</f>
        <v>1</v>
      </c>
      <c r="N6" s="180">
        <f>DatosMedioAmbiente!C55</f>
        <v>12</v>
      </c>
      <c r="O6" s="180">
        <f>DatosMedioAmbiente!C57</f>
        <v>0</v>
      </c>
      <c r="P6" s="180">
        <f>DatosMedioAmbiente!C59</f>
        <v>1</v>
      </c>
      <c r="Q6" s="180">
        <f>DatosMedioAmbiente!C61</f>
        <v>1</v>
      </c>
      <c r="R6" s="180">
        <f>DatosMedioAmbiente!C63</f>
        <v>7</v>
      </c>
      <c r="S6" s="178"/>
      <c r="U6" s="181">
        <f>DatosMedioAmbiente!C54</f>
        <v>0</v>
      </c>
      <c r="V6" s="181">
        <f>DatosMedioAmbiente!C56</f>
        <v>7</v>
      </c>
      <c r="W6" s="181">
        <f>DatosMedioAmbiente!C58</f>
        <v>0</v>
      </c>
      <c r="X6" s="181">
        <f>DatosMedioAmbiente!C60</f>
        <v>0</v>
      </c>
      <c r="Y6" s="181">
        <f>DatosMedioAmbiente!C62</f>
        <v>0</v>
      </c>
      <c r="Z6" s="181">
        <f>DatosMedioAmbiente!C64</f>
        <v>4</v>
      </c>
    </row>
    <row r="25" spans="1:20" s="76" customFormat="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8"/>
      <c r="N25" s="138"/>
      <c r="O25" s="138"/>
      <c r="Q25" s="140"/>
      <c r="R25" s="138"/>
      <c r="S25" s="138"/>
      <c r="T25" s="138"/>
    </row>
  </sheetData>
  <sheetProtection algorithmName="SHA-512" hashValue="G4NTOt7S4qHnSu6gul3BDYnCMLYKkEQINn9z2jh/FPkkhCDQdSNvDBpt5z4VYpumlvaz92nRkOT3PmqAGEfjxw==" saltValue="1CVrRTfQO0zdfULCBnc9f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0C2F-806D-43A8-A994-51B743CC8EB1}">
  <dimension ref="A1:BI18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1681</v>
      </c>
      <c r="B1" s="98" t="s">
        <v>1682</v>
      </c>
      <c r="C1" s="98" t="s">
        <v>1683</v>
      </c>
      <c r="D1" s="98" t="s">
        <v>1684</v>
      </c>
      <c r="E1" s="98" t="s">
        <v>1685</v>
      </c>
      <c r="F1" s="98" t="s">
        <v>1686</v>
      </c>
      <c r="G1" s="98" t="s">
        <v>1687</v>
      </c>
      <c r="H1" s="98" t="s">
        <v>1688</v>
      </c>
      <c r="I1" s="98" t="s">
        <v>1689</v>
      </c>
      <c r="J1" s="98" t="s">
        <v>1690</v>
      </c>
      <c r="K1" s="98" t="s">
        <v>1691</v>
      </c>
      <c r="L1" s="98" t="s">
        <v>1692</v>
      </c>
      <c r="M1" s="98" t="s">
        <v>1693</v>
      </c>
      <c r="N1" s="98" t="s">
        <v>1694</v>
      </c>
      <c r="O1" s="98" t="s">
        <v>1695</v>
      </c>
      <c r="P1" s="98" t="s">
        <v>1696</v>
      </c>
      <c r="Q1" s="98" t="s">
        <v>1697</v>
      </c>
      <c r="R1" s="98" t="s">
        <v>1698</v>
      </c>
      <c r="S1" s="98" t="s">
        <v>1699</v>
      </c>
      <c r="T1" s="98" t="s">
        <v>1700</v>
      </c>
      <c r="U1" s="98" t="s">
        <v>1701</v>
      </c>
      <c r="V1" s="98" t="s">
        <v>1702</v>
      </c>
      <c r="W1" s="98" t="s">
        <v>1703</v>
      </c>
      <c r="AA1" s="98" t="s">
        <v>1704</v>
      </c>
      <c r="AB1" s="98" t="s">
        <v>1705</v>
      </c>
      <c r="AC1" s="98" t="s">
        <v>1706</v>
      </c>
      <c r="AD1" s="98" t="s">
        <v>1707</v>
      </c>
      <c r="AE1" s="98" t="s">
        <v>1708</v>
      </c>
      <c r="AF1" s="98" t="s">
        <v>1709</v>
      </c>
      <c r="AI1" s="98" t="s">
        <v>1710</v>
      </c>
      <c r="AL1" s="98" t="s">
        <v>1711</v>
      </c>
      <c r="AM1" s="98" t="s">
        <v>1712</v>
      </c>
      <c r="AN1" s="98" t="s">
        <v>1713</v>
      </c>
      <c r="AO1" s="98" t="s">
        <v>1714</v>
      </c>
      <c r="AP1" s="98" t="s">
        <v>1715</v>
      </c>
      <c r="AQ1" s="98" t="s">
        <v>1716</v>
      </c>
      <c r="AR1" s="98" t="s">
        <v>1717</v>
      </c>
      <c r="AS1" s="98" t="s">
        <v>1718</v>
      </c>
      <c r="AT1" s="98" t="s">
        <v>1719</v>
      </c>
      <c r="AU1" s="98" t="s">
        <v>1720</v>
      </c>
      <c r="AV1" s="98" t="s">
        <v>1721</v>
      </c>
      <c r="AW1" s="98" t="s">
        <v>1722</v>
      </c>
      <c r="AX1" s="98" t="s">
        <v>1723</v>
      </c>
      <c r="AY1" s="98" t="s">
        <v>1724</v>
      </c>
      <c r="AZ1" s="98" t="s">
        <v>1725</v>
      </c>
      <c r="BA1" s="98" t="s">
        <v>1726</v>
      </c>
      <c r="BB1" s="98" t="s">
        <v>1727</v>
      </c>
      <c r="BC1" s="98" t="s">
        <v>1728</v>
      </c>
      <c r="BD1" s="98" t="s">
        <v>1729</v>
      </c>
      <c r="BE1" s="98" t="s">
        <v>1730</v>
      </c>
      <c r="BF1" s="98" t="s">
        <v>1731</v>
      </c>
      <c r="BG1" s="98" t="s">
        <v>1732</v>
      </c>
      <c r="BH1" s="98" t="s">
        <v>1733</v>
      </c>
      <c r="BI1" s="98" t="s">
        <v>1734</v>
      </c>
    </row>
    <row r="2" spans="1:61" x14ac:dyDescent="0.2">
      <c r="A2" s="76" t="s">
        <v>1257</v>
      </c>
      <c r="B2" s="76" t="s">
        <v>1752</v>
      </c>
      <c r="C2" s="76" t="s">
        <v>1741</v>
      </c>
      <c r="D2" s="76" t="s">
        <v>1618</v>
      </c>
      <c r="E2" s="76" t="s">
        <v>1618</v>
      </c>
      <c r="F2" s="76" t="s">
        <v>1620</v>
      </c>
      <c r="G2" s="76" t="s">
        <v>1647</v>
      </c>
      <c r="H2" s="76" t="s">
        <v>1647</v>
      </c>
      <c r="I2" s="76" t="s">
        <v>1618</v>
      </c>
      <c r="J2" s="76" t="s">
        <v>1618</v>
      </c>
      <c r="K2" s="76" t="s">
        <v>1618</v>
      </c>
      <c r="L2" s="76" t="s">
        <v>1618</v>
      </c>
      <c r="M2" s="76" t="s">
        <v>1618</v>
      </c>
      <c r="N2" s="76" t="s">
        <v>1618</v>
      </c>
      <c r="O2" s="76" t="s">
        <v>1618</v>
      </c>
      <c r="P2" s="76" t="s">
        <v>1671</v>
      </c>
      <c r="Q2" s="76" t="s">
        <v>1671</v>
      </c>
      <c r="S2" s="76" t="s">
        <v>1671</v>
      </c>
      <c r="T2" s="76" t="s">
        <v>1671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1194</v>
      </c>
      <c r="AF2" s="76" t="s">
        <v>1204</v>
      </c>
      <c r="AI2" s="76" t="s">
        <v>229</v>
      </c>
      <c r="AL2" s="76" t="s">
        <v>647</v>
      </c>
      <c r="AM2" s="76" t="s">
        <v>647</v>
      </c>
      <c r="AN2" s="76" t="s">
        <v>649</v>
      </c>
      <c r="AO2" s="76" t="s">
        <v>647</v>
      </c>
      <c r="AT2" s="76" t="s">
        <v>657</v>
      </c>
      <c r="AV2" s="76" t="s">
        <v>647</v>
      </c>
      <c r="AW2" s="76" t="s">
        <v>1194</v>
      </c>
      <c r="AX2" s="76" t="s">
        <v>1195</v>
      </c>
      <c r="BA2" s="76" t="s">
        <v>1802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">
      <c r="A3" s="76" t="s">
        <v>1759</v>
      </c>
      <c r="B3" s="76" t="s">
        <v>1753</v>
      </c>
      <c r="C3" s="76" t="s">
        <v>1742</v>
      </c>
      <c r="D3" s="76" t="s">
        <v>1619</v>
      </c>
      <c r="E3" s="76" t="s">
        <v>1619</v>
      </c>
      <c r="F3" s="76" t="s">
        <v>978</v>
      </c>
      <c r="G3" s="76" t="s">
        <v>1619</v>
      </c>
      <c r="H3" s="76" t="s">
        <v>1619</v>
      </c>
      <c r="I3" s="76" t="s">
        <v>1619</v>
      </c>
      <c r="J3" s="76" t="s">
        <v>1619</v>
      </c>
      <c r="K3" s="76" t="s">
        <v>1620</v>
      </c>
      <c r="L3" s="76" t="s">
        <v>1622</v>
      </c>
      <c r="M3" s="76" t="s">
        <v>1624</v>
      </c>
      <c r="N3" s="76" t="s">
        <v>1624</v>
      </c>
      <c r="O3" s="76" t="s">
        <v>1619</v>
      </c>
      <c r="P3" s="76" t="s">
        <v>1673</v>
      </c>
      <c r="Q3" s="76" t="s">
        <v>1620</v>
      </c>
      <c r="S3" s="76" t="s">
        <v>1620</v>
      </c>
      <c r="T3" s="76" t="s">
        <v>1620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1195</v>
      </c>
      <c r="AF3" s="76" t="s">
        <v>1147</v>
      </c>
      <c r="AI3" s="76" t="s">
        <v>230</v>
      </c>
      <c r="AL3" s="76" t="s">
        <v>649</v>
      </c>
      <c r="AM3" s="76" t="s">
        <v>649</v>
      </c>
      <c r="AN3" s="76" t="s">
        <v>651</v>
      </c>
      <c r="AO3" s="76" t="s">
        <v>649</v>
      </c>
      <c r="AV3" s="76" t="s">
        <v>649</v>
      </c>
      <c r="AW3" s="76" t="s">
        <v>1195</v>
      </c>
      <c r="AX3" s="76" t="s">
        <v>1198</v>
      </c>
      <c r="BA3" s="76" t="s">
        <v>1803</v>
      </c>
      <c r="BC3" s="76" t="s">
        <v>1804</v>
      </c>
      <c r="BD3" s="76" t="s">
        <v>334</v>
      </c>
      <c r="BF3" s="76" t="s">
        <v>114</v>
      </c>
      <c r="BG3" s="76" t="s">
        <v>114</v>
      </c>
      <c r="BH3" s="76" t="s">
        <v>1164</v>
      </c>
      <c r="BI3" s="76" t="s">
        <v>1169</v>
      </c>
    </row>
    <row r="4" spans="1:61" x14ac:dyDescent="0.2">
      <c r="A4" s="76" t="s">
        <v>1760</v>
      </c>
      <c r="B4" s="76" t="s">
        <v>110</v>
      </c>
      <c r="C4" s="76" t="s">
        <v>1743</v>
      </c>
      <c r="D4" s="76" t="s">
        <v>1620</v>
      </c>
      <c r="E4" s="76" t="s">
        <v>1620</v>
      </c>
      <c r="F4" s="76" t="s">
        <v>1628</v>
      </c>
      <c r="G4" s="76" t="s">
        <v>1620</v>
      </c>
      <c r="H4" s="76" t="s">
        <v>1620</v>
      </c>
      <c r="I4" s="76" t="s">
        <v>1620</v>
      </c>
      <c r="J4" s="76" t="s">
        <v>1620</v>
      </c>
      <c r="K4" s="76" t="s">
        <v>1622</v>
      </c>
      <c r="L4" s="76" t="s">
        <v>1631</v>
      </c>
      <c r="M4" s="76" t="s">
        <v>1635</v>
      </c>
      <c r="N4" s="76" t="s">
        <v>1635</v>
      </c>
      <c r="O4" s="76" t="s">
        <v>1620</v>
      </c>
      <c r="Q4" s="76" t="s">
        <v>1673</v>
      </c>
      <c r="S4" s="76" t="s">
        <v>1672</v>
      </c>
      <c r="T4" s="76" t="s">
        <v>1672</v>
      </c>
      <c r="V4" s="76" t="s">
        <v>31</v>
      </c>
      <c r="W4" s="76" t="s">
        <v>1767</v>
      </c>
      <c r="AA4" s="76" t="s">
        <v>1153</v>
      </c>
      <c r="AC4" s="76" t="s">
        <v>1160</v>
      </c>
      <c r="AD4" s="76" t="s">
        <v>651</v>
      </c>
      <c r="AE4" s="76" t="s">
        <v>1196</v>
      </c>
      <c r="AI4" s="76" t="s">
        <v>238</v>
      </c>
      <c r="AL4" s="76" t="s">
        <v>651</v>
      </c>
      <c r="AM4" s="76" t="s">
        <v>651</v>
      </c>
      <c r="AN4" s="76" t="s">
        <v>653</v>
      </c>
      <c r="AO4" s="76" t="s">
        <v>651</v>
      </c>
      <c r="AV4" s="76" t="s">
        <v>651</v>
      </c>
      <c r="AW4" s="76" t="s">
        <v>1197</v>
      </c>
      <c r="BC4" s="76" t="s">
        <v>989</v>
      </c>
      <c r="BD4" s="76" t="s">
        <v>962</v>
      </c>
      <c r="BF4" s="76" t="s">
        <v>1080</v>
      </c>
      <c r="BG4" s="76" t="s">
        <v>1080</v>
      </c>
      <c r="BH4" s="76" t="s">
        <v>1165</v>
      </c>
    </row>
    <row r="5" spans="1:61" x14ac:dyDescent="0.2">
      <c r="A5" s="76" t="s">
        <v>1051</v>
      </c>
      <c r="C5" s="76" t="s">
        <v>174</v>
      </c>
      <c r="D5" s="76" t="s">
        <v>1622</v>
      </c>
      <c r="E5" s="76" t="s">
        <v>1622</v>
      </c>
      <c r="F5" s="76" t="s">
        <v>1629</v>
      </c>
      <c r="G5" s="76" t="s">
        <v>978</v>
      </c>
      <c r="H5" s="76" t="s">
        <v>1648</v>
      </c>
      <c r="I5" s="76" t="s">
        <v>1622</v>
      </c>
      <c r="J5" s="76" t="s">
        <v>1622</v>
      </c>
      <c r="K5" s="76" t="s">
        <v>1632</v>
      </c>
      <c r="L5" s="76" t="s">
        <v>1632</v>
      </c>
      <c r="O5" s="76" t="s">
        <v>978</v>
      </c>
      <c r="Q5" s="76" t="s">
        <v>1676</v>
      </c>
      <c r="S5" s="76" t="s">
        <v>1673</v>
      </c>
      <c r="T5" s="76" t="s">
        <v>1674</v>
      </c>
      <c r="V5" s="76" t="s">
        <v>32</v>
      </c>
      <c r="AC5" s="76" t="s">
        <v>1161</v>
      </c>
      <c r="AD5" s="76" t="s">
        <v>653</v>
      </c>
      <c r="AE5" s="76" t="s">
        <v>1197</v>
      </c>
      <c r="AI5" s="76" t="s">
        <v>241</v>
      </c>
      <c r="AL5" s="76" t="s">
        <v>653</v>
      </c>
      <c r="AM5" s="76" t="s">
        <v>653</v>
      </c>
      <c r="AN5" s="76" t="s">
        <v>655</v>
      </c>
      <c r="AO5" s="76" t="s">
        <v>653</v>
      </c>
      <c r="AV5" s="76" t="s">
        <v>653</v>
      </c>
      <c r="AW5" s="76" t="s">
        <v>615</v>
      </c>
      <c r="BC5" s="76" t="s">
        <v>990</v>
      </c>
      <c r="BD5" s="76" t="s">
        <v>964</v>
      </c>
    </row>
    <row r="6" spans="1:61" x14ac:dyDescent="0.2">
      <c r="A6" s="76" t="s">
        <v>1761</v>
      </c>
      <c r="C6" s="76" t="s">
        <v>1744</v>
      </c>
      <c r="D6" s="76" t="s">
        <v>1624</v>
      </c>
      <c r="E6" s="76" t="s">
        <v>978</v>
      </c>
      <c r="F6" s="76" t="s">
        <v>1194</v>
      </c>
      <c r="G6" s="76" t="s">
        <v>1633</v>
      </c>
      <c r="H6" s="76" t="s">
        <v>1626</v>
      </c>
      <c r="I6" s="76" t="s">
        <v>1626</v>
      </c>
      <c r="J6" s="76" t="s">
        <v>1626</v>
      </c>
      <c r="O6" s="76" t="s">
        <v>1633</v>
      </c>
      <c r="S6" s="76" t="s">
        <v>1676</v>
      </c>
      <c r="T6" s="76" t="s">
        <v>1675</v>
      </c>
      <c r="V6" s="76" t="s">
        <v>33</v>
      </c>
      <c r="AD6" s="76" t="s">
        <v>655</v>
      </c>
      <c r="AE6" s="76" t="s">
        <v>615</v>
      </c>
      <c r="AI6" s="76" t="s">
        <v>111</v>
      </c>
      <c r="AL6" s="76" t="s">
        <v>655</v>
      </c>
      <c r="AM6" s="76" t="s">
        <v>655</v>
      </c>
      <c r="AN6" s="76" t="s">
        <v>657</v>
      </c>
      <c r="AO6" s="76" t="s">
        <v>655</v>
      </c>
      <c r="AV6" s="76" t="s">
        <v>655</v>
      </c>
      <c r="AW6" s="76" t="s">
        <v>1198</v>
      </c>
      <c r="BC6" s="76" t="s">
        <v>993</v>
      </c>
      <c r="BD6" s="76" t="s">
        <v>965</v>
      </c>
    </row>
    <row r="7" spans="1:61" x14ac:dyDescent="0.2">
      <c r="C7" s="76" t="s">
        <v>1746</v>
      </c>
      <c r="D7" s="76" t="s">
        <v>1625</v>
      </c>
      <c r="E7" s="76" t="s">
        <v>1629</v>
      </c>
      <c r="F7" s="76" t="s">
        <v>1632</v>
      </c>
      <c r="G7" s="76" t="s">
        <v>1634</v>
      </c>
      <c r="H7" s="76" t="s">
        <v>978</v>
      </c>
      <c r="I7" s="76" t="s">
        <v>978</v>
      </c>
      <c r="J7" s="76" t="s">
        <v>978</v>
      </c>
      <c r="O7" s="76" t="s">
        <v>1634</v>
      </c>
      <c r="T7" s="76" t="s">
        <v>1676</v>
      </c>
      <c r="AD7" s="76" t="s">
        <v>657</v>
      </c>
      <c r="AE7" s="76" t="s">
        <v>1198</v>
      </c>
      <c r="AL7" s="76" t="s">
        <v>657</v>
      </c>
      <c r="AM7" s="76" t="s">
        <v>657</v>
      </c>
      <c r="AN7" s="76" t="s">
        <v>659</v>
      </c>
      <c r="AO7" s="76" t="s">
        <v>657</v>
      </c>
      <c r="AV7" s="76" t="s">
        <v>657</v>
      </c>
      <c r="BC7" s="76" t="s">
        <v>1805</v>
      </c>
      <c r="BD7" s="76" t="s">
        <v>966</v>
      </c>
    </row>
    <row r="8" spans="1:61" x14ac:dyDescent="0.2">
      <c r="C8" s="76" t="s">
        <v>209</v>
      </c>
      <c r="D8" s="76" t="s">
        <v>1626</v>
      </c>
      <c r="E8" s="76" t="s">
        <v>1631</v>
      </c>
      <c r="F8" s="76" t="s">
        <v>1633</v>
      </c>
      <c r="G8" s="76" t="s">
        <v>1636</v>
      </c>
      <c r="H8" s="76" t="s">
        <v>1632</v>
      </c>
      <c r="I8" s="76" t="s">
        <v>1630</v>
      </c>
      <c r="J8" s="76" t="s">
        <v>1630</v>
      </c>
      <c r="O8" s="76" t="s">
        <v>1636</v>
      </c>
      <c r="AD8" s="76" t="s">
        <v>659</v>
      </c>
      <c r="AL8" s="76" t="s">
        <v>659</v>
      </c>
      <c r="BC8" s="76" t="s">
        <v>995</v>
      </c>
      <c r="BD8" s="76" t="s">
        <v>518</v>
      </c>
    </row>
    <row r="9" spans="1:61" x14ac:dyDescent="0.2">
      <c r="C9" s="76" t="s">
        <v>1747</v>
      </c>
      <c r="D9" s="76" t="s">
        <v>978</v>
      </c>
      <c r="E9" s="76" t="s">
        <v>1632</v>
      </c>
      <c r="F9" s="76" t="s">
        <v>1634</v>
      </c>
      <c r="G9" s="76" t="s">
        <v>1638</v>
      </c>
      <c r="H9" s="76" t="s">
        <v>1633</v>
      </c>
      <c r="I9" s="76" t="s">
        <v>1633</v>
      </c>
      <c r="J9" s="76" t="s">
        <v>1632</v>
      </c>
      <c r="O9" s="76" t="s">
        <v>1638</v>
      </c>
      <c r="BC9" s="76" t="s">
        <v>980</v>
      </c>
      <c r="BD9" s="76" t="s">
        <v>967</v>
      </c>
    </row>
    <row r="10" spans="1:61" x14ac:dyDescent="0.2">
      <c r="D10" s="76" t="s">
        <v>1629</v>
      </c>
      <c r="E10" s="76" t="s">
        <v>1638</v>
      </c>
      <c r="F10" s="76" t="s">
        <v>1635</v>
      </c>
      <c r="G10" s="76" t="s">
        <v>1642</v>
      </c>
      <c r="H10" s="76" t="s">
        <v>1634</v>
      </c>
      <c r="I10" s="76" t="s">
        <v>1634</v>
      </c>
      <c r="J10" s="76" t="s">
        <v>1633</v>
      </c>
      <c r="O10" s="76" t="s">
        <v>111</v>
      </c>
      <c r="BD10" s="76" t="s">
        <v>651</v>
      </c>
    </row>
    <row r="11" spans="1:61" x14ac:dyDescent="0.2">
      <c r="D11" s="76" t="s">
        <v>1630</v>
      </c>
      <c r="F11" s="76" t="s">
        <v>1636</v>
      </c>
      <c r="G11" s="76" t="s">
        <v>111</v>
      </c>
      <c r="H11" s="76" t="s">
        <v>1636</v>
      </c>
      <c r="I11" s="76" t="s">
        <v>1636</v>
      </c>
      <c r="J11" s="76" t="s">
        <v>1634</v>
      </c>
      <c r="BD11" s="76" t="s">
        <v>969</v>
      </c>
    </row>
    <row r="12" spans="1:61" x14ac:dyDescent="0.2">
      <c r="D12" s="76" t="s">
        <v>1632</v>
      </c>
      <c r="F12" s="76" t="s">
        <v>1638</v>
      </c>
      <c r="H12" s="76" t="s">
        <v>1638</v>
      </c>
      <c r="I12" s="76" t="s">
        <v>1638</v>
      </c>
      <c r="J12" s="76" t="s">
        <v>1636</v>
      </c>
      <c r="BD12" s="76" t="s">
        <v>970</v>
      </c>
    </row>
    <row r="13" spans="1:61" x14ac:dyDescent="0.2">
      <c r="D13" s="76" t="s">
        <v>1633</v>
      </c>
      <c r="F13" s="76" t="s">
        <v>1643</v>
      </c>
      <c r="H13" s="76" t="s">
        <v>111</v>
      </c>
      <c r="I13" s="76" t="s">
        <v>1642</v>
      </c>
      <c r="J13" s="76" t="s">
        <v>1638</v>
      </c>
      <c r="BD13" s="76" t="s">
        <v>971</v>
      </c>
    </row>
    <row r="14" spans="1:61" x14ac:dyDescent="0.2">
      <c r="D14" s="76" t="s">
        <v>1634</v>
      </c>
      <c r="F14" s="76" t="s">
        <v>111</v>
      </c>
      <c r="I14" s="76" t="s">
        <v>111</v>
      </c>
      <c r="J14" s="76" t="s">
        <v>111</v>
      </c>
      <c r="BD14" s="76" t="s">
        <v>972</v>
      </c>
    </row>
    <row r="15" spans="1:61" x14ac:dyDescent="0.2">
      <c r="D15" s="76" t="s">
        <v>1636</v>
      </c>
      <c r="BD15" s="76" t="s">
        <v>973</v>
      </c>
    </row>
    <row r="16" spans="1:61" x14ac:dyDescent="0.2">
      <c r="D16" s="76" t="s">
        <v>1638</v>
      </c>
      <c r="BD16" s="76" t="s">
        <v>111</v>
      </c>
    </row>
    <row r="17" spans="4:56" x14ac:dyDescent="0.2">
      <c r="D17" s="76" t="s">
        <v>1642</v>
      </c>
      <c r="BD17" s="76" t="s">
        <v>975</v>
      </c>
    </row>
    <row r="18" spans="4:56" x14ac:dyDescent="0.2">
      <c r="D18" s="76" t="s">
        <v>111</v>
      </c>
      <c r="BD18" s="76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FB5F-843B-4BCA-BFCD-63772EC6360E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SUM(DatosViolenciaGénero!C63:C69)</f>
        <v>4403</v>
      </c>
      <c r="D4" s="93">
        <f>SUM(DatosViolenciaGénero!D63:D69)</f>
        <v>903</v>
      </c>
    </row>
    <row r="5" spans="2:4" x14ac:dyDescent="0.2">
      <c r="B5" s="92" t="s">
        <v>1620</v>
      </c>
      <c r="C5" s="93">
        <f>SUM(DatosViolenciaGénero!C70:C73)</f>
        <v>203</v>
      </c>
      <c r="D5" s="93">
        <f>SUM(DatosViolenciaGénero!D70:D73)</f>
        <v>520</v>
      </c>
    </row>
    <row r="6" spans="2:4" ht="12.75" customHeight="1" x14ac:dyDescent="0.2">
      <c r="B6" s="92" t="s">
        <v>1672</v>
      </c>
      <c r="C6" s="93">
        <f>DatosViolenciaGénero!C74</f>
        <v>217</v>
      </c>
      <c r="D6" s="93">
        <f>DatosViolenciaGénero!D74</f>
        <v>3</v>
      </c>
    </row>
    <row r="7" spans="2:4" ht="12.75" customHeight="1" x14ac:dyDescent="0.2">
      <c r="B7" s="92" t="s">
        <v>1673</v>
      </c>
      <c r="C7" s="93">
        <f>SUM(DatosViolenciaGénero!C75:C77)</f>
        <v>32</v>
      </c>
      <c r="D7" s="93">
        <f>SUM(DatosViolenciaGénero!D75:D77)</f>
        <v>0</v>
      </c>
    </row>
    <row r="8" spans="2:4" ht="12.75" customHeight="1" x14ac:dyDescent="0.2">
      <c r="B8" s="92" t="s">
        <v>1674</v>
      </c>
      <c r="C8" s="93">
        <f>DatosViolenciaGénero!C81</f>
        <v>0</v>
      </c>
      <c r="D8" s="93">
        <f>DatosViolenciaGénero!D81</f>
        <v>3</v>
      </c>
    </row>
    <row r="9" spans="2:4" ht="12.75" customHeight="1" x14ac:dyDescent="0.2">
      <c r="B9" s="92" t="s">
        <v>1675</v>
      </c>
      <c r="C9" s="93">
        <f>DatosViolenciaGénero!C78</f>
        <v>0</v>
      </c>
      <c r="D9" s="93">
        <f>DatosViolenciaGénero!D78</f>
        <v>2</v>
      </c>
    </row>
    <row r="10" spans="2:4" ht="12.75" customHeight="1" x14ac:dyDescent="0.2">
      <c r="B10" s="92" t="s">
        <v>1676</v>
      </c>
      <c r="C10" s="93">
        <f>SUM(DatosViolenciaGénero!C79:C80)</f>
        <v>490</v>
      </c>
      <c r="D10" s="93">
        <f>SUM(DatosViolenciaGénero!D79:D80)</f>
        <v>569</v>
      </c>
    </row>
    <row r="14" spans="2:4" ht="12.95" customHeight="1" thickTop="1" thickBot="1" x14ac:dyDescent="0.25">
      <c r="B14" s="235" t="s">
        <v>1680</v>
      </c>
      <c r="C14" s="235"/>
    </row>
    <row r="15" spans="2:4" ht="13.5" thickTop="1" x14ac:dyDescent="0.2">
      <c r="B15" s="94" t="s">
        <v>1678</v>
      </c>
      <c r="C15" s="95">
        <f>DatosViolenciaGénero!C38</f>
        <v>0</v>
      </c>
    </row>
    <row r="16" spans="2:4" ht="13.5" thickBot="1" x14ac:dyDescent="0.25">
      <c r="B16" s="96" t="s">
        <v>1679</v>
      </c>
      <c r="C16" s="97">
        <f>DatosViolenciaGénero!C39</f>
        <v>1162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6C593-1B5B-494D-87F6-D21D584408C2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SUM(DatosViolenciaDoméstica!C48:C54)</f>
        <v>1</v>
      </c>
      <c r="D4" s="93">
        <f>SUM(DatosViolenciaDoméstica!D48:D54)</f>
        <v>136</v>
      </c>
    </row>
    <row r="5" spans="2:4" x14ac:dyDescent="0.2">
      <c r="B5" s="92" t="s">
        <v>1620</v>
      </c>
      <c r="C5" s="93">
        <f>SUM(DatosViolenciaDoméstica!C55:C58)</f>
        <v>0</v>
      </c>
      <c r="D5" s="93">
        <f>SUM(DatosViolenciaDoméstica!D55:D58)</f>
        <v>8</v>
      </c>
    </row>
    <row r="6" spans="2:4" ht="12.75" customHeight="1" x14ac:dyDescent="0.2">
      <c r="B6" s="92" t="s">
        <v>1672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1673</v>
      </c>
      <c r="C7" s="93">
        <f>SUM(DatosViolenciaDoméstica!C60:C62)</f>
        <v>9</v>
      </c>
      <c r="D7" s="93">
        <f>SUM(DatosViolenciaDoméstica!D60:D62)</f>
        <v>8</v>
      </c>
    </row>
    <row r="8" spans="2:4" ht="12.75" customHeight="1" x14ac:dyDescent="0.2">
      <c r="B8" s="92" t="s">
        <v>1674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1675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1676</v>
      </c>
      <c r="C10" s="93">
        <f>SUM(DatosViolenciaDoméstica!C64:C65)</f>
        <v>0</v>
      </c>
      <c r="D10" s="93">
        <f>SUM(DatosViolenciaDoméstica!D64:D65)</f>
        <v>46</v>
      </c>
    </row>
    <row r="14" spans="2:4" ht="12.95" customHeight="1" thickTop="1" thickBot="1" x14ac:dyDescent="0.25">
      <c r="B14" s="235" t="s">
        <v>1677</v>
      </c>
      <c r="C14" s="235"/>
    </row>
    <row r="15" spans="2:4" ht="13.5" thickTop="1" x14ac:dyDescent="0.2">
      <c r="B15" s="94" t="s">
        <v>1678</v>
      </c>
      <c r="C15" s="95">
        <f>DatosViolenciaDoméstica!C33</f>
        <v>0</v>
      </c>
    </row>
    <row r="16" spans="2:4" ht="13.5" thickBot="1" x14ac:dyDescent="0.25">
      <c r="B16" s="96" t="s">
        <v>1679</v>
      </c>
      <c r="C16" s="97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2ABC-F4AC-49D7-836F-F40B8714DD2A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16</v>
      </c>
      <c r="E4" s="238" t="s">
        <v>1655</v>
      </c>
      <c r="F4" s="238"/>
    </row>
    <row r="5" spans="2:6" ht="12.75" customHeight="1" x14ac:dyDescent="0.2">
      <c r="B5" s="236" t="s">
        <v>1656</v>
      </c>
      <c r="C5" s="80" t="s">
        <v>1018</v>
      </c>
      <c r="D5" s="81">
        <f>DatosMenores!C86</f>
        <v>693</v>
      </c>
      <c r="E5" s="82" t="s">
        <v>1657</v>
      </c>
      <c r="F5" s="83">
        <f>DatosMenores!C105+DatosMenores!C106</f>
        <v>32</v>
      </c>
    </row>
    <row r="6" spans="2:6" ht="33.75" x14ac:dyDescent="0.2">
      <c r="B6" s="237"/>
      <c r="C6" s="80" t="s">
        <v>1013</v>
      </c>
      <c r="D6" s="81">
        <f>DatosMenores!C87</f>
        <v>1369</v>
      </c>
      <c r="E6" s="84" t="s">
        <v>1658</v>
      </c>
      <c r="F6" s="83">
        <f>DatosMenores!C107</f>
        <v>38</v>
      </c>
    </row>
    <row r="7" spans="2:6" ht="33.75" x14ac:dyDescent="0.2">
      <c r="B7" s="236" t="s">
        <v>1659</v>
      </c>
      <c r="C7" s="80" t="s">
        <v>1018</v>
      </c>
      <c r="D7" s="81">
        <f>DatosMenores!C88</f>
        <v>2</v>
      </c>
      <c r="E7" s="84" t="s">
        <v>1660</v>
      </c>
      <c r="F7" s="83">
        <f>DatosMenores!C108</f>
        <v>0</v>
      </c>
    </row>
    <row r="8" spans="2:6" ht="33.75" x14ac:dyDescent="0.2">
      <c r="B8" s="237"/>
      <c r="C8" s="80" t="s">
        <v>1013</v>
      </c>
      <c r="D8" s="81">
        <f>DatosMenores!C89</f>
        <v>15</v>
      </c>
      <c r="E8" s="84" t="s">
        <v>1661</v>
      </c>
      <c r="F8" s="83">
        <f>DatosMenores!C109</f>
        <v>0</v>
      </c>
    </row>
    <row r="9" spans="2:6" ht="33.75" x14ac:dyDescent="0.2">
      <c r="B9" s="236" t="s">
        <v>266</v>
      </c>
      <c r="C9" s="80" t="s">
        <v>1018</v>
      </c>
      <c r="D9" s="81">
        <f>DatosMenores!C90</f>
        <v>1405</v>
      </c>
      <c r="E9" s="84" t="s">
        <v>1662</v>
      </c>
      <c r="F9" s="83">
        <f>DatosMenores!C110</f>
        <v>0</v>
      </c>
    </row>
    <row r="10" spans="2:6" ht="22.5" x14ac:dyDescent="0.2">
      <c r="B10" s="237"/>
      <c r="C10" s="80" t="s">
        <v>1013</v>
      </c>
      <c r="D10" s="81">
        <f>DatosMenores!C91</f>
        <v>1697</v>
      </c>
      <c r="E10" s="84" t="s">
        <v>1663</v>
      </c>
      <c r="F10" s="83">
        <f>DatosMenores!C111</f>
        <v>0</v>
      </c>
    </row>
    <row r="11" spans="2:6" ht="45" x14ac:dyDescent="0.2">
      <c r="B11" s="236" t="s">
        <v>1664</v>
      </c>
      <c r="C11" s="80" t="s">
        <v>1018</v>
      </c>
      <c r="D11" s="81">
        <f>DatosMenores!C92</f>
        <v>0</v>
      </c>
      <c r="E11" s="84" t="s">
        <v>1665</v>
      </c>
      <c r="F11" s="83">
        <f>DatosMenores!C112</f>
        <v>0</v>
      </c>
    </row>
    <row r="12" spans="2:6" x14ac:dyDescent="0.2">
      <c r="B12" s="237"/>
      <c r="C12" s="80" t="s">
        <v>1013</v>
      </c>
      <c r="D12" s="81">
        <f>DatosMenores!C93</f>
        <v>0</v>
      </c>
    </row>
    <row r="13" spans="2:6" x14ac:dyDescent="0.2">
      <c r="B13" s="236" t="s">
        <v>1666</v>
      </c>
      <c r="C13" s="80" t="s">
        <v>1018</v>
      </c>
      <c r="D13" s="81">
        <f>DatosMenores!C94</f>
        <v>733</v>
      </c>
    </row>
    <row r="14" spans="2:6" x14ac:dyDescent="0.2">
      <c r="B14" s="237"/>
      <c r="C14" s="80" t="s">
        <v>1013</v>
      </c>
      <c r="D14" s="81">
        <f>DatosMenores!C95</f>
        <v>16</v>
      </c>
    </row>
    <row r="15" spans="2:6" x14ac:dyDescent="0.2">
      <c r="B15" s="236" t="s">
        <v>1667</v>
      </c>
      <c r="C15" s="80" t="s">
        <v>1018</v>
      </c>
      <c r="D15" s="81">
        <f>DatosMenores!C96</f>
        <v>3</v>
      </c>
    </row>
    <row r="16" spans="2:6" x14ac:dyDescent="0.2">
      <c r="B16" s="237"/>
      <c r="C16" s="80" t="s">
        <v>1013</v>
      </c>
      <c r="D16" s="81">
        <f>DatosMenores!C97</f>
        <v>2</v>
      </c>
    </row>
    <row r="17" spans="2:4" x14ac:dyDescent="0.2">
      <c r="B17" s="236" t="s">
        <v>1668</v>
      </c>
      <c r="C17" s="80" t="s">
        <v>1018</v>
      </c>
      <c r="D17" s="81">
        <f>DatosMenores!C98</f>
        <v>0</v>
      </c>
    </row>
    <row r="18" spans="2:4" x14ac:dyDescent="0.2">
      <c r="B18" s="237"/>
      <c r="C18" s="80" t="s">
        <v>1013</v>
      </c>
      <c r="D18" s="81">
        <f>DatosMenores!C99</f>
        <v>0</v>
      </c>
    </row>
    <row r="19" spans="2:4" ht="22.5" x14ac:dyDescent="0.2">
      <c r="B19" s="85" t="s">
        <v>1669</v>
      </c>
      <c r="C19" s="86"/>
      <c r="D19" s="81">
        <f>DatosMenores!C100</f>
        <v>41</v>
      </c>
    </row>
    <row r="20" spans="2:4" ht="22.5" x14ac:dyDescent="0.2">
      <c r="B20" s="85" t="s">
        <v>1670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C0D7-A3E4-4AA1-938A-9EF8391F2C8E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1607</v>
      </c>
    </row>
    <row r="4" spans="2:13" ht="39" thickBot="1" x14ac:dyDescent="0.25">
      <c r="B4" s="43" t="s">
        <v>304</v>
      </c>
      <c r="C4" s="44" t="s">
        <v>1608</v>
      </c>
      <c r="D4" s="44" t="s">
        <v>1609</v>
      </c>
      <c r="E4" s="44" t="s">
        <v>1610</v>
      </c>
      <c r="F4" s="44" t="s">
        <v>1611</v>
      </c>
      <c r="G4" s="44" t="s">
        <v>1612</v>
      </c>
      <c r="H4" s="44" t="s">
        <v>1613</v>
      </c>
      <c r="I4" s="44" t="s">
        <v>1614</v>
      </c>
      <c r="J4" s="44" t="s">
        <v>1615</v>
      </c>
      <c r="K4" s="44" t="s">
        <v>315</v>
      </c>
      <c r="L4" s="44" t="s">
        <v>1616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1610</v>
      </c>
      <c r="F10" s="56" t="s">
        <v>1611</v>
      </c>
      <c r="G10" s="56" t="s">
        <v>1612</v>
      </c>
      <c r="H10" s="56" t="s">
        <v>1613</v>
      </c>
      <c r="I10" s="56" t="s">
        <v>1614</v>
      </c>
      <c r="J10" s="56" t="s">
        <v>1615</v>
      </c>
      <c r="K10" s="56" t="s">
        <v>1616</v>
      </c>
      <c r="L10" s="57" t="s">
        <v>317</v>
      </c>
      <c r="M10" s="58"/>
    </row>
    <row r="11" spans="2:13" ht="13.35" customHeight="1" x14ac:dyDescent="0.2">
      <c r="B11" s="239" t="s">
        <v>1618</v>
      </c>
      <c r="C11" s="239"/>
      <c r="D11" s="59">
        <f>DatosDelitos!C5+DatosDelitos!C13-DatosDelitos!C17</f>
        <v>19392</v>
      </c>
      <c r="E11" s="60">
        <f>DatosDelitos!H5+DatosDelitos!H13-DatosDelitos!H17</f>
        <v>413</v>
      </c>
      <c r="F11" s="60">
        <f>DatosDelitos!I5+DatosDelitos!I13-DatosDelitos!I17</f>
        <v>293</v>
      </c>
      <c r="G11" s="60">
        <f>DatosDelitos!J5+DatosDelitos!J13-DatosDelitos!J17</f>
        <v>14</v>
      </c>
      <c r="H11" s="61">
        <f>DatosDelitos!K5+DatosDelitos!K13-DatosDelitos!K17</f>
        <v>19</v>
      </c>
      <c r="I11" s="61">
        <f>DatosDelitos!L5+DatosDelitos!L13-DatosDelitos!L17</f>
        <v>8</v>
      </c>
      <c r="J11" s="61">
        <f>DatosDelitos!M5+DatosDelitos!M13-DatosDelitos!M17</f>
        <v>5</v>
      </c>
      <c r="K11" s="61">
        <f>DatosDelitos!O5+DatosDelitos!O13-DatosDelitos!O17</f>
        <v>20</v>
      </c>
      <c r="L11" s="62">
        <f>DatosDelitos!P5+DatosDelitos!P13-DatosDelitos!P17</f>
        <v>160</v>
      </c>
    </row>
    <row r="12" spans="2:13" ht="13.35" customHeight="1" x14ac:dyDescent="0.2">
      <c r="B12" s="240" t="s">
        <v>329</v>
      </c>
      <c r="C12" s="240"/>
      <c r="D12" s="63">
        <f>DatosDelitos!C10</f>
        <v>1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0" t="s">
        <v>347</v>
      </c>
      <c r="C13" s="240"/>
      <c r="D13" s="63">
        <f>DatosDelitos!C20</f>
        <v>8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0" t="s">
        <v>352</v>
      </c>
      <c r="C14" s="240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0" t="s">
        <v>1619</v>
      </c>
      <c r="C15" s="240"/>
      <c r="D15" s="63">
        <f>DatosDelitos!C17+DatosDelitos!C44</f>
        <v>3614</v>
      </c>
      <c r="E15" s="64">
        <f>DatosDelitos!H17+DatosDelitos!H44</f>
        <v>425</v>
      </c>
      <c r="F15" s="64">
        <f>DatosDelitos!I16+DatosDelitos!I44</f>
        <v>64</v>
      </c>
      <c r="G15" s="64">
        <f>DatosDelitos!J17+DatosDelitos!J44</f>
        <v>0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3</v>
      </c>
      <c r="L15" s="65">
        <f>DatosDelitos!P17+DatosDelitos!P44</f>
        <v>240</v>
      </c>
    </row>
    <row r="16" spans="2:13" ht="13.35" customHeight="1" x14ac:dyDescent="0.2">
      <c r="B16" s="240" t="s">
        <v>1620</v>
      </c>
      <c r="C16" s="240"/>
      <c r="D16" s="63">
        <f>DatosDelitos!C30</f>
        <v>2508</v>
      </c>
      <c r="E16" s="64">
        <f>DatosDelitos!H30</f>
        <v>170</v>
      </c>
      <c r="F16" s="64">
        <f>DatosDelitos!I30</f>
        <v>139</v>
      </c>
      <c r="G16" s="64">
        <f>DatosDelitos!J30</f>
        <v>1</v>
      </c>
      <c r="H16" s="64">
        <f>DatosDelitos!K30</f>
        <v>0</v>
      </c>
      <c r="I16" s="64">
        <f>DatosDelitos!L30</f>
        <v>0</v>
      </c>
      <c r="J16" s="64">
        <f>DatosDelitos!M30</f>
        <v>0</v>
      </c>
      <c r="K16" s="64">
        <f>DatosDelitos!O30</f>
        <v>6</v>
      </c>
      <c r="L16" s="65">
        <f>DatosDelitos!P30</f>
        <v>276</v>
      </c>
    </row>
    <row r="17" spans="2:12" ht="13.35" customHeight="1" x14ac:dyDescent="0.2">
      <c r="B17" s="241" t="s">
        <v>1621</v>
      </c>
      <c r="C17" s="241"/>
      <c r="D17" s="63">
        <f>DatosDelitos!C42-DatosDelitos!C44</f>
        <v>87</v>
      </c>
      <c r="E17" s="64">
        <f>DatosDelitos!H42-DatosDelitos!H44</f>
        <v>4</v>
      </c>
      <c r="F17" s="64">
        <f>DatosDelitos!I42-DatosDelitos!I44</f>
        <v>3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35" customHeight="1" x14ac:dyDescent="0.2">
      <c r="B18" s="240" t="s">
        <v>1622</v>
      </c>
      <c r="C18" s="240"/>
      <c r="D18" s="63">
        <f>DatosDelitos!C50</f>
        <v>977</v>
      </c>
      <c r="E18" s="64">
        <f>DatosDelitos!H50</f>
        <v>83</v>
      </c>
      <c r="F18" s="64">
        <f>DatosDelitos!I50</f>
        <v>56</v>
      </c>
      <c r="G18" s="64">
        <f>DatosDelitos!J50</f>
        <v>34</v>
      </c>
      <c r="H18" s="64">
        <f>DatosDelitos!K50</f>
        <v>20</v>
      </c>
      <c r="I18" s="64">
        <f>DatosDelitos!L50</f>
        <v>0</v>
      </c>
      <c r="J18" s="64">
        <f>DatosDelitos!M50</f>
        <v>0</v>
      </c>
      <c r="K18" s="64">
        <f>DatosDelitos!O50</f>
        <v>14</v>
      </c>
      <c r="L18" s="65">
        <f>DatosDelitos!P50</f>
        <v>50</v>
      </c>
    </row>
    <row r="19" spans="2:12" ht="13.35" customHeight="1" x14ac:dyDescent="0.2">
      <c r="B19" s="240" t="s">
        <v>1623</v>
      </c>
      <c r="C19" s="240"/>
      <c r="D19" s="63">
        <f>DatosDelitos!C72</f>
        <v>14</v>
      </c>
      <c r="E19" s="64">
        <f>DatosDelitos!H72</f>
        <v>4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2">
      <c r="B20" s="240" t="s">
        <v>1624</v>
      </c>
      <c r="C20" s="240"/>
      <c r="D20" s="63">
        <f>DatosDelitos!C74</f>
        <v>158</v>
      </c>
      <c r="E20" s="64">
        <f>DatosDelitos!H74</f>
        <v>17</v>
      </c>
      <c r="F20" s="64">
        <f>DatosDelitos!I74</f>
        <v>8</v>
      </c>
      <c r="G20" s="64">
        <f>DatosDelitos!J74</f>
        <v>0</v>
      </c>
      <c r="H20" s="64">
        <f>DatosDelitos!K74</f>
        <v>0</v>
      </c>
      <c r="I20" s="64">
        <f>DatosDelitos!L74</f>
        <v>2</v>
      </c>
      <c r="J20" s="64">
        <f>DatosDelitos!M74</f>
        <v>2</v>
      </c>
      <c r="K20" s="64">
        <f>DatosDelitos!O74</f>
        <v>0</v>
      </c>
      <c r="L20" s="65">
        <f>DatosDelitos!P74</f>
        <v>9</v>
      </c>
    </row>
    <row r="21" spans="2:12" ht="13.35" customHeight="1" x14ac:dyDescent="0.2">
      <c r="B21" s="241" t="s">
        <v>1625</v>
      </c>
      <c r="C21" s="241"/>
      <c r="D21" s="63">
        <f>DatosDelitos!C82</f>
        <v>179</v>
      </c>
      <c r="E21" s="64">
        <f>DatosDelitos!H82</f>
        <v>9</v>
      </c>
      <c r="F21" s="64">
        <f>DatosDelitos!I82</f>
        <v>7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8</v>
      </c>
    </row>
    <row r="22" spans="2:12" ht="13.35" customHeight="1" x14ac:dyDescent="0.2">
      <c r="B22" s="240" t="s">
        <v>1626</v>
      </c>
      <c r="C22" s="240"/>
      <c r="D22" s="63">
        <f>DatosDelitos!C85</f>
        <v>597</v>
      </c>
      <c r="E22" s="64">
        <f>DatosDelitos!H85</f>
        <v>154</v>
      </c>
      <c r="F22" s="64">
        <f>DatosDelitos!I85</f>
        <v>108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10</v>
      </c>
    </row>
    <row r="23" spans="2:12" ht="13.35" customHeight="1" x14ac:dyDescent="0.2">
      <c r="B23" s="240" t="s">
        <v>978</v>
      </c>
      <c r="C23" s="240"/>
      <c r="D23" s="63">
        <f>DatosDelitos!C97</f>
        <v>9622</v>
      </c>
      <c r="E23" s="64">
        <f>DatosDelitos!H97</f>
        <v>1641</v>
      </c>
      <c r="F23" s="64">
        <f>DatosDelitos!I97</f>
        <v>1251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0</v>
      </c>
      <c r="K23" s="64">
        <f>DatosDelitos!O97</f>
        <v>51</v>
      </c>
      <c r="L23" s="65">
        <f>DatosDelitos!P97</f>
        <v>267</v>
      </c>
    </row>
    <row r="24" spans="2:12" ht="27" customHeight="1" x14ac:dyDescent="0.2">
      <c r="B24" s="240" t="s">
        <v>1627</v>
      </c>
      <c r="C24" s="240"/>
      <c r="D24" s="63">
        <f>DatosDelitos!C131</f>
        <v>11</v>
      </c>
      <c r="E24" s="64">
        <f>DatosDelitos!H131</f>
        <v>8</v>
      </c>
      <c r="F24" s="64">
        <f>DatosDelitos!I131</f>
        <v>9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0</v>
      </c>
    </row>
    <row r="25" spans="2:12" ht="13.35" customHeight="1" x14ac:dyDescent="0.2">
      <c r="B25" s="240" t="s">
        <v>1628</v>
      </c>
      <c r="C25" s="240"/>
      <c r="D25" s="63">
        <f>DatosDelitos!C137</f>
        <v>32</v>
      </c>
      <c r="E25" s="64">
        <f>DatosDelitos!H137</f>
        <v>2</v>
      </c>
      <c r="F25" s="64">
        <f>DatosDelitos!I137</f>
        <v>5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0</v>
      </c>
    </row>
    <row r="26" spans="2:12" ht="13.35" customHeight="1" x14ac:dyDescent="0.2">
      <c r="B26" s="241" t="s">
        <v>1629</v>
      </c>
      <c r="C26" s="241"/>
      <c r="D26" s="63">
        <f>DatosDelitos!C144</f>
        <v>193</v>
      </c>
      <c r="E26" s="64">
        <f>DatosDelitos!H144</f>
        <v>9</v>
      </c>
      <c r="F26" s="64">
        <f>DatosDelitos!I144</f>
        <v>18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26</v>
      </c>
      <c r="L26" s="65">
        <f>DatosDelitos!P144</f>
        <v>0</v>
      </c>
    </row>
    <row r="27" spans="2:12" ht="38.25" customHeight="1" x14ac:dyDescent="0.2">
      <c r="B27" s="240" t="s">
        <v>1630</v>
      </c>
      <c r="C27" s="240"/>
      <c r="D27" s="63">
        <f>DatosDelitos!C147</f>
        <v>203</v>
      </c>
      <c r="E27" s="64">
        <f>DatosDelitos!H147</f>
        <v>64</v>
      </c>
      <c r="F27" s="64">
        <f>DatosDelitos!I147</f>
        <v>65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0</v>
      </c>
    </row>
    <row r="28" spans="2:12" ht="13.35" customHeight="1" x14ac:dyDescent="0.2">
      <c r="B28" s="240" t="s">
        <v>1631</v>
      </c>
      <c r="C28" s="240"/>
      <c r="D28" s="63">
        <f>DatosDelitos!C156+SUM(DatosDelitos!C167:C172)</f>
        <v>76</v>
      </c>
      <c r="E28" s="64">
        <f>DatosDelitos!H156+SUM(DatosDelitos!H167:H172)</f>
        <v>2</v>
      </c>
      <c r="F28" s="64">
        <f>DatosDelitos!I156+SUM(DatosDelitos!I167:I172)</f>
        <v>7</v>
      </c>
      <c r="G28" s="64">
        <f>DatosDelitos!J156+SUM(DatosDelitos!J167:J172)</f>
        <v>0</v>
      </c>
      <c r="H28" s="64">
        <f>DatosDelitos!K156+SUM(DatosDelitos!K167:K172)</f>
        <v>3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2</v>
      </c>
      <c r="L28" s="64">
        <f>DatosDelitos!P156+SUM(DatosDelitos!P167:Q172)</f>
        <v>2</v>
      </c>
    </row>
    <row r="29" spans="2:12" ht="13.35" customHeight="1" x14ac:dyDescent="0.2">
      <c r="B29" s="240" t="s">
        <v>1632</v>
      </c>
      <c r="C29" s="240"/>
      <c r="D29" s="63">
        <f>SUM(DatosDelitos!C173:C177)</f>
        <v>715</v>
      </c>
      <c r="E29" s="64">
        <f>SUM(DatosDelitos!H173:H177)</f>
        <v>27</v>
      </c>
      <c r="F29" s="64">
        <f>SUM(DatosDelitos!I173:I177)</f>
        <v>86</v>
      </c>
      <c r="G29" s="64">
        <f>SUM(DatosDelitos!J173:J177)</f>
        <v>4</v>
      </c>
      <c r="H29" s="64">
        <f>SUM(DatosDelitos!K173:K177)</f>
        <v>4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80</v>
      </c>
      <c r="L29" s="64">
        <f>SUM(DatosDelitos!P173:P177)</f>
        <v>12</v>
      </c>
    </row>
    <row r="30" spans="2:12" ht="13.35" customHeight="1" x14ac:dyDescent="0.2">
      <c r="B30" s="240" t="s">
        <v>1633</v>
      </c>
      <c r="C30" s="240"/>
      <c r="D30" s="63">
        <f>DatosDelitos!C178</f>
        <v>918</v>
      </c>
      <c r="E30" s="64">
        <f>DatosDelitos!H178</f>
        <v>253</v>
      </c>
      <c r="F30" s="64">
        <f>DatosDelitos!I178</f>
        <v>198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2340</v>
      </c>
    </row>
    <row r="31" spans="2:12" ht="13.35" customHeight="1" x14ac:dyDescent="0.2">
      <c r="B31" s="240" t="s">
        <v>1634</v>
      </c>
      <c r="C31" s="240"/>
      <c r="D31" s="63">
        <f>DatosDelitos!C186</f>
        <v>450</v>
      </c>
      <c r="E31" s="64">
        <f>DatosDelitos!H186</f>
        <v>76</v>
      </c>
      <c r="F31" s="64">
        <f>DatosDelitos!I186</f>
        <v>53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61</v>
      </c>
    </row>
    <row r="32" spans="2:12" ht="13.35" customHeight="1" x14ac:dyDescent="0.2">
      <c r="B32" s="240" t="s">
        <v>1635</v>
      </c>
      <c r="C32" s="240"/>
      <c r="D32" s="63">
        <f>DatosDelitos!C201</f>
        <v>73</v>
      </c>
      <c r="E32" s="64">
        <f>DatosDelitos!H201</f>
        <v>3</v>
      </c>
      <c r="F32" s="64">
        <f>DatosDelitos!I201</f>
        <v>1</v>
      </c>
      <c r="G32" s="64">
        <f>DatosDelitos!J201</f>
        <v>0</v>
      </c>
      <c r="H32" s="64">
        <f>DatosDelitos!K201</f>
        <v>0</v>
      </c>
      <c r="I32" s="64">
        <f>DatosDelitos!L201</f>
        <v>6</v>
      </c>
      <c r="J32" s="64">
        <f>DatosDelitos!M201</f>
        <v>6</v>
      </c>
      <c r="K32" s="64">
        <f>DatosDelitos!O201</f>
        <v>0</v>
      </c>
      <c r="L32" s="64">
        <f>DatosDelitos!P201</f>
        <v>0</v>
      </c>
    </row>
    <row r="33" spans="2:13" ht="13.35" customHeight="1" x14ac:dyDescent="0.2">
      <c r="B33" s="240" t="s">
        <v>1636</v>
      </c>
      <c r="C33" s="240"/>
      <c r="D33" s="63">
        <f>DatosDelitos!C223</f>
        <v>1100</v>
      </c>
      <c r="E33" s="64">
        <f>DatosDelitos!H223</f>
        <v>273</v>
      </c>
      <c r="F33" s="64">
        <f>DatosDelitos!I223</f>
        <v>235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0</v>
      </c>
      <c r="L33" s="64">
        <f>DatosDelitos!P223</f>
        <v>285</v>
      </c>
    </row>
    <row r="34" spans="2:13" ht="13.35" customHeight="1" x14ac:dyDescent="0.2">
      <c r="B34" s="240" t="s">
        <v>1637</v>
      </c>
      <c r="C34" s="240"/>
      <c r="D34" s="63">
        <f>DatosDelitos!C244</f>
        <v>13</v>
      </c>
      <c r="E34" s="64">
        <f>DatosDelitos!H244</f>
        <v>1</v>
      </c>
      <c r="F34" s="64">
        <f>DatosDelitos!I244</f>
        <v>2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35" customHeight="1" x14ac:dyDescent="0.2">
      <c r="B35" s="240" t="s">
        <v>1638</v>
      </c>
      <c r="C35" s="240"/>
      <c r="D35" s="63">
        <f>DatosDelitos!C271</f>
        <v>445</v>
      </c>
      <c r="E35" s="64">
        <f>DatosDelitos!H271</f>
        <v>145</v>
      </c>
      <c r="F35" s="64">
        <f>DatosDelitos!I271</f>
        <v>142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1</v>
      </c>
      <c r="L35" s="64">
        <f>DatosDelitos!P271</f>
        <v>117</v>
      </c>
    </row>
    <row r="36" spans="2:13" ht="38.25" customHeight="1" x14ac:dyDescent="0.2">
      <c r="B36" s="240" t="s">
        <v>1639</v>
      </c>
      <c r="C36" s="240"/>
      <c r="D36" s="63">
        <f>DatosDelitos!C301</f>
        <v>1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0" t="s">
        <v>1640</v>
      </c>
      <c r="C37" s="240"/>
      <c r="D37" s="63">
        <f>DatosDelitos!C305</f>
        <v>2</v>
      </c>
      <c r="E37" s="64">
        <f>DatosDelitos!H305</f>
        <v>1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0" t="s">
        <v>1641</v>
      </c>
      <c r="C38" s="240"/>
      <c r="D38" s="63">
        <f>DatosDelitos!C312+DatosDelitos!C318+DatosDelitos!C320</f>
        <v>1</v>
      </c>
      <c r="E38" s="64">
        <f>DatosDelitos!H312+DatosDelitos!H318+DatosDelitos!H320</f>
        <v>1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0</v>
      </c>
    </row>
    <row r="39" spans="2:13" ht="13.35" customHeight="1" x14ac:dyDescent="0.2">
      <c r="B39" s="240" t="s">
        <v>1642</v>
      </c>
      <c r="C39" s="240"/>
      <c r="D39" s="63">
        <f>DatosDelitos!C323</f>
        <v>16622</v>
      </c>
      <c r="E39" s="64">
        <f>DatosDelitos!H323</f>
        <v>248</v>
      </c>
      <c r="F39" s="64">
        <f>DatosDelitos!I323</f>
        <v>1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0</v>
      </c>
    </row>
    <row r="40" spans="2:13" ht="13.35" customHeight="1" x14ac:dyDescent="0.2">
      <c r="B40" s="240" t="s">
        <v>1643</v>
      </c>
      <c r="C40" s="240"/>
      <c r="D40" s="63">
        <f>DatosDelitos!C325</f>
        <v>23</v>
      </c>
      <c r="E40" s="63">
        <f>DatosDelitos!H325</f>
        <v>1</v>
      </c>
      <c r="F40" s="63">
        <f>DatosDelitos!I325</f>
        <v>1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0" t="s">
        <v>952</v>
      </c>
      <c r="C41" s="240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0" t="s">
        <v>1644</v>
      </c>
      <c r="C42" s="240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3" t="s">
        <v>956</v>
      </c>
      <c r="C43" s="243"/>
      <c r="D43" s="66">
        <f>SUM(D11:D42)</f>
        <v>58035</v>
      </c>
      <c r="E43" s="66">
        <f t="shared" ref="E43:L43" si="0">SUM(E11:E42)</f>
        <v>4034</v>
      </c>
      <c r="F43" s="66">
        <f t="shared" si="0"/>
        <v>2752</v>
      </c>
      <c r="G43" s="66">
        <f t="shared" si="0"/>
        <v>53</v>
      </c>
      <c r="H43" s="66">
        <f t="shared" si="0"/>
        <v>46</v>
      </c>
      <c r="I43" s="66">
        <f t="shared" si="0"/>
        <v>16</v>
      </c>
      <c r="J43" s="66">
        <f t="shared" si="0"/>
        <v>13</v>
      </c>
      <c r="K43" s="66">
        <f t="shared" si="0"/>
        <v>203</v>
      </c>
      <c r="L43" s="66">
        <f t="shared" si="0"/>
        <v>3837</v>
      </c>
    </row>
    <row r="46" spans="2:13" ht="15.75" x14ac:dyDescent="0.25">
      <c r="B46" s="67" t="s">
        <v>1645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1608</v>
      </c>
      <c r="E48" s="45" t="s">
        <v>1609</v>
      </c>
    </row>
    <row r="49" spans="2:5" ht="13.35" customHeight="1" x14ac:dyDescent="0.25">
      <c r="B49" s="242" t="s">
        <v>1646</v>
      </c>
      <c r="C49" s="242"/>
      <c r="D49" s="69">
        <f>DatosDelitos!F5</f>
        <v>2</v>
      </c>
      <c r="E49" s="69">
        <f>DatosDelitos!G5</f>
        <v>0</v>
      </c>
    </row>
    <row r="50" spans="2:5" ht="13.35" customHeight="1" x14ac:dyDescent="0.25">
      <c r="B50" s="242" t="s">
        <v>1647</v>
      </c>
      <c r="C50" s="242"/>
      <c r="D50" s="69">
        <f>DatosDelitos!F13-DatosDelitos!F17</f>
        <v>260</v>
      </c>
      <c r="E50" s="69">
        <f>DatosDelitos!G13-DatosDelitos!G17</f>
        <v>254</v>
      </c>
    </row>
    <row r="51" spans="2:5" ht="13.35" customHeight="1" x14ac:dyDescent="0.25">
      <c r="B51" s="242" t="s">
        <v>329</v>
      </c>
      <c r="C51" s="242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2" t="s">
        <v>347</v>
      </c>
      <c r="C52" s="242"/>
      <c r="D52" s="69">
        <f>DatosDelitos!F20</f>
        <v>1</v>
      </c>
      <c r="E52" s="69">
        <f>DatosDelitos!G20</f>
        <v>1</v>
      </c>
    </row>
    <row r="53" spans="2:5" ht="13.35" customHeight="1" x14ac:dyDescent="0.25">
      <c r="B53" s="242" t="s">
        <v>352</v>
      </c>
      <c r="C53" s="242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2" t="s">
        <v>1619</v>
      </c>
      <c r="C54" s="242"/>
      <c r="D54" s="69">
        <f>DatosDelitos!F17+DatosDelitos!F44</f>
        <v>2880</v>
      </c>
      <c r="E54" s="69">
        <f>DatosDelitos!G17+DatosDelitos!G44</f>
        <v>594</v>
      </c>
    </row>
    <row r="55" spans="2:5" ht="13.35" customHeight="1" x14ac:dyDescent="0.25">
      <c r="B55" s="242" t="s">
        <v>1620</v>
      </c>
      <c r="C55" s="242"/>
      <c r="D55" s="69">
        <f>DatosDelitos!F30</f>
        <v>607</v>
      </c>
      <c r="E55" s="69">
        <f>DatosDelitos!G30</f>
        <v>471</v>
      </c>
    </row>
    <row r="56" spans="2:5" ht="13.35" customHeight="1" x14ac:dyDescent="0.25">
      <c r="B56" s="242" t="s">
        <v>1621</v>
      </c>
      <c r="C56" s="242"/>
      <c r="D56" s="69">
        <f>DatosDelitos!F42-DatosDelitos!F44</f>
        <v>22</v>
      </c>
      <c r="E56" s="69">
        <f>DatosDelitos!G42-DatosDelitos!G44</f>
        <v>0</v>
      </c>
    </row>
    <row r="57" spans="2:5" ht="13.35" customHeight="1" x14ac:dyDescent="0.25">
      <c r="B57" s="242" t="s">
        <v>1622</v>
      </c>
      <c r="C57" s="242"/>
      <c r="D57" s="69">
        <f>DatosDelitos!F50</f>
        <v>48</v>
      </c>
      <c r="E57" s="69">
        <f>DatosDelitos!G50</f>
        <v>6</v>
      </c>
    </row>
    <row r="58" spans="2:5" ht="13.35" customHeight="1" x14ac:dyDescent="0.25">
      <c r="B58" s="242" t="s">
        <v>1623</v>
      </c>
      <c r="C58" s="242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2" t="s">
        <v>1648</v>
      </c>
      <c r="C59" s="242"/>
      <c r="D59" s="69">
        <f>DatosDelitos!F74</f>
        <v>40</v>
      </c>
      <c r="E59" s="69">
        <f>DatosDelitos!G74</f>
        <v>19</v>
      </c>
    </row>
    <row r="60" spans="2:5" ht="13.35" customHeight="1" x14ac:dyDescent="0.25">
      <c r="B60" s="242" t="s">
        <v>1625</v>
      </c>
      <c r="C60" s="242"/>
      <c r="D60" s="69">
        <f>DatosDelitos!F82</f>
        <v>2</v>
      </c>
      <c r="E60" s="69">
        <f>DatosDelitos!G82</f>
        <v>0</v>
      </c>
    </row>
    <row r="61" spans="2:5" ht="13.35" customHeight="1" x14ac:dyDescent="0.25">
      <c r="B61" s="242" t="s">
        <v>1626</v>
      </c>
      <c r="C61" s="242"/>
      <c r="D61" s="69">
        <f>DatosDelitos!F85</f>
        <v>19</v>
      </c>
      <c r="E61" s="69">
        <f>DatosDelitos!G85</f>
        <v>11</v>
      </c>
    </row>
    <row r="62" spans="2:5" ht="13.35" customHeight="1" x14ac:dyDescent="0.25">
      <c r="B62" s="242" t="s">
        <v>978</v>
      </c>
      <c r="C62" s="242"/>
      <c r="D62" s="69">
        <f>DatosDelitos!F97</f>
        <v>757</v>
      </c>
      <c r="E62" s="69">
        <f>DatosDelitos!G97</f>
        <v>400</v>
      </c>
    </row>
    <row r="63" spans="2:5" ht="27" customHeight="1" x14ac:dyDescent="0.25">
      <c r="B63" s="242" t="s">
        <v>1649</v>
      </c>
      <c r="C63" s="242"/>
      <c r="D63" s="69">
        <f>DatosDelitos!F131</f>
        <v>1</v>
      </c>
      <c r="E63" s="69">
        <f>DatosDelitos!G131</f>
        <v>0</v>
      </c>
    </row>
    <row r="64" spans="2:5" ht="13.35" customHeight="1" x14ac:dyDescent="0.25">
      <c r="B64" s="242" t="s">
        <v>1628</v>
      </c>
      <c r="C64" s="242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2" t="s">
        <v>1629</v>
      </c>
      <c r="C65" s="242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2" t="s">
        <v>1630</v>
      </c>
      <c r="C66" s="242"/>
      <c r="D66" s="69">
        <f>DatosDelitos!F147</f>
        <v>11</v>
      </c>
      <c r="E66" s="69">
        <f>DatosDelitos!G147</f>
        <v>1</v>
      </c>
    </row>
    <row r="67" spans="2:5" ht="13.35" customHeight="1" x14ac:dyDescent="0.25">
      <c r="B67" s="242" t="s">
        <v>1631</v>
      </c>
      <c r="C67" s="242"/>
      <c r="D67" s="69">
        <f>DatosDelitos!F156+SUM(DatosDelitos!F167:G172)</f>
        <v>1</v>
      </c>
      <c r="E67" s="69">
        <f>DatosDelitos!G156+SUM(DatosDelitos!G167:H172)</f>
        <v>0</v>
      </c>
    </row>
    <row r="68" spans="2:5" ht="13.35" customHeight="1" x14ac:dyDescent="0.25">
      <c r="B68" s="242" t="s">
        <v>1632</v>
      </c>
      <c r="C68" s="242"/>
      <c r="D68" s="69">
        <f>SUM(DatosDelitos!F173:G177)</f>
        <v>5</v>
      </c>
      <c r="E68" s="69">
        <f>SUM(DatosDelitos!G173:H177)</f>
        <v>29</v>
      </c>
    </row>
    <row r="69" spans="2:5" ht="13.35" customHeight="1" x14ac:dyDescent="0.25">
      <c r="B69" s="242" t="s">
        <v>1633</v>
      </c>
      <c r="C69" s="242"/>
      <c r="D69" s="69">
        <f>DatosDelitos!F178</f>
        <v>2252</v>
      </c>
      <c r="E69" s="69">
        <f>DatosDelitos!G178</f>
        <v>2418</v>
      </c>
    </row>
    <row r="70" spans="2:5" ht="13.35" customHeight="1" x14ac:dyDescent="0.25">
      <c r="B70" s="242" t="s">
        <v>1634</v>
      </c>
      <c r="C70" s="242"/>
      <c r="D70" s="69">
        <f>DatosDelitos!F186</f>
        <v>68</v>
      </c>
      <c r="E70" s="69">
        <f>DatosDelitos!G186</f>
        <v>63</v>
      </c>
    </row>
    <row r="71" spans="2:5" ht="13.35" customHeight="1" x14ac:dyDescent="0.25">
      <c r="B71" s="242" t="s">
        <v>1635</v>
      </c>
      <c r="C71" s="242"/>
      <c r="D71" s="69">
        <f>DatosDelitos!F201</f>
        <v>0</v>
      </c>
      <c r="E71" s="69">
        <f>DatosDelitos!G201</f>
        <v>0</v>
      </c>
    </row>
    <row r="72" spans="2:5" ht="13.35" customHeight="1" x14ac:dyDescent="0.25">
      <c r="B72" s="242" t="s">
        <v>1636</v>
      </c>
      <c r="C72" s="242"/>
      <c r="D72" s="69">
        <f>DatosDelitos!F223</f>
        <v>887</v>
      </c>
      <c r="E72" s="69">
        <f>DatosDelitos!G223</f>
        <v>545</v>
      </c>
    </row>
    <row r="73" spans="2:5" ht="13.35" customHeight="1" x14ac:dyDescent="0.25">
      <c r="B73" s="242" t="s">
        <v>1637</v>
      </c>
      <c r="C73" s="242"/>
      <c r="D73" s="69">
        <f>DatosDelitos!F244</f>
        <v>1</v>
      </c>
      <c r="E73" s="69">
        <f>DatosDelitos!G244</f>
        <v>0</v>
      </c>
    </row>
    <row r="74" spans="2:5" ht="13.35" customHeight="1" x14ac:dyDescent="0.25">
      <c r="B74" s="242" t="s">
        <v>1638</v>
      </c>
      <c r="C74" s="242"/>
      <c r="D74" s="69">
        <f>DatosDelitos!F271</f>
        <v>255</v>
      </c>
      <c r="E74" s="69">
        <f>DatosDelitos!G271</f>
        <v>148</v>
      </c>
    </row>
    <row r="75" spans="2:5" ht="38.25" customHeight="1" x14ac:dyDescent="0.25">
      <c r="B75" s="242" t="s">
        <v>1639</v>
      </c>
      <c r="C75" s="242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2" t="s">
        <v>1640</v>
      </c>
      <c r="C76" s="242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2" t="s">
        <v>1641</v>
      </c>
      <c r="C77" s="242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2" t="s">
        <v>1642</v>
      </c>
      <c r="C78" s="242"/>
      <c r="D78" s="69">
        <f>DatosDelitos!F323</f>
        <v>246</v>
      </c>
      <c r="E78" s="69">
        <f>DatosDelitos!G323</f>
        <v>1</v>
      </c>
    </row>
    <row r="79" spans="2:5" ht="15" customHeight="1" x14ac:dyDescent="0.25">
      <c r="B79" s="244" t="s">
        <v>1643</v>
      </c>
      <c r="C79" s="244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4" t="s">
        <v>952</v>
      </c>
      <c r="C80" s="244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4" t="s">
        <v>1644</v>
      </c>
      <c r="C81" s="244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4" t="s">
        <v>1650</v>
      </c>
      <c r="C82" s="244"/>
      <c r="D82" s="69">
        <f>SUM(D49:D81)</f>
        <v>8365</v>
      </c>
      <c r="E82" s="69">
        <f>SUM(E49:E81)</f>
        <v>4961</v>
      </c>
    </row>
    <row r="84" spans="2:13" s="72" customFormat="1" ht="15.75" x14ac:dyDescent="0.25">
      <c r="B84" s="70" t="s">
        <v>1651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2" t="s">
        <v>1618</v>
      </c>
      <c r="C87" s="242"/>
      <c r="D87" s="69">
        <f>DatosDelitos!N5+DatosDelitos!N13-DatosDelitos!N17</f>
        <v>10</v>
      </c>
    </row>
    <row r="88" spans="2:13" ht="13.35" customHeight="1" x14ac:dyDescent="0.25">
      <c r="B88" s="242" t="s">
        <v>329</v>
      </c>
      <c r="C88" s="242"/>
      <c r="D88" s="69">
        <f>DatosDelitos!N10</f>
        <v>0</v>
      </c>
    </row>
    <row r="89" spans="2:13" ht="13.35" customHeight="1" x14ac:dyDescent="0.25">
      <c r="B89" s="242" t="s">
        <v>347</v>
      </c>
      <c r="C89" s="242"/>
      <c r="D89" s="69">
        <f>DatosDelitos!N20</f>
        <v>0</v>
      </c>
    </row>
    <row r="90" spans="2:13" ht="13.35" customHeight="1" x14ac:dyDescent="0.25">
      <c r="B90" s="242" t="s">
        <v>352</v>
      </c>
      <c r="C90" s="242"/>
      <c r="D90" s="69">
        <f>DatosDelitos!N23</f>
        <v>0</v>
      </c>
    </row>
    <row r="91" spans="2:13" ht="13.35" customHeight="1" x14ac:dyDescent="0.25">
      <c r="B91" s="242" t="s">
        <v>1652</v>
      </c>
      <c r="C91" s="242"/>
      <c r="D91" s="69">
        <f>SUM(DatosDelitos!N17,DatosDelitos!N44)</f>
        <v>0</v>
      </c>
    </row>
    <row r="92" spans="2:13" ht="13.35" customHeight="1" x14ac:dyDescent="0.25">
      <c r="B92" s="242" t="s">
        <v>1620</v>
      </c>
      <c r="C92" s="242"/>
      <c r="D92" s="69">
        <f>DatosDelitos!N30</f>
        <v>37</v>
      </c>
    </row>
    <row r="93" spans="2:13" ht="13.35" customHeight="1" x14ac:dyDescent="0.25">
      <c r="B93" s="242" t="s">
        <v>1621</v>
      </c>
      <c r="C93" s="242"/>
      <c r="D93" s="69">
        <f>DatosDelitos!N42-DatosDelitos!N44</f>
        <v>0</v>
      </c>
    </row>
    <row r="94" spans="2:13" ht="13.35" customHeight="1" x14ac:dyDescent="0.25">
      <c r="B94" s="242" t="s">
        <v>1622</v>
      </c>
      <c r="C94" s="242"/>
      <c r="D94" s="69">
        <f>DatosDelitos!N50</f>
        <v>6</v>
      </c>
    </row>
    <row r="95" spans="2:13" ht="13.35" customHeight="1" x14ac:dyDescent="0.25">
      <c r="B95" s="242" t="s">
        <v>1623</v>
      </c>
      <c r="C95" s="242"/>
      <c r="D95" s="69">
        <f>DatosDelitos!N72</f>
        <v>1</v>
      </c>
    </row>
    <row r="96" spans="2:13" ht="27" customHeight="1" x14ac:dyDescent="0.25">
      <c r="B96" s="242" t="s">
        <v>1648</v>
      </c>
      <c r="C96" s="242"/>
      <c r="D96" s="69">
        <f>DatosDelitos!N74</f>
        <v>2</v>
      </c>
    </row>
    <row r="97" spans="2:4" ht="13.35" customHeight="1" x14ac:dyDescent="0.25">
      <c r="B97" s="242" t="s">
        <v>1625</v>
      </c>
      <c r="C97" s="242"/>
      <c r="D97" s="69">
        <f>DatosDelitos!N82</f>
        <v>8</v>
      </c>
    </row>
    <row r="98" spans="2:4" ht="13.35" customHeight="1" x14ac:dyDescent="0.25">
      <c r="B98" s="242" t="s">
        <v>1626</v>
      </c>
      <c r="C98" s="242"/>
      <c r="D98" s="69">
        <f>DatosDelitos!N85</f>
        <v>8</v>
      </c>
    </row>
    <row r="99" spans="2:4" ht="13.35" customHeight="1" x14ac:dyDescent="0.25">
      <c r="B99" s="242" t="s">
        <v>978</v>
      </c>
      <c r="C99" s="242"/>
      <c r="D99" s="69">
        <f>DatosDelitos!N97</f>
        <v>38</v>
      </c>
    </row>
    <row r="100" spans="2:4" ht="27" customHeight="1" x14ac:dyDescent="0.25">
      <c r="B100" s="242" t="s">
        <v>1649</v>
      </c>
      <c r="C100" s="242"/>
      <c r="D100" s="69">
        <f>DatosDelitos!N131</f>
        <v>2</v>
      </c>
    </row>
    <row r="101" spans="2:4" ht="13.35" customHeight="1" x14ac:dyDescent="0.25">
      <c r="B101" s="242" t="s">
        <v>1628</v>
      </c>
      <c r="C101" s="242"/>
      <c r="D101" s="69">
        <f>DatosDelitos!N137</f>
        <v>25</v>
      </c>
    </row>
    <row r="102" spans="2:4" ht="13.35" customHeight="1" x14ac:dyDescent="0.25">
      <c r="B102" s="242" t="s">
        <v>1629</v>
      </c>
      <c r="C102" s="242"/>
      <c r="D102" s="69">
        <f>DatosDelitos!N144</f>
        <v>13</v>
      </c>
    </row>
    <row r="103" spans="2:4" ht="13.35" customHeight="1" x14ac:dyDescent="0.25">
      <c r="B103" s="242" t="s">
        <v>1653</v>
      </c>
      <c r="C103" s="242"/>
      <c r="D103" s="69">
        <f>DatosDelitos!N148</f>
        <v>8</v>
      </c>
    </row>
    <row r="104" spans="2:4" ht="13.35" customHeight="1" x14ac:dyDescent="0.25">
      <c r="B104" s="242" t="s">
        <v>1196</v>
      </c>
      <c r="C104" s="242"/>
      <c r="D104" s="69">
        <f>SUM(DatosDelitos!N149,DatosDelitos!N150)</f>
        <v>1</v>
      </c>
    </row>
    <row r="105" spans="2:4" ht="13.35" customHeight="1" x14ac:dyDescent="0.25">
      <c r="B105" s="242" t="s">
        <v>1194</v>
      </c>
      <c r="C105" s="242"/>
      <c r="D105" s="69">
        <f>SUM(DatosDelitos!N151:N155)</f>
        <v>77</v>
      </c>
    </row>
    <row r="106" spans="2:4" ht="13.35" customHeight="1" x14ac:dyDescent="0.25">
      <c r="B106" s="242" t="s">
        <v>1631</v>
      </c>
      <c r="C106" s="242"/>
      <c r="D106" s="69">
        <f>SUM(SUM(DatosDelitos!N157:N160),SUM(DatosDelitos!N167:N172))</f>
        <v>0</v>
      </c>
    </row>
    <row r="107" spans="2:4" ht="13.35" customHeight="1" x14ac:dyDescent="0.25">
      <c r="B107" s="242" t="s">
        <v>1654</v>
      </c>
      <c r="C107" s="242"/>
      <c r="D107" s="69">
        <f>SUM(DatosDelitos!N161:N165)</f>
        <v>4</v>
      </c>
    </row>
    <row r="108" spans="2:4" ht="13.35" customHeight="1" x14ac:dyDescent="0.25">
      <c r="B108" s="242" t="s">
        <v>1632</v>
      </c>
      <c r="C108" s="242"/>
      <c r="D108" s="69">
        <f>SUM(DatosDelitos!N173:N177)</f>
        <v>31</v>
      </c>
    </row>
    <row r="109" spans="2:4" ht="13.35" customHeight="1" x14ac:dyDescent="0.25">
      <c r="B109" s="242" t="s">
        <v>1633</v>
      </c>
      <c r="C109" s="242"/>
      <c r="D109" s="69">
        <f>DatosDelitos!N178</f>
        <v>86</v>
      </c>
    </row>
    <row r="110" spans="2:4" ht="13.35" customHeight="1" x14ac:dyDescent="0.25">
      <c r="B110" s="242" t="s">
        <v>1634</v>
      </c>
      <c r="C110" s="242"/>
      <c r="D110" s="69">
        <f>DatosDelitos!N186</f>
        <v>19</v>
      </c>
    </row>
    <row r="111" spans="2:4" ht="13.35" customHeight="1" x14ac:dyDescent="0.25">
      <c r="B111" s="242" t="s">
        <v>1635</v>
      </c>
      <c r="C111" s="242"/>
      <c r="D111" s="69">
        <f>DatosDelitos!N201</f>
        <v>38</v>
      </c>
    </row>
    <row r="112" spans="2:4" ht="13.35" customHeight="1" x14ac:dyDescent="0.25">
      <c r="B112" s="242" t="s">
        <v>1636</v>
      </c>
      <c r="C112" s="242"/>
      <c r="D112" s="69">
        <f>DatosDelitos!N223</f>
        <v>22</v>
      </c>
    </row>
    <row r="113" spans="2:4" ht="13.35" customHeight="1" x14ac:dyDescent="0.25">
      <c r="B113" s="242" t="s">
        <v>1637</v>
      </c>
      <c r="C113" s="242"/>
      <c r="D113" s="69">
        <f>DatosDelitos!N244</f>
        <v>10</v>
      </c>
    </row>
    <row r="114" spans="2:4" ht="13.35" customHeight="1" x14ac:dyDescent="0.25">
      <c r="B114" s="242" t="s">
        <v>1638</v>
      </c>
      <c r="C114" s="242"/>
      <c r="D114" s="69">
        <f>DatosDelitos!N271</f>
        <v>20</v>
      </c>
    </row>
    <row r="115" spans="2:4" ht="38.25" customHeight="1" x14ac:dyDescent="0.25">
      <c r="B115" s="242" t="s">
        <v>1639</v>
      </c>
      <c r="C115" s="242"/>
      <c r="D115" s="69">
        <f>DatosDelitos!N301</f>
        <v>0</v>
      </c>
    </row>
    <row r="116" spans="2:4" ht="13.35" customHeight="1" x14ac:dyDescent="0.25">
      <c r="B116" s="242" t="s">
        <v>1640</v>
      </c>
      <c r="C116" s="242"/>
      <c r="D116" s="69">
        <f>DatosDelitos!N305</f>
        <v>0</v>
      </c>
    </row>
    <row r="117" spans="2:4" ht="13.35" customHeight="1" x14ac:dyDescent="0.25">
      <c r="B117" s="242" t="s">
        <v>1641</v>
      </c>
      <c r="C117" s="242"/>
      <c r="D117" s="69">
        <f>DatosDelitos!N312+DatosDelitos!N320</f>
        <v>0</v>
      </c>
    </row>
    <row r="118" spans="2:4" ht="13.35" customHeight="1" x14ac:dyDescent="0.25">
      <c r="B118" s="242" t="s">
        <v>918</v>
      </c>
      <c r="C118" s="242"/>
      <c r="D118" s="69">
        <f>DatosDelitos!N318</f>
        <v>0</v>
      </c>
    </row>
    <row r="119" spans="2:4" ht="14.1" customHeight="1" x14ac:dyDescent="0.25">
      <c r="B119" s="242" t="s">
        <v>1642</v>
      </c>
      <c r="C119" s="242"/>
      <c r="D119" s="69">
        <f>DatosDelitos!N323</f>
        <v>0</v>
      </c>
    </row>
    <row r="120" spans="2:4" ht="12.75" customHeight="1" x14ac:dyDescent="0.25">
      <c r="B120" s="244" t="s">
        <v>1643</v>
      </c>
      <c r="C120" s="244"/>
      <c r="D120" s="69">
        <f>DatosDelitos!N325</f>
        <v>13</v>
      </c>
    </row>
    <row r="121" spans="2:4" ht="15" customHeight="1" x14ac:dyDescent="0.25">
      <c r="B121" s="244" t="s">
        <v>952</v>
      </c>
      <c r="C121" s="244"/>
      <c r="D121" s="69">
        <f>DatosDelitos!N337</f>
        <v>0</v>
      </c>
    </row>
    <row r="122" spans="2:4" ht="15" customHeight="1" x14ac:dyDescent="0.25">
      <c r="B122" s="244" t="s">
        <v>1644</v>
      </c>
      <c r="C122" s="244"/>
      <c r="D122" s="69">
        <f>DatosDelitos!N339</f>
        <v>0</v>
      </c>
    </row>
    <row r="123" spans="2:4" ht="15" customHeight="1" x14ac:dyDescent="0.25">
      <c r="B123" s="242" t="s">
        <v>1650</v>
      </c>
      <c r="C123" s="242"/>
      <c r="D123" s="69">
        <f>SUM(D87:D122)</f>
        <v>479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6" t="s">
        <v>318</v>
      </c>
      <c r="B5" s="197"/>
      <c r="C5" s="22">
        <v>75</v>
      </c>
      <c r="D5" s="22">
        <v>85</v>
      </c>
      <c r="E5" s="23">
        <v>-0.11764705882352899</v>
      </c>
      <c r="F5" s="22">
        <v>2</v>
      </c>
      <c r="G5" s="22">
        <v>0</v>
      </c>
      <c r="H5" s="22">
        <v>7</v>
      </c>
      <c r="I5" s="22">
        <v>15</v>
      </c>
      <c r="J5" s="22">
        <v>12</v>
      </c>
      <c r="K5" s="22">
        <v>17</v>
      </c>
      <c r="L5" s="22">
        <v>8</v>
      </c>
      <c r="M5" s="22">
        <v>5</v>
      </c>
      <c r="N5" s="22">
        <v>1</v>
      </c>
      <c r="O5" s="22">
        <v>15</v>
      </c>
      <c r="P5" s="24">
        <v>9</v>
      </c>
    </row>
    <row r="6" spans="1:16" x14ac:dyDescent="0.25">
      <c r="A6" s="25" t="s">
        <v>319</v>
      </c>
      <c r="B6" s="25" t="s">
        <v>320</v>
      </c>
      <c r="C6" s="12">
        <v>54</v>
      </c>
      <c r="D6" s="12">
        <v>56</v>
      </c>
      <c r="E6" s="26">
        <v>-3.5714285714285698E-2</v>
      </c>
      <c r="F6" s="12">
        <v>1</v>
      </c>
      <c r="G6" s="12">
        <v>0</v>
      </c>
      <c r="H6" s="12">
        <v>3</v>
      </c>
      <c r="I6" s="12">
        <v>0</v>
      </c>
      <c r="J6" s="12">
        <v>10</v>
      </c>
      <c r="K6" s="12">
        <v>14</v>
      </c>
      <c r="L6" s="12">
        <v>6</v>
      </c>
      <c r="M6" s="12">
        <v>1</v>
      </c>
      <c r="N6" s="12">
        <v>0</v>
      </c>
      <c r="O6" s="12">
        <v>8</v>
      </c>
      <c r="P6" s="20">
        <v>7</v>
      </c>
    </row>
    <row r="7" spans="1:16" x14ac:dyDescent="0.25">
      <c r="A7" s="25" t="s">
        <v>321</v>
      </c>
      <c r="B7" s="25" t="s">
        <v>322</v>
      </c>
      <c r="C7" s="12">
        <v>5</v>
      </c>
      <c r="D7" s="12">
        <v>2</v>
      </c>
      <c r="E7" s="26">
        <v>1.5</v>
      </c>
      <c r="F7" s="12">
        <v>0</v>
      </c>
      <c r="G7" s="12">
        <v>0</v>
      </c>
      <c r="H7" s="12">
        <v>0</v>
      </c>
      <c r="I7" s="12">
        <v>0</v>
      </c>
      <c r="J7" s="12">
        <v>2</v>
      </c>
      <c r="K7" s="12">
        <v>3</v>
      </c>
      <c r="L7" s="12">
        <v>2</v>
      </c>
      <c r="M7" s="12">
        <v>4</v>
      </c>
      <c r="N7" s="12">
        <v>1</v>
      </c>
      <c r="O7" s="12">
        <v>7</v>
      </c>
      <c r="P7" s="20">
        <v>2</v>
      </c>
    </row>
    <row r="8" spans="1:16" x14ac:dyDescent="0.25">
      <c r="A8" s="25" t="s">
        <v>323</v>
      </c>
      <c r="B8" s="25" t="s">
        <v>324</v>
      </c>
      <c r="C8" s="12">
        <v>16</v>
      </c>
      <c r="D8" s="12">
        <v>27</v>
      </c>
      <c r="E8" s="26">
        <v>-0.407407407407407</v>
      </c>
      <c r="F8" s="12">
        <v>1</v>
      </c>
      <c r="G8" s="12">
        <v>0</v>
      </c>
      <c r="H8" s="12">
        <v>4</v>
      </c>
      <c r="I8" s="12">
        <v>15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x14ac:dyDescent="0.25">
      <c r="A9" s="25" t="s">
        <v>325</v>
      </c>
      <c r="B9" s="25" t="s">
        <v>326</v>
      </c>
      <c r="C9" s="12">
        <v>0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6" t="s">
        <v>327</v>
      </c>
      <c r="B10" s="197"/>
      <c r="C10" s="22">
        <v>1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1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6" t="s">
        <v>332</v>
      </c>
      <c r="B13" s="197"/>
      <c r="C13" s="22">
        <v>22061</v>
      </c>
      <c r="D13" s="22">
        <v>19914</v>
      </c>
      <c r="E13" s="23">
        <v>0.107813598473436</v>
      </c>
      <c r="F13" s="22">
        <v>2385</v>
      </c>
      <c r="G13" s="22">
        <v>840</v>
      </c>
      <c r="H13" s="22">
        <v>715</v>
      </c>
      <c r="I13" s="22">
        <v>413</v>
      </c>
      <c r="J13" s="22">
        <v>2</v>
      </c>
      <c r="K13" s="22">
        <v>2</v>
      </c>
      <c r="L13" s="22">
        <v>0</v>
      </c>
      <c r="M13" s="22">
        <v>0</v>
      </c>
      <c r="N13" s="22">
        <v>9</v>
      </c>
      <c r="O13" s="22">
        <v>8</v>
      </c>
      <c r="P13" s="24">
        <v>391</v>
      </c>
    </row>
    <row r="14" spans="1:16" x14ac:dyDescent="0.25">
      <c r="A14" s="25" t="s">
        <v>333</v>
      </c>
      <c r="B14" s="25" t="s">
        <v>334</v>
      </c>
      <c r="C14" s="12">
        <v>16540</v>
      </c>
      <c r="D14" s="12">
        <v>15204</v>
      </c>
      <c r="E14" s="26">
        <v>8.78716127334912E-2</v>
      </c>
      <c r="F14" s="12">
        <v>242</v>
      </c>
      <c r="G14" s="12">
        <v>238</v>
      </c>
      <c r="H14" s="12">
        <v>379</v>
      </c>
      <c r="I14" s="12">
        <v>208</v>
      </c>
      <c r="J14" s="12">
        <v>0</v>
      </c>
      <c r="K14" s="12">
        <v>0</v>
      </c>
      <c r="L14" s="12">
        <v>0</v>
      </c>
      <c r="M14" s="12">
        <v>0</v>
      </c>
      <c r="N14" s="12">
        <v>9</v>
      </c>
      <c r="O14" s="12">
        <v>5</v>
      </c>
      <c r="P14" s="20">
        <v>132</v>
      </c>
    </row>
    <row r="15" spans="1:16" x14ac:dyDescent="0.25">
      <c r="A15" s="25" t="s">
        <v>335</v>
      </c>
      <c r="B15" s="25" t="s">
        <v>336</v>
      </c>
      <c r="C15" s="12">
        <v>2</v>
      </c>
      <c r="D15" s="12">
        <v>2</v>
      </c>
      <c r="E15" s="26">
        <v>0</v>
      </c>
      <c r="F15" s="12">
        <v>0</v>
      </c>
      <c r="G15" s="12">
        <v>1</v>
      </c>
      <c r="H15" s="12">
        <v>0</v>
      </c>
      <c r="I15" s="12">
        <v>23</v>
      </c>
      <c r="J15" s="12">
        <v>2</v>
      </c>
      <c r="K15" s="12">
        <v>2</v>
      </c>
      <c r="L15" s="12">
        <v>0</v>
      </c>
      <c r="M15" s="12">
        <v>0</v>
      </c>
      <c r="N15" s="12">
        <v>0</v>
      </c>
      <c r="O15" s="12">
        <v>0</v>
      </c>
      <c r="P15" s="20">
        <v>1</v>
      </c>
    </row>
    <row r="16" spans="1:16" x14ac:dyDescent="0.25">
      <c r="A16" s="25" t="s">
        <v>337</v>
      </c>
      <c r="B16" s="25" t="s">
        <v>338</v>
      </c>
      <c r="C16" s="12">
        <v>2770</v>
      </c>
      <c r="D16" s="12">
        <v>2759</v>
      </c>
      <c r="E16" s="26">
        <v>3.9869517941283098E-3</v>
      </c>
      <c r="F16" s="12">
        <v>16</v>
      </c>
      <c r="G16" s="12">
        <v>15</v>
      </c>
      <c r="H16" s="12">
        <v>26</v>
      </c>
      <c r="I16" s="12">
        <v>47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18</v>
      </c>
    </row>
    <row r="17" spans="1:16" ht="33.75" x14ac:dyDescent="0.25">
      <c r="A17" s="25" t="s">
        <v>339</v>
      </c>
      <c r="B17" s="25" t="s">
        <v>340</v>
      </c>
      <c r="C17" s="12">
        <v>2744</v>
      </c>
      <c r="D17" s="12">
        <v>1943</v>
      </c>
      <c r="E17" s="26">
        <v>0.41224909933093101</v>
      </c>
      <c r="F17" s="12">
        <v>2125</v>
      </c>
      <c r="G17" s="12">
        <v>586</v>
      </c>
      <c r="H17" s="12">
        <v>309</v>
      </c>
      <c r="I17" s="12">
        <v>135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3</v>
      </c>
      <c r="P17" s="20">
        <v>240</v>
      </c>
    </row>
    <row r="18" spans="1:16" x14ac:dyDescent="0.25">
      <c r="A18" s="25" t="s">
        <v>341</v>
      </c>
      <c r="B18" s="25" t="s">
        <v>342</v>
      </c>
      <c r="C18" s="12">
        <v>5</v>
      </c>
      <c r="D18" s="12">
        <v>6</v>
      </c>
      <c r="E18" s="26">
        <v>-0.16666666666666699</v>
      </c>
      <c r="F18" s="12">
        <v>2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6" t="s">
        <v>345</v>
      </c>
      <c r="B20" s="197"/>
      <c r="C20" s="22">
        <v>8</v>
      </c>
      <c r="D20" s="22">
        <v>24</v>
      </c>
      <c r="E20" s="23">
        <v>-0.66666666666666696</v>
      </c>
      <c r="F20" s="22">
        <v>1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3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5</v>
      </c>
      <c r="D22" s="12">
        <v>24</v>
      </c>
      <c r="E22" s="26">
        <v>-0.79166666666666696</v>
      </c>
      <c r="F22" s="12">
        <v>1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6" t="s">
        <v>350</v>
      </c>
      <c r="B23" s="197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6" t="s">
        <v>363</v>
      </c>
      <c r="B30" s="197"/>
      <c r="C30" s="22">
        <v>2508</v>
      </c>
      <c r="D30" s="22">
        <v>2575</v>
      </c>
      <c r="E30" s="23">
        <v>-2.6019417475728199E-2</v>
      </c>
      <c r="F30" s="22">
        <v>607</v>
      </c>
      <c r="G30" s="22">
        <v>471</v>
      </c>
      <c r="H30" s="22">
        <v>170</v>
      </c>
      <c r="I30" s="22">
        <v>139</v>
      </c>
      <c r="J30" s="22">
        <v>1</v>
      </c>
      <c r="K30" s="22">
        <v>0</v>
      </c>
      <c r="L30" s="22">
        <v>0</v>
      </c>
      <c r="M30" s="22">
        <v>0</v>
      </c>
      <c r="N30" s="22">
        <v>37</v>
      </c>
      <c r="O30" s="22">
        <v>6</v>
      </c>
      <c r="P30" s="24">
        <v>276</v>
      </c>
    </row>
    <row r="31" spans="1:16" x14ac:dyDescent="0.25">
      <c r="A31" s="25" t="s">
        <v>364</v>
      </c>
      <c r="B31" s="25" t="s">
        <v>365</v>
      </c>
      <c r="C31" s="12">
        <v>29</v>
      </c>
      <c r="D31" s="12">
        <v>330</v>
      </c>
      <c r="E31" s="26">
        <v>-0.912121212121212</v>
      </c>
      <c r="F31" s="12">
        <v>3</v>
      </c>
      <c r="G31" s="12">
        <v>0</v>
      </c>
      <c r="H31" s="12">
        <v>1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5</v>
      </c>
      <c r="P31" s="20">
        <v>0</v>
      </c>
    </row>
    <row r="32" spans="1:16" x14ac:dyDescent="0.25">
      <c r="A32" s="25" t="s">
        <v>366</v>
      </c>
      <c r="B32" s="25" t="s">
        <v>367</v>
      </c>
      <c r="C32" s="12">
        <v>1</v>
      </c>
      <c r="D32" s="12">
        <v>0</v>
      </c>
      <c r="E32" s="26">
        <v>0</v>
      </c>
      <c r="F32" s="12">
        <v>0</v>
      </c>
      <c r="G32" s="12">
        <v>0</v>
      </c>
      <c r="H32" s="12">
        <v>2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1115</v>
      </c>
      <c r="D33" s="12">
        <v>1052</v>
      </c>
      <c r="E33" s="26">
        <v>5.9885931558935401E-2</v>
      </c>
      <c r="F33" s="12">
        <v>167</v>
      </c>
      <c r="G33" s="12">
        <v>195</v>
      </c>
      <c r="H33" s="12">
        <v>76</v>
      </c>
      <c r="I33" s="12">
        <v>63</v>
      </c>
      <c r="J33" s="12">
        <v>0</v>
      </c>
      <c r="K33" s="12">
        <v>0</v>
      </c>
      <c r="L33" s="12">
        <v>0</v>
      </c>
      <c r="M33" s="12">
        <v>0</v>
      </c>
      <c r="N33" s="12">
        <v>7</v>
      </c>
      <c r="O33" s="12">
        <v>0</v>
      </c>
      <c r="P33" s="20">
        <v>113</v>
      </c>
    </row>
    <row r="34" spans="1:16" x14ac:dyDescent="0.25">
      <c r="A34" s="25" t="s">
        <v>370</v>
      </c>
      <c r="B34" s="25" t="s">
        <v>371</v>
      </c>
      <c r="C34" s="12">
        <v>66</v>
      </c>
      <c r="D34" s="12">
        <v>47</v>
      </c>
      <c r="E34" s="26">
        <v>0.40425531914893598</v>
      </c>
      <c r="F34" s="12">
        <v>9</v>
      </c>
      <c r="G34" s="12">
        <v>2</v>
      </c>
      <c r="H34" s="12">
        <v>3</v>
      </c>
      <c r="I34" s="12">
        <v>4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1</v>
      </c>
      <c r="P34" s="20">
        <v>1</v>
      </c>
    </row>
    <row r="35" spans="1:16" x14ac:dyDescent="0.25">
      <c r="A35" s="25" t="s">
        <v>372</v>
      </c>
      <c r="B35" s="25" t="s">
        <v>373</v>
      </c>
      <c r="C35" s="12">
        <v>688</v>
      </c>
      <c r="D35" s="12">
        <v>622</v>
      </c>
      <c r="E35" s="26">
        <v>0.10610932475884199</v>
      </c>
      <c r="F35" s="12">
        <v>60</v>
      </c>
      <c r="G35" s="12">
        <v>41</v>
      </c>
      <c r="H35" s="12">
        <v>30</v>
      </c>
      <c r="I35" s="12">
        <v>23</v>
      </c>
      <c r="J35" s="12">
        <v>0</v>
      </c>
      <c r="K35" s="12">
        <v>0</v>
      </c>
      <c r="L35" s="12">
        <v>0</v>
      </c>
      <c r="M35" s="12">
        <v>0</v>
      </c>
      <c r="N35" s="12">
        <v>10</v>
      </c>
      <c r="O35" s="12">
        <v>0</v>
      </c>
      <c r="P35" s="20">
        <v>43</v>
      </c>
    </row>
    <row r="36" spans="1:16" ht="22.5" x14ac:dyDescent="0.25">
      <c r="A36" s="25" t="s">
        <v>374</v>
      </c>
      <c r="B36" s="25" t="s">
        <v>375</v>
      </c>
      <c r="C36" s="12">
        <v>176</v>
      </c>
      <c r="D36" s="12">
        <v>147</v>
      </c>
      <c r="E36" s="26">
        <v>0.19727891156462601</v>
      </c>
      <c r="F36" s="12">
        <v>184</v>
      </c>
      <c r="G36" s="12">
        <v>118</v>
      </c>
      <c r="H36" s="12">
        <v>23</v>
      </c>
      <c r="I36" s="12">
        <v>24</v>
      </c>
      <c r="J36" s="12">
        <v>0</v>
      </c>
      <c r="K36" s="12">
        <v>0</v>
      </c>
      <c r="L36" s="12">
        <v>0</v>
      </c>
      <c r="M36" s="12">
        <v>0</v>
      </c>
      <c r="N36" s="12">
        <v>5</v>
      </c>
      <c r="O36" s="12">
        <v>0</v>
      </c>
      <c r="P36" s="20">
        <v>53</v>
      </c>
    </row>
    <row r="37" spans="1:16" ht="22.5" x14ac:dyDescent="0.25">
      <c r="A37" s="25" t="s">
        <v>376</v>
      </c>
      <c r="B37" s="25" t="s">
        <v>377</v>
      </c>
      <c r="C37" s="12">
        <v>89</v>
      </c>
      <c r="D37" s="12">
        <v>73</v>
      </c>
      <c r="E37" s="26">
        <v>0.219178082191781</v>
      </c>
      <c r="F37" s="12">
        <v>82</v>
      </c>
      <c r="G37" s="12">
        <v>76</v>
      </c>
      <c r="H37" s="12">
        <v>5</v>
      </c>
      <c r="I37" s="12">
        <v>8</v>
      </c>
      <c r="J37" s="12">
        <v>0</v>
      </c>
      <c r="K37" s="12">
        <v>0</v>
      </c>
      <c r="L37" s="12">
        <v>0</v>
      </c>
      <c r="M37" s="12">
        <v>0</v>
      </c>
      <c r="N37" s="12">
        <v>5</v>
      </c>
      <c r="O37" s="12">
        <v>0</v>
      </c>
      <c r="P37" s="20">
        <v>43</v>
      </c>
    </row>
    <row r="38" spans="1:16" ht="22.5" x14ac:dyDescent="0.25">
      <c r="A38" s="25" t="s">
        <v>378</v>
      </c>
      <c r="B38" s="25" t="s">
        <v>379</v>
      </c>
      <c r="C38" s="12">
        <v>50</v>
      </c>
      <c r="D38" s="12">
        <v>53</v>
      </c>
      <c r="E38" s="26">
        <v>-5.6603773584905703E-2</v>
      </c>
      <c r="F38" s="12">
        <v>78</v>
      </c>
      <c r="G38" s="12">
        <v>30</v>
      </c>
      <c r="H38" s="12">
        <v>9</v>
      </c>
      <c r="I38" s="12">
        <v>6</v>
      </c>
      <c r="J38" s="12">
        <v>0</v>
      </c>
      <c r="K38" s="12">
        <v>0</v>
      </c>
      <c r="L38" s="12">
        <v>0</v>
      </c>
      <c r="M38" s="12">
        <v>0</v>
      </c>
      <c r="N38" s="12">
        <v>5</v>
      </c>
      <c r="O38" s="12">
        <v>0</v>
      </c>
      <c r="P38" s="20">
        <v>1</v>
      </c>
    </row>
    <row r="39" spans="1:16" ht="33.75" x14ac:dyDescent="0.25">
      <c r="A39" s="25" t="s">
        <v>380</v>
      </c>
      <c r="B39" s="25" t="s">
        <v>381</v>
      </c>
      <c r="C39" s="12">
        <v>1</v>
      </c>
      <c r="D39" s="12">
        <v>1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1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293</v>
      </c>
      <c r="D41" s="12">
        <v>250</v>
      </c>
      <c r="E41" s="26">
        <v>0.17199999999999999</v>
      </c>
      <c r="F41" s="12">
        <v>24</v>
      </c>
      <c r="G41" s="12">
        <v>9</v>
      </c>
      <c r="H41" s="12">
        <v>20</v>
      </c>
      <c r="I41" s="12">
        <v>10</v>
      </c>
      <c r="J41" s="12">
        <v>0</v>
      </c>
      <c r="K41" s="12">
        <v>0</v>
      </c>
      <c r="L41" s="12">
        <v>0</v>
      </c>
      <c r="M41" s="12">
        <v>0</v>
      </c>
      <c r="N41" s="12">
        <v>5</v>
      </c>
      <c r="O41" s="12">
        <v>0</v>
      </c>
      <c r="P41" s="20">
        <v>22</v>
      </c>
    </row>
    <row r="42" spans="1:16" x14ac:dyDescent="0.25">
      <c r="A42" s="196" t="s">
        <v>386</v>
      </c>
      <c r="B42" s="197"/>
      <c r="C42" s="22">
        <v>957</v>
      </c>
      <c r="D42" s="22">
        <v>810</v>
      </c>
      <c r="E42" s="23">
        <v>0.18148148148148099</v>
      </c>
      <c r="F42" s="22">
        <v>777</v>
      </c>
      <c r="G42" s="22">
        <v>8</v>
      </c>
      <c r="H42" s="22">
        <v>120</v>
      </c>
      <c r="I42" s="22">
        <v>20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4">
        <v>0</v>
      </c>
    </row>
    <row r="43" spans="1:16" x14ac:dyDescent="0.25">
      <c r="A43" s="25" t="s">
        <v>387</v>
      </c>
      <c r="B43" s="25" t="s">
        <v>388</v>
      </c>
      <c r="C43" s="12">
        <v>21</v>
      </c>
      <c r="D43" s="12">
        <v>13</v>
      </c>
      <c r="E43" s="26">
        <v>0.61538461538461497</v>
      </c>
      <c r="F43" s="12">
        <v>17</v>
      </c>
      <c r="G43" s="12">
        <v>0</v>
      </c>
      <c r="H43" s="12">
        <v>2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5" t="s">
        <v>389</v>
      </c>
      <c r="B44" s="25" t="s">
        <v>390</v>
      </c>
      <c r="C44" s="12">
        <v>870</v>
      </c>
      <c r="D44" s="12">
        <v>742</v>
      </c>
      <c r="E44" s="26">
        <v>0.17250673854447399</v>
      </c>
      <c r="F44" s="12">
        <v>755</v>
      </c>
      <c r="G44" s="12">
        <v>8</v>
      </c>
      <c r="H44" s="12">
        <v>116</v>
      </c>
      <c r="I44" s="12">
        <v>17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0">
        <v>0</v>
      </c>
    </row>
    <row r="45" spans="1:16" x14ac:dyDescent="0.25">
      <c r="A45" s="25" t="s">
        <v>391</v>
      </c>
      <c r="B45" s="25" t="s">
        <v>392</v>
      </c>
      <c r="C45" s="12">
        <v>10</v>
      </c>
      <c r="D45" s="12">
        <v>2</v>
      </c>
      <c r="E45" s="26">
        <v>4</v>
      </c>
      <c r="F45" s="12">
        <v>2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10</v>
      </c>
      <c r="D46" s="12">
        <v>6</v>
      </c>
      <c r="E46" s="26">
        <v>0.66666666666666696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1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15</v>
      </c>
      <c r="D48" s="12">
        <v>21</v>
      </c>
      <c r="E48" s="26">
        <v>-0.28571428571428598</v>
      </c>
      <c r="F48" s="12">
        <v>0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30</v>
      </c>
      <c r="D49" s="12">
        <v>26</v>
      </c>
      <c r="E49" s="26">
        <v>0.15384615384615399</v>
      </c>
      <c r="F49" s="12">
        <v>3</v>
      </c>
      <c r="G49" s="12">
        <v>0</v>
      </c>
      <c r="H49" s="12">
        <v>0</v>
      </c>
      <c r="I49" s="12">
        <v>2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6" t="s">
        <v>401</v>
      </c>
      <c r="B50" s="197"/>
      <c r="C50" s="22">
        <v>977</v>
      </c>
      <c r="D50" s="22">
        <v>808</v>
      </c>
      <c r="E50" s="23">
        <v>0.20915841584158401</v>
      </c>
      <c r="F50" s="22">
        <v>48</v>
      </c>
      <c r="G50" s="22">
        <v>6</v>
      </c>
      <c r="H50" s="22">
        <v>83</v>
      </c>
      <c r="I50" s="22">
        <v>56</v>
      </c>
      <c r="J50" s="22">
        <v>34</v>
      </c>
      <c r="K50" s="22">
        <v>20</v>
      </c>
      <c r="L50" s="22">
        <v>0</v>
      </c>
      <c r="M50" s="22">
        <v>0</v>
      </c>
      <c r="N50" s="22">
        <v>6</v>
      </c>
      <c r="O50" s="22">
        <v>14</v>
      </c>
      <c r="P50" s="24">
        <v>50</v>
      </c>
    </row>
    <row r="51" spans="1:16" x14ac:dyDescent="0.25">
      <c r="A51" s="25" t="s">
        <v>402</v>
      </c>
      <c r="B51" s="25" t="s">
        <v>403</v>
      </c>
      <c r="C51" s="12">
        <v>630</v>
      </c>
      <c r="D51" s="12">
        <v>544</v>
      </c>
      <c r="E51" s="26">
        <v>0.158088235294118</v>
      </c>
      <c r="F51" s="12">
        <v>38</v>
      </c>
      <c r="G51" s="12">
        <v>3</v>
      </c>
      <c r="H51" s="12">
        <v>52</v>
      </c>
      <c r="I51" s="12">
        <v>31</v>
      </c>
      <c r="J51" s="12">
        <v>20</v>
      </c>
      <c r="K51" s="12">
        <v>7</v>
      </c>
      <c r="L51" s="12">
        <v>0</v>
      </c>
      <c r="M51" s="12">
        <v>0</v>
      </c>
      <c r="N51" s="12">
        <v>1</v>
      </c>
      <c r="O51" s="12">
        <v>10</v>
      </c>
      <c r="P51" s="20">
        <v>16</v>
      </c>
    </row>
    <row r="52" spans="1:16" x14ac:dyDescent="0.25">
      <c r="A52" s="25" t="s">
        <v>404</v>
      </c>
      <c r="B52" s="25" t="s">
        <v>405</v>
      </c>
      <c r="C52" s="12">
        <v>2</v>
      </c>
      <c r="D52" s="12">
        <v>4</v>
      </c>
      <c r="E52" s="26">
        <v>-0.5</v>
      </c>
      <c r="F52" s="12">
        <v>0</v>
      </c>
      <c r="G52" s="12">
        <v>0</v>
      </c>
      <c r="H52" s="12">
        <v>1</v>
      </c>
      <c r="I52" s="12">
        <v>0</v>
      </c>
      <c r="J52" s="12">
        <v>1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48</v>
      </c>
      <c r="D53" s="12">
        <v>53</v>
      </c>
      <c r="E53" s="26">
        <v>-9.4339622641509399E-2</v>
      </c>
      <c r="F53" s="12">
        <v>1</v>
      </c>
      <c r="G53" s="12">
        <v>1</v>
      </c>
      <c r="H53" s="12">
        <v>5</v>
      </c>
      <c r="I53" s="12">
        <v>4</v>
      </c>
      <c r="J53" s="12">
        <v>12</v>
      </c>
      <c r="K53" s="12">
        <v>11</v>
      </c>
      <c r="L53" s="12">
        <v>0</v>
      </c>
      <c r="M53" s="12">
        <v>0</v>
      </c>
      <c r="N53" s="12">
        <v>0</v>
      </c>
      <c r="O53" s="12">
        <v>0</v>
      </c>
      <c r="P53" s="20">
        <v>8</v>
      </c>
    </row>
    <row r="54" spans="1:16" ht="22.5" x14ac:dyDescent="0.25">
      <c r="A54" s="25" t="s">
        <v>408</v>
      </c>
      <c r="B54" s="25" t="s">
        <v>409</v>
      </c>
      <c r="C54" s="12">
        <v>7</v>
      </c>
      <c r="D54" s="12">
        <v>2</v>
      </c>
      <c r="E54" s="26">
        <v>2.5</v>
      </c>
      <c r="F54" s="12">
        <v>1</v>
      </c>
      <c r="G54" s="12">
        <v>0</v>
      </c>
      <c r="H54" s="12">
        <v>0</v>
      </c>
      <c r="I54" s="12">
        <v>0</v>
      </c>
      <c r="J54" s="12">
        <v>1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0">
        <v>4</v>
      </c>
    </row>
    <row r="55" spans="1:16" x14ac:dyDescent="0.25">
      <c r="A55" s="25" t="s">
        <v>410</v>
      </c>
      <c r="B55" s="25" t="s">
        <v>411</v>
      </c>
      <c r="C55" s="12">
        <v>3</v>
      </c>
      <c r="D55" s="12">
        <v>0</v>
      </c>
      <c r="E55" s="26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20</v>
      </c>
      <c r="D56" s="12">
        <v>22</v>
      </c>
      <c r="E56" s="26">
        <v>-9.0909090909090898E-2</v>
      </c>
      <c r="F56" s="12">
        <v>2</v>
      </c>
      <c r="G56" s="12">
        <v>0</v>
      </c>
      <c r="H56" s="12">
        <v>4</v>
      </c>
      <c r="I56" s="12">
        <v>4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5" t="s">
        <v>414</v>
      </c>
      <c r="B57" s="25" t="s">
        <v>415</v>
      </c>
      <c r="C57" s="12">
        <v>16</v>
      </c>
      <c r="D57" s="12">
        <v>24</v>
      </c>
      <c r="E57" s="26">
        <v>-0.33333333333333298</v>
      </c>
      <c r="F57" s="12">
        <v>2</v>
      </c>
      <c r="G57" s="12">
        <v>2</v>
      </c>
      <c r="H57" s="12">
        <v>3</v>
      </c>
      <c r="I57" s="12">
        <v>3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2</v>
      </c>
    </row>
    <row r="58" spans="1:16" ht="22.5" x14ac:dyDescent="0.25">
      <c r="A58" s="25" t="s">
        <v>416</v>
      </c>
      <c r="B58" s="25" t="s">
        <v>417</v>
      </c>
      <c r="C58" s="12">
        <v>3</v>
      </c>
      <c r="D58" s="12">
        <v>3</v>
      </c>
      <c r="E58" s="26">
        <v>0</v>
      </c>
      <c r="F58" s="12">
        <v>0</v>
      </c>
      <c r="G58" s="12">
        <v>0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2</v>
      </c>
      <c r="O58" s="12">
        <v>3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5</v>
      </c>
      <c r="D59" s="12">
        <v>1</v>
      </c>
      <c r="E59" s="26">
        <v>4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5" t="s">
        <v>420</v>
      </c>
      <c r="B60" s="25" t="s">
        <v>421</v>
      </c>
      <c r="C60" s="12">
        <v>30</v>
      </c>
      <c r="D60" s="12">
        <v>7</v>
      </c>
      <c r="E60" s="26">
        <v>3.28571428571429</v>
      </c>
      <c r="F60" s="12">
        <v>0</v>
      </c>
      <c r="G60" s="12">
        <v>0</v>
      </c>
      <c r="H60" s="12">
        <v>8</v>
      </c>
      <c r="I60" s="12">
        <v>3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27</v>
      </c>
      <c r="D61" s="12">
        <v>17</v>
      </c>
      <c r="E61" s="26">
        <v>0.58823529411764697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1</v>
      </c>
      <c r="P61" s="20">
        <v>0</v>
      </c>
    </row>
    <row r="62" spans="1:16" x14ac:dyDescent="0.25">
      <c r="A62" s="25" t="s">
        <v>424</v>
      </c>
      <c r="B62" s="25" t="s">
        <v>425</v>
      </c>
      <c r="C62" s="12">
        <v>0</v>
      </c>
      <c r="D62" s="12">
        <v>0</v>
      </c>
      <c r="E62" s="26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5" t="s">
        <v>426</v>
      </c>
      <c r="B63" s="25" t="s">
        <v>427</v>
      </c>
      <c r="C63" s="12">
        <v>39</v>
      </c>
      <c r="D63" s="12">
        <v>30</v>
      </c>
      <c r="E63" s="26">
        <v>0.3</v>
      </c>
      <c r="F63" s="12">
        <v>1</v>
      </c>
      <c r="G63" s="12">
        <v>0</v>
      </c>
      <c r="H63" s="12">
        <v>4</v>
      </c>
      <c r="I63" s="12">
        <v>6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0">
        <v>8</v>
      </c>
    </row>
    <row r="64" spans="1:16" ht="22.5" x14ac:dyDescent="0.25">
      <c r="A64" s="25" t="s">
        <v>428</v>
      </c>
      <c r="B64" s="25" t="s">
        <v>429</v>
      </c>
      <c r="C64" s="12">
        <v>116</v>
      </c>
      <c r="D64" s="12">
        <v>80</v>
      </c>
      <c r="E64" s="26">
        <v>0.45</v>
      </c>
      <c r="F64" s="12">
        <v>2</v>
      </c>
      <c r="G64" s="12">
        <v>0</v>
      </c>
      <c r="H64" s="12">
        <v>3</v>
      </c>
      <c r="I64" s="12">
        <v>3</v>
      </c>
      <c r="J64" s="12">
        <v>0</v>
      </c>
      <c r="K64" s="12">
        <v>0</v>
      </c>
      <c r="L64" s="12">
        <v>0</v>
      </c>
      <c r="M64" s="12">
        <v>0</v>
      </c>
      <c r="N64" s="12">
        <v>3</v>
      </c>
      <c r="O64" s="12">
        <v>0</v>
      </c>
      <c r="P64" s="20">
        <v>9</v>
      </c>
    </row>
    <row r="65" spans="1:16" ht="33.75" x14ac:dyDescent="0.25">
      <c r="A65" s="25" t="s">
        <v>430</v>
      </c>
      <c r="B65" s="25" t="s">
        <v>431</v>
      </c>
      <c r="C65" s="12">
        <v>4</v>
      </c>
      <c r="D65" s="12">
        <v>3</v>
      </c>
      <c r="E65" s="26">
        <v>0.33333333333333298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2</v>
      </c>
      <c r="E66" s="26">
        <v>-1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15</v>
      </c>
      <c r="D67" s="12">
        <v>6</v>
      </c>
      <c r="E67" s="26">
        <v>1.5</v>
      </c>
      <c r="F67" s="12">
        <v>0</v>
      </c>
      <c r="G67" s="12">
        <v>0</v>
      </c>
      <c r="H67" s="12">
        <v>1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0">
        <v>3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2</v>
      </c>
      <c r="E68" s="26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8</v>
      </c>
      <c r="D69" s="12">
        <v>8</v>
      </c>
      <c r="E69" s="26">
        <v>0</v>
      </c>
      <c r="F69" s="12">
        <v>1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3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1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6" t="s">
        <v>444</v>
      </c>
      <c r="B72" s="197"/>
      <c r="C72" s="22">
        <v>14</v>
      </c>
      <c r="D72" s="22">
        <v>22</v>
      </c>
      <c r="E72" s="23">
        <v>-0.36363636363636398</v>
      </c>
      <c r="F72" s="22">
        <v>0</v>
      </c>
      <c r="G72" s="22">
        <v>0</v>
      </c>
      <c r="H72" s="22">
        <v>4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1</v>
      </c>
      <c r="O72" s="22">
        <v>0</v>
      </c>
      <c r="P72" s="24">
        <v>0</v>
      </c>
    </row>
    <row r="73" spans="1:16" x14ac:dyDescent="0.25">
      <c r="A73" s="25" t="s">
        <v>445</v>
      </c>
      <c r="B73" s="25" t="s">
        <v>446</v>
      </c>
      <c r="C73" s="12">
        <v>14</v>
      </c>
      <c r="D73" s="12">
        <v>22</v>
      </c>
      <c r="E73" s="26">
        <v>-0.36363636363636398</v>
      </c>
      <c r="F73" s="12">
        <v>0</v>
      </c>
      <c r="G73" s="12">
        <v>0</v>
      </c>
      <c r="H73" s="12">
        <v>4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0</v>
      </c>
      <c r="P73" s="20">
        <v>0</v>
      </c>
    </row>
    <row r="74" spans="1:16" x14ac:dyDescent="0.25">
      <c r="A74" s="196" t="s">
        <v>447</v>
      </c>
      <c r="B74" s="197"/>
      <c r="C74" s="22">
        <v>158</v>
      </c>
      <c r="D74" s="22">
        <v>156</v>
      </c>
      <c r="E74" s="23">
        <v>1.2820512820512799E-2</v>
      </c>
      <c r="F74" s="22">
        <v>40</v>
      </c>
      <c r="G74" s="22">
        <v>19</v>
      </c>
      <c r="H74" s="22">
        <v>17</v>
      </c>
      <c r="I74" s="22">
        <v>8</v>
      </c>
      <c r="J74" s="22">
        <v>0</v>
      </c>
      <c r="K74" s="22">
        <v>0</v>
      </c>
      <c r="L74" s="22">
        <v>2</v>
      </c>
      <c r="M74" s="22">
        <v>2</v>
      </c>
      <c r="N74" s="22">
        <v>2</v>
      </c>
      <c r="O74" s="22">
        <v>0</v>
      </c>
      <c r="P74" s="24">
        <v>9</v>
      </c>
    </row>
    <row r="75" spans="1:16" x14ac:dyDescent="0.25">
      <c r="A75" s="25" t="s">
        <v>448</v>
      </c>
      <c r="B75" s="25" t="s">
        <v>449</v>
      </c>
      <c r="C75" s="12">
        <v>38</v>
      </c>
      <c r="D75" s="12">
        <v>36</v>
      </c>
      <c r="E75" s="26">
        <v>5.5555555555555601E-2</v>
      </c>
      <c r="F75" s="12">
        <v>2</v>
      </c>
      <c r="G75" s="12">
        <v>1</v>
      </c>
      <c r="H75" s="12">
        <v>3</v>
      </c>
      <c r="I75" s="12">
        <v>3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  <c r="P75" s="20">
        <v>1</v>
      </c>
    </row>
    <row r="76" spans="1:16" ht="33.75" x14ac:dyDescent="0.25">
      <c r="A76" s="25" t="s">
        <v>450</v>
      </c>
      <c r="B76" s="25" t="s">
        <v>451</v>
      </c>
      <c r="C76" s="12">
        <v>0</v>
      </c>
      <c r="D76" s="12">
        <v>2</v>
      </c>
      <c r="E76" s="26">
        <v>-1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77</v>
      </c>
      <c r="D77" s="12">
        <v>71</v>
      </c>
      <c r="E77" s="26">
        <v>8.4507042253521097E-2</v>
      </c>
      <c r="F77" s="12">
        <v>35</v>
      </c>
      <c r="G77" s="12">
        <v>17</v>
      </c>
      <c r="H77" s="12">
        <v>3</v>
      </c>
      <c r="I77" s="12">
        <v>0</v>
      </c>
      <c r="J77" s="12">
        <v>0</v>
      </c>
      <c r="K77" s="12">
        <v>0</v>
      </c>
      <c r="L77" s="12">
        <v>2</v>
      </c>
      <c r="M77" s="12">
        <v>2</v>
      </c>
      <c r="N77" s="12">
        <v>0</v>
      </c>
      <c r="O77" s="12">
        <v>0</v>
      </c>
      <c r="P77" s="20">
        <v>7</v>
      </c>
    </row>
    <row r="78" spans="1:16" x14ac:dyDescent="0.25">
      <c r="A78" s="25" t="s">
        <v>454</v>
      </c>
      <c r="B78" s="25" t="s">
        <v>455</v>
      </c>
      <c r="C78" s="12">
        <v>1</v>
      </c>
      <c r="D78" s="12">
        <v>0</v>
      </c>
      <c r="E78" s="26">
        <v>0</v>
      </c>
      <c r="F78" s="12">
        <v>2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37</v>
      </c>
      <c r="D79" s="12">
        <v>43</v>
      </c>
      <c r="E79" s="26">
        <v>-0.13953488372093001</v>
      </c>
      <c r="F79" s="12">
        <v>1</v>
      </c>
      <c r="G79" s="12">
        <v>1</v>
      </c>
      <c r="H79" s="12">
        <v>9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1</v>
      </c>
    </row>
    <row r="80" spans="1:16" ht="33.75" x14ac:dyDescent="0.25">
      <c r="A80" s="25" t="s">
        <v>458</v>
      </c>
      <c r="B80" s="25" t="s">
        <v>459</v>
      </c>
      <c r="C80" s="12">
        <v>4</v>
      </c>
      <c r="D80" s="12">
        <v>1</v>
      </c>
      <c r="E80" s="26">
        <v>3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1</v>
      </c>
      <c r="D81" s="12">
        <v>3</v>
      </c>
      <c r="E81" s="26">
        <v>-0.66666666666666696</v>
      </c>
      <c r="F81" s="12">
        <v>0</v>
      </c>
      <c r="G81" s="12">
        <v>0</v>
      </c>
      <c r="H81" s="12">
        <v>2</v>
      </c>
      <c r="I81" s="12">
        <v>3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6" t="s">
        <v>462</v>
      </c>
      <c r="B82" s="197"/>
      <c r="C82" s="22">
        <v>179</v>
      </c>
      <c r="D82" s="22">
        <v>141</v>
      </c>
      <c r="E82" s="23">
        <v>0.269503546099291</v>
      </c>
      <c r="F82" s="22">
        <v>2</v>
      </c>
      <c r="G82" s="22">
        <v>0</v>
      </c>
      <c r="H82" s="22">
        <v>9</v>
      </c>
      <c r="I82" s="22">
        <v>7</v>
      </c>
      <c r="J82" s="22">
        <v>0</v>
      </c>
      <c r="K82" s="22">
        <v>0</v>
      </c>
      <c r="L82" s="22">
        <v>0</v>
      </c>
      <c r="M82" s="22">
        <v>0</v>
      </c>
      <c r="N82" s="22">
        <v>8</v>
      </c>
      <c r="O82" s="22">
        <v>0</v>
      </c>
      <c r="P82" s="24">
        <v>8</v>
      </c>
    </row>
    <row r="83" spans="1:16" x14ac:dyDescent="0.25">
      <c r="A83" s="25" t="s">
        <v>463</v>
      </c>
      <c r="B83" s="25" t="s">
        <v>464</v>
      </c>
      <c r="C83" s="12">
        <v>60</v>
      </c>
      <c r="D83" s="12">
        <v>56</v>
      </c>
      <c r="E83" s="26">
        <v>7.1428571428571397E-2</v>
      </c>
      <c r="F83" s="12">
        <v>0</v>
      </c>
      <c r="G83" s="12">
        <v>0</v>
      </c>
      <c r="H83" s="12">
        <v>4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3</v>
      </c>
      <c r="O83" s="12">
        <v>0</v>
      </c>
      <c r="P83" s="20">
        <v>0</v>
      </c>
    </row>
    <row r="84" spans="1:16" x14ac:dyDescent="0.25">
      <c r="A84" s="25" t="s">
        <v>465</v>
      </c>
      <c r="B84" s="25" t="s">
        <v>466</v>
      </c>
      <c r="C84" s="12">
        <v>119</v>
      </c>
      <c r="D84" s="12">
        <v>85</v>
      </c>
      <c r="E84" s="26">
        <v>0.4</v>
      </c>
      <c r="F84" s="12">
        <v>2</v>
      </c>
      <c r="G84" s="12">
        <v>0</v>
      </c>
      <c r="H84" s="12">
        <v>5</v>
      </c>
      <c r="I84" s="12">
        <v>6</v>
      </c>
      <c r="J84" s="12">
        <v>0</v>
      </c>
      <c r="K84" s="12">
        <v>0</v>
      </c>
      <c r="L84" s="12">
        <v>0</v>
      </c>
      <c r="M84" s="12">
        <v>0</v>
      </c>
      <c r="N84" s="12">
        <v>5</v>
      </c>
      <c r="O84" s="12">
        <v>0</v>
      </c>
      <c r="P84" s="20">
        <v>8</v>
      </c>
    </row>
    <row r="85" spans="1:16" x14ac:dyDescent="0.25">
      <c r="A85" s="196" t="s">
        <v>467</v>
      </c>
      <c r="B85" s="197"/>
      <c r="C85" s="22">
        <v>597</v>
      </c>
      <c r="D85" s="22">
        <v>624</v>
      </c>
      <c r="E85" s="23">
        <v>-4.3269230769230803E-2</v>
      </c>
      <c r="F85" s="22">
        <v>19</v>
      </c>
      <c r="G85" s="22">
        <v>11</v>
      </c>
      <c r="H85" s="22">
        <v>154</v>
      </c>
      <c r="I85" s="22">
        <v>108</v>
      </c>
      <c r="J85" s="22">
        <v>0</v>
      </c>
      <c r="K85" s="22">
        <v>0</v>
      </c>
      <c r="L85" s="22">
        <v>0</v>
      </c>
      <c r="M85" s="22">
        <v>0</v>
      </c>
      <c r="N85" s="22">
        <v>8</v>
      </c>
      <c r="O85" s="22">
        <v>0</v>
      </c>
      <c r="P85" s="24">
        <v>10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1</v>
      </c>
      <c r="E87" s="26">
        <v>-1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12</v>
      </c>
      <c r="D89" s="12">
        <v>10</v>
      </c>
      <c r="E89" s="26">
        <v>0.2</v>
      </c>
      <c r="F89" s="12">
        <v>1</v>
      </c>
      <c r="G89" s="12">
        <v>4</v>
      </c>
      <c r="H89" s="12">
        <v>2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2</v>
      </c>
    </row>
    <row r="90" spans="1:16" ht="22.5" x14ac:dyDescent="0.25">
      <c r="A90" s="25" t="s">
        <v>476</v>
      </c>
      <c r="B90" s="25" t="s">
        <v>477</v>
      </c>
      <c r="C90" s="12">
        <v>7</v>
      </c>
      <c r="D90" s="12">
        <v>5</v>
      </c>
      <c r="E90" s="26">
        <v>0.4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51</v>
      </c>
      <c r="D91" s="12">
        <v>73</v>
      </c>
      <c r="E91" s="26">
        <v>-0.301369863013699</v>
      </c>
      <c r="F91" s="12">
        <v>0</v>
      </c>
      <c r="G91" s="12">
        <v>0</v>
      </c>
      <c r="H91" s="12">
        <v>5</v>
      </c>
      <c r="I91" s="12">
        <v>3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5" t="s">
        <v>480</v>
      </c>
      <c r="B92" s="25" t="s">
        <v>481</v>
      </c>
      <c r="C92" s="12">
        <v>87</v>
      </c>
      <c r="D92" s="12">
        <v>89</v>
      </c>
      <c r="E92" s="26">
        <v>-2.2471910112359599E-2</v>
      </c>
      <c r="F92" s="12">
        <v>2</v>
      </c>
      <c r="G92" s="12">
        <v>2</v>
      </c>
      <c r="H92" s="12">
        <v>18</v>
      </c>
      <c r="I92" s="12">
        <v>28</v>
      </c>
      <c r="J92" s="12">
        <v>0</v>
      </c>
      <c r="K92" s="12">
        <v>0</v>
      </c>
      <c r="L92" s="12">
        <v>0</v>
      </c>
      <c r="M92" s="12">
        <v>0</v>
      </c>
      <c r="N92" s="12">
        <v>2</v>
      </c>
      <c r="O92" s="12">
        <v>0</v>
      </c>
      <c r="P92" s="20">
        <v>2</v>
      </c>
    </row>
    <row r="93" spans="1:16" x14ac:dyDescent="0.25">
      <c r="A93" s="25" t="s">
        <v>482</v>
      </c>
      <c r="B93" s="25" t="s">
        <v>483</v>
      </c>
      <c r="C93" s="12">
        <v>40</v>
      </c>
      <c r="D93" s="12">
        <v>33</v>
      </c>
      <c r="E93" s="26">
        <v>0.21212121212121199</v>
      </c>
      <c r="F93" s="12">
        <v>2</v>
      </c>
      <c r="G93" s="12">
        <v>1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1</v>
      </c>
    </row>
    <row r="94" spans="1:16" x14ac:dyDescent="0.25">
      <c r="A94" s="25" t="s">
        <v>484</v>
      </c>
      <c r="B94" s="25" t="s">
        <v>485</v>
      </c>
      <c r="C94" s="12">
        <v>370</v>
      </c>
      <c r="D94" s="12">
        <v>413</v>
      </c>
      <c r="E94" s="26">
        <v>-0.10411622276029101</v>
      </c>
      <c r="F94" s="12">
        <v>14</v>
      </c>
      <c r="G94" s="12">
        <v>4</v>
      </c>
      <c r="H94" s="12">
        <v>124</v>
      </c>
      <c r="I94" s="12">
        <v>71</v>
      </c>
      <c r="J94" s="12">
        <v>0</v>
      </c>
      <c r="K94" s="12">
        <v>0</v>
      </c>
      <c r="L94" s="12">
        <v>0</v>
      </c>
      <c r="M94" s="12">
        <v>0</v>
      </c>
      <c r="N94" s="12">
        <v>6</v>
      </c>
      <c r="O94" s="12">
        <v>0</v>
      </c>
      <c r="P94" s="20">
        <v>5</v>
      </c>
    </row>
    <row r="95" spans="1:16" ht="22.5" x14ac:dyDescent="0.25">
      <c r="A95" s="25" t="s">
        <v>486</v>
      </c>
      <c r="B95" s="25" t="s">
        <v>487</v>
      </c>
      <c r="C95" s="12">
        <v>30</v>
      </c>
      <c r="D95" s="12">
        <v>0</v>
      </c>
      <c r="E95" s="26">
        <v>0</v>
      </c>
      <c r="F95" s="12">
        <v>0</v>
      </c>
      <c r="G95" s="12">
        <v>0</v>
      </c>
      <c r="H95" s="12">
        <v>3</v>
      </c>
      <c r="I95" s="12">
        <v>4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6" t="s">
        <v>490</v>
      </c>
      <c r="B97" s="197"/>
      <c r="C97" s="22">
        <v>9622</v>
      </c>
      <c r="D97" s="22">
        <v>9595</v>
      </c>
      <c r="E97" s="23">
        <v>2.8139656070870198E-3</v>
      </c>
      <c r="F97" s="22">
        <v>757</v>
      </c>
      <c r="G97" s="22">
        <v>400</v>
      </c>
      <c r="H97" s="22">
        <v>1641</v>
      </c>
      <c r="I97" s="22">
        <v>1251</v>
      </c>
      <c r="J97" s="22">
        <v>0</v>
      </c>
      <c r="K97" s="22">
        <v>0</v>
      </c>
      <c r="L97" s="22">
        <v>0</v>
      </c>
      <c r="M97" s="22">
        <v>0</v>
      </c>
      <c r="N97" s="22">
        <v>38</v>
      </c>
      <c r="O97" s="22">
        <v>51</v>
      </c>
      <c r="P97" s="24">
        <v>267</v>
      </c>
    </row>
    <row r="98" spans="1:16" x14ac:dyDescent="0.25">
      <c r="A98" s="25" t="s">
        <v>491</v>
      </c>
      <c r="B98" s="25" t="s">
        <v>492</v>
      </c>
      <c r="C98" s="12">
        <v>1758</v>
      </c>
      <c r="D98" s="12">
        <v>1760</v>
      </c>
      <c r="E98" s="26">
        <v>-1.13636363636364E-3</v>
      </c>
      <c r="F98" s="12">
        <v>293</v>
      </c>
      <c r="G98" s="12">
        <v>200</v>
      </c>
      <c r="H98" s="12">
        <v>255</v>
      </c>
      <c r="I98" s="12">
        <v>188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0">
        <v>158</v>
      </c>
    </row>
    <row r="99" spans="1:16" x14ac:dyDescent="0.25">
      <c r="A99" s="25" t="s">
        <v>493</v>
      </c>
      <c r="B99" s="25" t="s">
        <v>494</v>
      </c>
      <c r="C99" s="12">
        <v>1061</v>
      </c>
      <c r="D99" s="12">
        <v>901</v>
      </c>
      <c r="E99" s="26">
        <v>0.177580466148724</v>
      </c>
      <c r="F99" s="12">
        <v>118</v>
      </c>
      <c r="G99" s="12">
        <v>41</v>
      </c>
      <c r="H99" s="12">
        <v>264</v>
      </c>
      <c r="I99" s="12">
        <v>124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0">
        <v>19</v>
      </c>
    </row>
    <row r="100" spans="1:16" ht="33.75" x14ac:dyDescent="0.25">
      <c r="A100" s="25" t="s">
        <v>495</v>
      </c>
      <c r="B100" s="25" t="s">
        <v>496</v>
      </c>
      <c r="C100" s="12">
        <v>125</v>
      </c>
      <c r="D100" s="12">
        <v>38</v>
      </c>
      <c r="E100" s="26">
        <v>2.2894736842105301</v>
      </c>
      <c r="F100" s="12">
        <v>16</v>
      </c>
      <c r="G100" s="12">
        <v>22</v>
      </c>
      <c r="H100" s="12">
        <v>40</v>
      </c>
      <c r="I100" s="12">
        <v>107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15</v>
      </c>
      <c r="P100" s="20">
        <v>7</v>
      </c>
    </row>
    <row r="101" spans="1:16" ht="22.5" x14ac:dyDescent="0.25">
      <c r="A101" s="25" t="s">
        <v>497</v>
      </c>
      <c r="B101" s="25" t="s">
        <v>498</v>
      </c>
      <c r="C101" s="12">
        <v>1157</v>
      </c>
      <c r="D101" s="12">
        <v>1054</v>
      </c>
      <c r="E101" s="26">
        <v>9.7722960151802707E-2</v>
      </c>
      <c r="F101" s="12">
        <v>112</v>
      </c>
      <c r="G101" s="12">
        <v>54</v>
      </c>
      <c r="H101" s="12">
        <v>179</v>
      </c>
      <c r="I101" s="12">
        <v>138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30</v>
      </c>
      <c r="P101" s="20">
        <v>7</v>
      </c>
    </row>
    <row r="102" spans="1:16" x14ac:dyDescent="0.25">
      <c r="A102" s="25" t="s">
        <v>499</v>
      </c>
      <c r="B102" s="25" t="s">
        <v>500</v>
      </c>
      <c r="C102" s="12">
        <v>68</v>
      </c>
      <c r="D102" s="12">
        <v>67</v>
      </c>
      <c r="E102" s="26">
        <v>1.49253731343284E-2</v>
      </c>
      <c r="F102" s="12">
        <v>0</v>
      </c>
      <c r="G102" s="12">
        <v>0</v>
      </c>
      <c r="H102" s="12">
        <v>5</v>
      </c>
      <c r="I102" s="12">
        <v>7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0</v>
      </c>
    </row>
    <row r="103" spans="1:16" ht="22.5" x14ac:dyDescent="0.25">
      <c r="A103" s="25" t="s">
        <v>501</v>
      </c>
      <c r="B103" s="25" t="s">
        <v>502</v>
      </c>
      <c r="C103" s="12">
        <v>128</v>
      </c>
      <c r="D103" s="12">
        <v>128</v>
      </c>
      <c r="E103" s="26">
        <v>0</v>
      </c>
      <c r="F103" s="12">
        <v>13</v>
      </c>
      <c r="G103" s="12">
        <v>10</v>
      </c>
      <c r="H103" s="12">
        <v>25</v>
      </c>
      <c r="I103" s="12">
        <v>24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7</v>
      </c>
    </row>
    <row r="104" spans="1:16" x14ac:dyDescent="0.25">
      <c r="A104" s="25" t="s">
        <v>503</v>
      </c>
      <c r="B104" s="25" t="s">
        <v>504</v>
      </c>
      <c r="C104" s="12">
        <v>168</v>
      </c>
      <c r="D104" s="12">
        <v>279</v>
      </c>
      <c r="E104" s="26">
        <v>-0.39784946236559099</v>
      </c>
      <c r="F104" s="12">
        <v>11</v>
      </c>
      <c r="G104" s="12">
        <v>0</v>
      </c>
      <c r="H104" s="12">
        <v>15</v>
      </c>
      <c r="I104" s="12">
        <v>3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0</v>
      </c>
    </row>
    <row r="105" spans="1:16" x14ac:dyDescent="0.25">
      <c r="A105" s="25" t="s">
        <v>505</v>
      </c>
      <c r="B105" s="25" t="s">
        <v>506</v>
      </c>
      <c r="C105" s="12">
        <v>2899</v>
      </c>
      <c r="D105" s="12">
        <v>2942</v>
      </c>
      <c r="E105" s="26">
        <v>-1.4615907545887199E-2</v>
      </c>
      <c r="F105" s="12">
        <v>46</v>
      </c>
      <c r="G105" s="12">
        <v>17</v>
      </c>
      <c r="H105" s="12">
        <v>471</v>
      </c>
      <c r="I105" s="12">
        <v>401</v>
      </c>
      <c r="J105" s="12">
        <v>0</v>
      </c>
      <c r="K105" s="12">
        <v>0</v>
      </c>
      <c r="L105" s="12">
        <v>0</v>
      </c>
      <c r="M105" s="12">
        <v>0</v>
      </c>
      <c r="N105" s="12">
        <v>20</v>
      </c>
      <c r="O105" s="12">
        <v>6</v>
      </c>
      <c r="P105" s="20">
        <v>25</v>
      </c>
    </row>
    <row r="106" spans="1:16" ht="22.5" x14ac:dyDescent="0.25">
      <c r="A106" s="25" t="s">
        <v>507</v>
      </c>
      <c r="B106" s="25" t="s">
        <v>508</v>
      </c>
      <c r="C106" s="12">
        <v>925</v>
      </c>
      <c r="D106" s="12">
        <v>956</v>
      </c>
      <c r="E106" s="26">
        <v>-3.2426778242677798E-2</v>
      </c>
      <c r="F106" s="12">
        <v>12</v>
      </c>
      <c r="G106" s="12">
        <v>5</v>
      </c>
      <c r="H106" s="12">
        <v>112</v>
      </c>
      <c r="I106" s="12">
        <v>48</v>
      </c>
      <c r="J106" s="12">
        <v>0</v>
      </c>
      <c r="K106" s="12">
        <v>0</v>
      </c>
      <c r="L106" s="12">
        <v>0</v>
      </c>
      <c r="M106" s="12">
        <v>0</v>
      </c>
      <c r="N106" s="12">
        <v>8</v>
      </c>
      <c r="O106" s="12">
        <v>0</v>
      </c>
      <c r="P106" s="20">
        <v>6</v>
      </c>
    </row>
    <row r="107" spans="1:16" ht="22.5" x14ac:dyDescent="0.25">
      <c r="A107" s="25" t="s">
        <v>509</v>
      </c>
      <c r="B107" s="25" t="s">
        <v>510</v>
      </c>
      <c r="C107" s="12">
        <v>23</v>
      </c>
      <c r="D107" s="12">
        <v>20</v>
      </c>
      <c r="E107" s="26">
        <v>0.15</v>
      </c>
      <c r="F107" s="12">
        <v>0</v>
      </c>
      <c r="G107" s="12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1</v>
      </c>
    </row>
    <row r="108" spans="1:16" x14ac:dyDescent="0.25">
      <c r="A108" s="25" t="s">
        <v>511</v>
      </c>
      <c r="B108" s="25" t="s">
        <v>512</v>
      </c>
      <c r="C108" s="12">
        <v>12</v>
      </c>
      <c r="D108" s="12">
        <v>25</v>
      </c>
      <c r="E108" s="26">
        <v>-0.52</v>
      </c>
      <c r="F108" s="12">
        <v>0</v>
      </c>
      <c r="G108" s="12">
        <v>0</v>
      </c>
      <c r="H108" s="12">
        <v>5</v>
      </c>
      <c r="I108" s="12">
        <v>5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0">
        <v>0</v>
      </c>
    </row>
    <row r="109" spans="1:16" x14ac:dyDescent="0.25">
      <c r="A109" s="25" t="s">
        <v>513</v>
      </c>
      <c r="B109" s="25" t="s">
        <v>514</v>
      </c>
      <c r="C109" s="12">
        <v>5</v>
      </c>
      <c r="D109" s="12">
        <v>7</v>
      </c>
      <c r="E109" s="26">
        <v>-0.28571428571428598</v>
      </c>
      <c r="F109" s="12">
        <v>0</v>
      </c>
      <c r="G109" s="12">
        <v>0</v>
      </c>
      <c r="H109" s="12">
        <v>2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1</v>
      </c>
      <c r="E110" s="26">
        <v>-1</v>
      </c>
      <c r="F110" s="12">
        <v>0</v>
      </c>
      <c r="G110" s="12">
        <v>0</v>
      </c>
      <c r="H110" s="12">
        <v>0</v>
      </c>
      <c r="I110" s="12">
        <v>1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1084</v>
      </c>
      <c r="D111" s="12">
        <v>1172</v>
      </c>
      <c r="E111" s="26">
        <v>-7.5085324232081904E-2</v>
      </c>
      <c r="F111" s="12">
        <v>125</v>
      </c>
      <c r="G111" s="12">
        <v>47</v>
      </c>
      <c r="H111" s="12">
        <v>187</v>
      </c>
      <c r="I111" s="12">
        <v>98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0">
        <v>35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1</v>
      </c>
      <c r="E112" s="26">
        <v>-1</v>
      </c>
      <c r="F112" s="12">
        <v>0</v>
      </c>
      <c r="G112" s="12">
        <v>0</v>
      </c>
      <c r="H112" s="12">
        <v>1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1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7</v>
      </c>
      <c r="D114" s="12">
        <v>18</v>
      </c>
      <c r="E114" s="26">
        <v>-0.61111111111111105</v>
      </c>
      <c r="F114" s="12">
        <v>2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6</v>
      </c>
      <c r="D115" s="12">
        <v>7</v>
      </c>
      <c r="E115" s="26">
        <v>-0.14285714285714299</v>
      </c>
      <c r="F115" s="12">
        <v>0</v>
      </c>
      <c r="G115" s="12">
        <v>0</v>
      </c>
      <c r="H115" s="12">
        <v>3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0</v>
      </c>
      <c r="D116" s="12">
        <v>6</v>
      </c>
      <c r="E116" s="26">
        <v>-1</v>
      </c>
      <c r="F116" s="12">
        <v>5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6</v>
      </c>
      <c r="D118" s="12">
        <v>0</v>
      </c>
      <c r="E118" s="26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1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19</v>
      </c>
      <c r="D120" s="12">
        <v>10</v>
      </c>
      <c r="E120" s="26">
        <v>0.9</v>
      </c>
      <c r="F120" s="12">
        <v>0</v>
      </c>
      <c r="G120" s="12">
        <v>0</v>
      </c>
      <c r="H120" s="12">
        <v>2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4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62</v>
      </c>
      <c r="D121" s="12">
        <v>62</v>
      </c>
      <c r="E121" s="26">
        <v>0</v>
      </c>
      <c r="F121" s="12">
        <v>4</v>
      </c>
      <c r="G121" s="12">
        <v>3</v>
      </c>
      <c r="H121" s="12">
        <v>19</v>
      </c>
      <c r="I121" s="12">
        <v>24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2</v>
      </c>
    </row>
    <row r="122" spans="1:16" x14ac:dyDescent="0.25">
      <c r="A122" s="25" t="s">
        <v>539</v>
      </c>
      <c r="B122" s="25" t="s">
        <v>540</v>
      </c>
      <c r="C122" s="12">
        <v>21</v>
      </c>
      <c r="D122" s="12">
        <v>21</v>
      </c>
      <c r="E122" s="26">
        <v>0</v>
      </c>
      <c r="F122" s="12">
        <v>0</v>
      </c>
      <c r="G122" s="12">
        <v>0</v>
      </c>
      <c r="H122" s="12">
        <v>16</v>
      </c>
      <c r="I122" s="12">
        <v>45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0">
        <v>0</v>
      </c>
    </row>
    <row r="123" spans="1:16" x14ac:dyDescent="0.25">
      <c r="A123" s="25" t="s">
        <v>541</v>
      </c>
      <c r="B123" s="25" t="s">
        <v>542</v>
      </c>
      <c r="C123" s="12">
        <v>5</v>
      </c>
      <c r="D123" s="12">
        <v>3</v>
      </c>
      <c r="E123" s="26">
        <v>0.66666666666666696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3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3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31</v>
      </c>
      <c r="D126" s="12">
        <v>30</v>
      </c>
      <c r="E126" s="26">
        <v>3.3333333333333298E-2</v>
      </c>
      <c r="F126" s="12">
        <v>0</v>
      </c>
      <c r="G126" s="12">
        <v>0</v>
      </c>
      <c r="H126" s="12">
        <v>9</v>
      </c>
      <c r="I126" s="12">
        <v>11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0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1</v>
      </c>
      <c r="E127" s="26">
        <v>-1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1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47</v>
      </c>
      <c r="D128" s="12">
        <v>77</v>
      </c>
      <c r="E128" s="26">
        <v>-0.38961038961039002</v>
      </c>
      <c r="F128" s="12">
        <v>0</v>
      </c>
      <c r="G128" s="12">
        <v>0</v>
      </c>
      <c r="H128" s="12">
        <v>30</v>
      </c>
      <c r="I128" s="12">
        <v>23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9</v>
      </c>
      <c r="E130" s="26">
        <v>-1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6" t="s">
        <v>557</v>
      </c>
      <c r="B131" s="197"/>
      <c r="C131" s="22">
        <v>11</v>
      </c>
      <c r="D131" s="22">
        <v>50</v>
      </c>
      <c r="E131" s="23">
        <v>-0.78</v>
      </c>
      <c r="F131" s="22">
        <v>1</v>
      </c>
      <c r="G131" s="22">
        <v>0</v>
      </c>
      <c r="H131" s="22">
        <v>8</v>
      </c>
      <c r="I131" s="22">
        <v>9</v>
      </c>
      <c r="J131" s="22">
        <v>0</v>
      </c>
      <c r="K131" s="22">
        <v>0</v>
      </c>
      <c r="L131" s="22">
        <v>0</v>
      </c>
      <c r="M131" s="22">
        <v>0</v>
      </c>
      <c r="N131" s="22">
        <v>2</v>
      </c>
      <c r="O131" s="22">
        <v>0</v>
      </c>
      <c r="P131" s="24">
        <v>0</v>
      </c>
    </row>
    <row r="132" spans="1:16" x14ac:dyDescent="0.25">
      <c r="A132" s="25" t="s">
        <v>558</v>
      </c>
      <c r="B132" s="25" t="s">
        <v>559</v>
      </c>
      <c r="C132" s="12">
        <v>1</v>
      </c>
      <c r="D132" s="12">
        <v>23</v>
      </c>
      <c r="E132" s="26">
        <v>-0.95652173913043503</v>
      </c>
      <c r="F132" s="12">
        <v>0</v>
      </c>
      <c r="G132" s="12">
        <v>0</v>
      </c>
      <c r="H132" s="12">
        <v>1</v>
      </c>
      <c r="I132" s="12">
        <v>2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0">
        <v>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1</v>
      </c>
      <c r="E133" s="26">
        <v>-1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10</v>
      </c>
      <c r="D134" s="12">
        <v>23</v>
      </c>
      <c r="E134" s="26">
        <v>-0.565217391304348</v>
      </c>
      <c r="F134" s="12">
        <v>1</v>
      </c>
      <c r="G134" s="12">
        <v>0</v>
      </c>
      <c r="H134" s="12">
        <v>7</v>
      </c>
      <c r="I134" s="12">
        <v>6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5" t="s">
        <v>564</v>
      </c>
      <c r="B135" s="25" t="s">
        <v>565</v>
      </c>
      <c r="C135" s="12">
        <v>0</v>
      </c>
      <c r="D135" s="12">
        <v>2</v>
      </c>
      <c r="E135" s="26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2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1</v>
      </c>
      <c r="E136" s="26">
        <v>-1</v>
      </c>
      <c r="F136" s="12">
        <v>0</v>
      </c>
      <c r="G136" s="12">
        <v>0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6" t="s">
        <v>568</v>
      </c>
      <c r="B137" s="197"/>
      <c r="C137" s="22">
        <v>32</v>
      </c>
      <c r="D137" s="22">
        <v>14</v>
      </c>
      <c r="E137" s="23">
        <v>1.28571428571429</v>
      </c>
      <c r="F137" s="22">
        <v>0</v>
      </c>
      <c r="G137" s="22">
        <v>0</v>
      </c>
      <c r="H137" s="22">
        <v>2</v>
      </c>
      <c r="I137" s="22">
        <v>5</v>
      </c>
      <c r="J137" s="22">
        <v>0</v>
      </c>
      <c r="K137" s="22">
        <v>0</v>
      </c>
      <c r="L137" s="22">
        <v>0</v>
      </c>
      <c r="M137" s="22">
        <v>0</v>
      </c>
      <c r="N137" s="22">
        <v>25</v>
      </c>
      <c r="O137" s="22">
        <v>0</v>
      </c>
      <c r="P137" s="24">
        <v>0</v>
      </c>
    </row>
    <row r="138" spans="1:16" ht="22.5" x14ac:dyDescent="0.25">
      <c r="A138" s="25" t="s">
        <v>569</v>
      </c>
      <c r="B138" s="25" t="s">
        <v>570</v>
      </c>
      <c r="C138" s="12">
        <v>3</v>
      </c>
      <c r="D138" s="12">
        <v>0</v>
      </c>
      <c r="E138" s="26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13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15</v>
      </c>
      <c r="D142" s="12">
        <v>13</v>
      </c>
      <c r="E142" s="26">
        <v>0.15384615384615399</v>
      </c>
      <c r="F142" s="12">
        <v>0</v>
      </c>
      <c r="G142" s="12">
        <v>0</v>
      </c>
      <c r="H142" s="12">
        <v>2</v>
      </c>
      <c r="I142" s="12">
        <v>5</v>
      </c>
      <c r="J142" s="12">
        <v>0</v>
      </c>
      <c r="K142" s="12">
        <v>0</v>
      </c>
      <c r="L142" s="12">
        <v>0</v>
      </c>
      <c r="M142" s="12">
        <v>0</v>
      </c>
      <c r="N142" s="12">
        <v>25</v>
      </c>
      <c r="O142" s="12">
        <v>0</v>
      </c>
      <c r="P142" s="20">
        <v>0</v>
      </c>
    </row>
    <row r="143" spans="1:16" ht="22.5" x14ac:dyDescent="0.25">
      <c r="A143" s="25" t="s">
        <v>579</v>
      </c>
      <c r="B143" s="25" t="s">
        <v>580</v>
      </c>
      <c r="C143" s="12">
        <v>1</v>
      </c>
      <c r="D143" s="12">
        <v>1</v>
      </c>
      <c r="E143" s="26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6" t="s">
        <v>581</v>
      </c>
      <c r="B144" s="197"/>
      <c r="C144" s="22">
        <v>193</v>
      </c>
      <c r="D144" s="22">
        <v>284</v>
      </c>
      <c r="E144" s="23">
        <v>-0.32042253521126801</v>
      </c>
      <c r="F144" s="22">
        <v>0</v>
      </c>
      <c r="G144" s="22">
        <v>0</v>
      </c>
      <c r="H144" s="22">
        <v>9</v>
      </c>
      <c r="I144" s="22">
        <v>18</v>
      </c>
      <c r="J144" s="22">
        <v>0</v>
      </c>
      <c r="K144" s="22">
        <v>0</v>
      </c>
      <c r="L144" s="22">
        <v>0</v>
      </c>
      <c r="M144" s="22">
        <v>0</v>
      </c>
      <c r="N144" s="22">
        <v>13</v>
      </c>
      <c r="O144" s="22">
        <v>26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180</v>
      </c>
      <c r="D145" s="12">
        <v>71</v>
      </c>
      <c r="E145" s="26">
        <v>1.53521126760563</v>
      </c>
      <c r="F145" s="12">
        <v>0</v>
      </c>
      <c r="G145" s="12">
        <v>0</v>
      </c>
      <c r="H145" s="12">
        <v>7</v>
      </c>
      <c r="I145" s="12">
        <v>18</v>
      </c>
      <c r="J145" s="12">
        <v>0</v>
      </c>
      <c r="K145" s="12">
        <v>0</v>
      </c>
      <c r="L145" s="12">
        <v>0</v>
      </c>
      <c r="M145" s="12">
        <v>0</v>
      </c>
      <c r="N145" s="12">
        <v>13</v>
      </c>
      <c r="O145" s="12">
        <v>26</v>
      </c>
      <c r="P145" s="20">
        <v>0</v>
      </c>
    </row>
    <row r="146" spans="1:16" ht="22.5" x14ac:dyDescent="0.25">
      <c r="A146" s="25" t="s">
        <v>584</v>
      </c>
      <c r="B146" s="25" t="s">
        <v>585</v>
      </c>
      <c r="C146" s="12">
        <v>13</v>
      </c>
      <c r="D146" s="12">
        <v>213</v>
      </c>
      <c r="E146" s="26">
        <v>-0.93896713615023497</v>
      </c>
      <c r="F146" s="12">
        <v>0</v>
      </c>
      <c r="G146" s="12">
        <v>0</v>
      </c>
      <c r="H146" s="12">
        <v>2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6" t="s">
        <v>586</v>
      </c>
      <c r="B147" s="197"/>
      <c r="C147" s="22">
        <v>203</v>
      </c>
      <c r="D147" s="22">
        <v>212</v>
      </c>
      <c r="E147" s="23">
        <v>-4.2452830188679201E-2</v>
      </c>
      <c r="F147" s="22">
        <v>11</v>
      </c>
      <c r="G147" s="22">
        <v>1</v>
      </c>
      <c r="H147" s="22">
        <v>64</v>
      </c>
      <c r="I147" s="22">
        <v>65</v>
      </c>
      <c r="J147" s="22">
        <v>0</v>
      </c>
      <c r="K147" s="22">
        <v>0</v>
      </c>
      <c r="L147" s="22">
        <v>0</v>
      </c>
      <c r="M147" s="22">
        <v>0</v>
      </c>
      <c r="N147" s="22">
        <v>86</v>
      </c>
      <c r="O147" s="22">
        <v>0</v>
      </c>
      <c r="P147" s="24">
        <v>0</v>
      </c>
    </row>
    <row r="148" spans="1:16" ht="22.5" x14ac:dyDescent="0.25">
      <c r="A148" s="25" t="s">
        <v>587</v>
      </c>
      <c r="B148" s="25" t="s">
        <v>588</v>
      </c>
      <c r="C148" s="12">
        <v>88</v>
      </c>
      <c r="D148" s="12">
        <v>95</v>
      </c>
      <c r="E148" s="26">
        <v>-7.3684210526315796E-2</v>
      </c>
      <c r="F148" s="12">
        <v>0</v>
      </c>
      <c r="G148" s="12">
        <v>0</v>
      </c>
      <c r="H148" s="12">
        <v>43</v>
      </c>
      <c r="I148" s="12">
        <v>38</v>
      </c>
      <c r="J148" s="12">
        <v>0</v>
      </c>
      <c r="K148" s="12">
        <v>0</v>
      </c>
      <c r="L148" s="12">
        <v>0</v>
      </c>
      <c r="M148" s="12">
        <v>0</v>
      </c>
      <c r="N148" s="12">
        <v>8</v>
      </c>
      <c r="O148" s="12">
        <v>0</v>
      </c>
      <c r="P148" s="20">
        <v>0</v>
      </c>
    </row>
    <row r="149" spans="1:16" x14ac:dyDescent="0.25">
      <c r="A149" s="25" t="s">
        <v>589</v>
      </c>
      <c r="B149" s="25" t="s">
        <v>590</v>
      </c>
      <c r="C149" s="12">
        <v>3</v>
      </c>
      <c r="D149" s="12">
        <v>5</v>
      </c>
      <c r="E149" s="26">
        <v>-0.4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16</v>
      </c>
      <c r="D151" s="12">
        <v>25</v>
      </c>
      <c r="E151" s="26">
        <v>-0.36</v>
      </c>
      <c r="F151" s="12">
        <v>0</v>
      </c>
      <c r="G151" s="12">
        <v>0</v>
      </c>
      <c r="H151" s="12">
        <v>4</v>
      </c>
      <c r="I151" s="12">
        <v>3</v>
      </c>
      <c r="J151" s="12">
        <v>0</v>
      </c>
      <c r="K151" s="12">
        <v>0</v>
      </c>
      <c r="L151" s="12">
        <v>0</v>
      </c>
      <c r="M151" s="12">
        <v>0</v>
      </c>
      <c r="N151" s="12">
        <v>71</v>
      </c>
      <c r="O151" s="12">
        <v>0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8</v>
      </c>
      <c r="D153" s="12">
        <v>1</v>
      </c>
      <c r="E153" s="26">
        <v>7</v>
      </c>
      <c r="F153" s="12">
        <v>0</v>
      </c>
      <c r="G153" s="12">
        <v>0</v>
      </c>
      <c r="H153" s="12">
        <v>1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9</v>
      </c>
      <c r="D154" s="12">
        <v>7</v>
      </c>
      <c r="E154" s="26">
        <v>0.28571428571428598</v>
      </c>
      <c r="F154" s="12">
        <v>0</v>
      </c>
      <c r="G154" s="12">
        <v>0</v>
      </c>
      <c r="H154" s="12">
        <v>1</v>
      </c>
      <c r="I154" s="12">
        <v>14</v>
      </c>
      <c r="J154" s="12">
        <v>0</v>
      </c>
      <c r="K154" s="12">
        <v>0</v>
      </c>
      <c r="L154" s="12">
        <v>0</v>
      </c>
      <c r="M154" s="12">
        <v>0</v>
      </c>
      <c r="N154" s="12">
        <v>3</v>
      </c>
      <c r="O154" s="12">
        <v>0</v>
      </c>
      <c r="P154" s="20">
        <v>0</v>
      </c>
    </row>
    <row r="155" spans="1:16" ht="22.5" x14ac:dyDescent="0.25">
      <c r="A155" s="25" t="s">
        <v>601</v>
      </c>
      <c r="B155" s="25" t="s">
        <v>602</v>
      </c>
      <c r="C155" s="12">
        <v>79</v>
      </c>
      <c r="D155" s="12">
        <v>79</v>
      </c>
      <c r="E155" s="26">
        <v>0</v>
      </c>
      <c r="F155" s="12">
        <v>11</v>
      </c>
      <c r="G155" s="12">
        <v>1</v>
      </c>
      <c r="H155" s="12">
        <v>14</v>
      </c>
      <c r="I155" s="12">
        <v>9</v>
      </c>
      <c r="J155" s="12">
        <v>0</v>
      </c>
      <c r="K155" s="12">
        <v>0</v>
      </c>
      <c r="L155" s="12">
        <v>0</v>
      </c>
      <c r="M155" s="12">
        <v>0</v>
      </c>
      <c r="N155" s="12">
        <v>3</v>
      </c>
      <c r="O155" s="12">
        <v>0</v>
      </c>
      <c r="P155" s="20">
        <v>0</v>
      </c>
    </row>
    <row r="156" spans="1:16" x14ac:dyDescent="0.25">
      <c r="A156" s="196" t="s">
        <v>603</v>
      </c>
      <c r="B156" s="197"/>
      <c r="C156" s="22">
        <v>69</v>
      </c>
      <c r="D156" s="22">
        <v>66</v>
      </c>
      <c r="E156" s="23">
        <v>4.5454545454545497E-2</v>
      </c>
      <c r="F156" s="22">
        <v>1</v>
      </c>
      <c r="G156" s="22">
        <v>0</v>
      </c>
      <c r="H156" s="22">
        <v>2</v>
      </c>
      <c r="I156" s="22">
        <v>3</v>
      </c>
      <c r="J156" s="22">
        <v>0</v>
      </c>
      <c r="K156" s="22">
        <v>3</v>
      </c>
      <c r="L156" s="22">
        <v>0</v>
      </c>
      <c r="M156" s="22">
        <v>0</v>
      </c>
      <c r="N156" s="22">
        <v>4</v>
      </c>
      <c r="O156" s="22">
        <v>2</v>
      </c>
      <c r="P156" s="24">
        <v>2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12</v>
      </c>
      <c r="D161" s="12">
        <v>18</v>
      </c>
      <c r="E161" s="26">
        <v>-0.33333333333333298</v>
      </c>
      <c r="F161" s="12">
        <v>0</v>
      </c>
      <c r="G161" s="12">
        <v>0</v>
      </c>
      <c r="H161" s="12">
        <v>0</v>
      </c>
      <c r="I161" s="12">
        <v>1</v>
      </c>
      <c r="J161" s="12">
        <v>0</v>
      </c>
      <c r="K161" s="12">
        <v>3</v>
      </c>
      <c r="L161" s="12">
        <v>0</v>
      </c>
      <c r="M161" s="12">
        <v>0</v>
      </c>
      <c r="N161" s="12">
        <v>0</v>
      </c>
      <c r="O161" s="12">
        <v>2</v>
      </c>
      <c r="P161" s="20">
        <v>2</v>
      </c>
    </row>
    <row r="162" spans="1:16" x14ac:dyDescent="0.25">
      <c r="A162" s="25" t="s">
        <v>614</v>
      </c>
      <c r="B162" s="25" t="s">
        <v>615</v>
      </c>
      <c r="C162" s="12">
        <v>6</v>
      </c>
      <c r="D162" s="12">
        <v>11</v>
      </c>
      <c r="E162" s="26">
        <v>-0.45454545454545398</v>
      </c>
      <c r="F162" s="12">
        <v>0</v>
      </c>
      <c r="G162" s="12">
        <v>0</v>
      </c>
      <c r="H162" s="12">
        <v>1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4</v>
      </c>
      <c r="O162" s="12">
        <v>0</v>
      </c>
      <c r="P162" s="20">
        <v>0</v>
      </c>
    </row>
    <row r="163" spans="1:16" ht="22.5" x14ac:dyDescent="0.25">
      <c r="A163" s="25" t="s">
        <v>616</v>
      </c>
      <c r="B163" s="25" t="s">
        <v>617</v>
      </c>
      <c r="C163" s="12">
        <v>2</v>
      </c>
      <c r="D163" s="12">
        <v>1</v>
      </c>
      <c r="E163" s="26">
        <v>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10</v>
      </c>
      <c r="D164" s="12">
        <v>7</v>
      </c>
      <c r="E164" s="26">
        <v>0.42857142857142799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39</v>
      </c>
      <c r="D165" s="12">
        <v>29</v>
      </c>
      <c r="E165" s="26">
        <v>0.34482758620689602</v>
      </c>
      <c r="F165" s="12">
        <v>1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6" t="s">
        <v>622</v>
      </c>
      <c r="B166" s="197"/>
      <c r="C166" s="22">
        <v>722</v>
      </c>
      <c r="D166" s="22">
        <v>694</v>
      </c>
      <c r="E166" s="23">
        <v>4.0345821325648401E-2</v>
      </c>
      <c r="F166" s="22">
        <v>3</v>
      </c>
      <c r="G166" s="22">
        <v>2</v>
      </c>
      <c r="H166" s="22">
        <v>27</v>
      </c>
      <c r="I166" s="22">
        <v>90</v>
      </c>
      <c r="J166" s="22">
        <v>4</v>
      </c>
      <c r="K166" s="22">
        <v>4</v>
      </c>
      <c r="L166" s="22">
        <v>0</v>
      </c>
      <c r="M166" s="22">
        <v>0</v>
      </c>
      <c r="N166" s="22">
        <v>31</v>
      </c>
      <c r="O166" s="22">
        <v>80</v>
      </c>
      <c r="P166" s="24">
        <v>12</v>
      </c>
    </row>
    <row r="167" spans="1:16" ht="22.5" x14ac:dyDescent="0.25">
      <c r="A167" s="25" t="s">
        <v>623</v>
      </c>
      <c r="B167" s="25" t="s">
        <v>624</v>
      </c>
      <c r="C167" s="12">
        <v>7</v>
      </c>
      <c r="D167" s="12">
        <v>1</v>
      </c>
      <c r="E167" s="26">
        <v>6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4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1</v>
      </c>
      <c r="E171" s="26">
        <v>-1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350</v>
      </c>
      <c r="D173" s="12">
        <v>269</v>
      </c>
      <c r="E173" s="26">
        <v>0.30111524163568798</v>
      </c>
      <c r="F173" s="12">
        <v>1</v>
      </c>
      <c r="G173" s="12">
        <v>0</v>
      </c>
      <c r="H173" s="12">
        <v>16</v>
      </c>
      <c r="I173" s="12">
        <v>75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0">
        <v>6</v>
      </c>
    </row>
    <row r="174" spans="1:16" ht="22.5" x14ac:dyDescent="0.25">
      <c r="A174" s="25" t="s">
        <v>637</v>
      </c>
      <c r="B174" s="25" t="s">
        <v>638</v>
      </c>
      <c r="C174" s="12">
        <v>305</v>
      </c>
      <c r="D174" s="12">
        <v>333</v>
      </c>
      <c r="E174" s="26">
        <v>-8.4084084084084104E-2</v>
      </c>
      <c r="F174" s="12">
        <v>1</v>
      </c>
      <c r="G174" s="12">
        <v>2</v>
      </c>
      <c r="H174" s="12">
        <v>2</v>
      </c>
      <c r="I174" s="12">
        <v>10</v>
      </c>
      <c r="J174" s="12">
        <v>0</v>
      </c>
      <c r="K174" s="12">
        <v>0</v>
      </c>
      <c r="L174" s="12">
        <v>0</v>
      </c>
      <c r="M174" s="12">
        <v>0</v>
      </c>
      <c r="N174" s="12">
        <v>31</v>
      </c>
      <c r="O174" s="12">
        <v>70</v>
      </c>
      <c r="P174" s="20">
        <v>5</v>
      </c>
    </row>
    <row r="175" spans="1:16" x14ac:dyDescent="0.25">
      <c r="A175" s="25" t="s">
        <v>639</v>
      </c>
      <c r="B175" s="25" t="s">
        <v>640</v>
      </c>
      <c r="C175" s="12">
        <v>60</v>
      </c>
      <c r="D175" s="12">
        <v>90</v>
      </c>
      <c r="E175" s="26">
        <v>-0.33333333333333298</v>
      </c>
      <c r="F175" s="12">
        <v>1</v>
      </c>
      <c r="G175" s="12">
        <v>0</v>
      </c>
      <c r="H175" s="12">
        <v>9</v>
      </c>
      <c r="I175" s="12">
        <v>1</v>
      </c>
      <c r="J175" s="12">
        <v>4</v>
      </c>
      <c r="K175" s="12">
        <v>4</v>
      </c>
      <c r="L175" s="12">
        <v>0</v>
      </c>
      <c r="M175" s="12">
        <v>0</v>
      </c>
      <c r="N175" s="12">
        <v>0</v>
      </c>
      <c r="O175" s="12">
        <v>10</v>
      </c>
      <c r="P175" s="20">
        <v>1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6" t="s">
        <v>645</v>
      </c>
      <c r="B178" s="197"/>
      <c r="C178" s="22">
        <v>918</v>
      </c>
      <c r="D178" s="22">
        <v>832</v>
      </c>
      <c r="E178" s="23">
        <v>0.103365384615385</v>
      </c>
      <c r="F178" s="22">
        <v>2252</v>
      </c>
      <c r="G178" s="22">
        <v>2418</v>
      </c>
      <c r="H178" s="22">
        <v>253</v>
      </c>
      <c r="I178" s="22">
        <v>198</v>
      </c>
      <c r="J178" s="22">
        <v>0</v>
      </c>
      <c r="K178" s="22">
        <v>0</v>
      </c>
      <c r="L178" s="22">
        <v>0</v>
      </c>
      <c r="M178" s="22">
        <v>0</v>
      </c>
      <c r="N178" s="22">
        <v>86</v>
      </c>
      <c r="O178" s="22">
        <v>0</v>
      </c>
      <c r="P178" s="24">
        <v>2340</v>
      </c>
    </row>
    <row r="179" spans="1:16" ht="22.5" x14ac:dyDescent="0.25">
      <c r="A179" s="25" t="s">
        <v>646</v>
      </c>
      <c r="B179" s="25" t="s">
        <v>647</v>
      </c>
      <c r="C179" s="12">
        <v>1</v>
      </c>
      <c r="D179" s="12">
        <v>0</v>
      </c>
      <c r="E179" s="26">
        <v>0</v>
      </c>
      <c r="F179" s="12">
        <v>6</v>
      </c>
      <c r="G179" s="12">
        <v>10</v>
      </c>
      <c r="H179" s="12">
        <v>0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10</v>
      </c>
    </row>
    <row r="180" spans="1:16" ht="22.5" x14ac:dyDescent="0.25">
      <c r="A180" s="25" t="s">
        <v>648</v>
      </c>
      <c r="B180" s="25" t="s">
        <v>649</v>
      </c>
      <c r="C180" s="12">
        <v>385</v>
      </c>
      <c r="D180" s="12">
        <v>414</v>
      </c>
      <c r="E180" s="26">
        <v>-7.0048309178743995E-2</v>
      </c>
      <c r="F180" s="12">
        <v>1018</v>
      </c>
      <c r="G180" s="12">
        <v>1006</v>
      </c>
      <c r="H180" s="12">
        <v>95</v>
      </c>
      <c r="I180" s="12">
        <v>60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1040</v>
      </c>
    </row>
    <row r="181" spans="1:16" x14ac:dyDescent="0.25">
      <c r="A181" s="25" t="s">
        <v>650</v>
      </c>
      <c r="B181" s="25" t="s">
        <v>651</v>
      </c>
      <c r="C181" s="12">
        <v>31</v>
      </c>
      <c r="D181" s="12">
        <v>20</v>
      </c>
      <c r="E181" s="26">
        <v>0.55000000000000004</v>
      </c>
      <c r="F181" s="12">
        <v>14</v>
      </c>
      <c r="G181" s="12">
        <v>16</v>
      </c>
      <c r="H181" s="12">
        <v>18</v>
      </c>
      <c r="I181" s="12">
        <v>19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11</v>
      </c>
    </row>
    <row r="182" spans="1:16" ht="22.5" x14ac:dyDescent="0.25">
      <c r="A182" s="25" t="s">
        <v>652</v>
      </c>
      <c r="B182" s="25" t="s">
        <v>653</v>
      </c>
      <c r="C182" s="12">
        <v>5</v>
      </c>
      <c r="D182" s="12">
        <v>0</v>
      </c>
      <c r="E182" s="26">
        <v>0</v>
      </c>
      <c r="F182" s="12">
        <v>2</v>
      </c>
      <c r="G182" s="12">
        <v>2</v>
      </c>
      <c r="H182" s="12">
        <v>3</v>
      </c>
      <c r="I182" s="12">
        <v>2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2</v>
      </c>
    </row>
    <row r="183" spans="1:16" ht="22.5" x14ac:dyDescent="0.25">
      <c r="A183" s="25" t="s">
        <v>654</v>
      </c>
      <c r="B183" s="25" t="s">
        <v>655</v>
      </c>
      <c r="C183" s="12">
        <v>10</v>
      </c>
      <c r="D183" s="12">
        <v>10</v>
      </c>
      <c r="E183" s="26">
        <v>0</v>
      </c>
      <c r="F183" s="12">
        <v>31</v>
      </c>
      <c r="G183" s="12">
        <v>42</v>
      </c>
      <c r="H183" s="12">
        <v>4</v>
      </c>
      <c r="I183" s="12">
        <v>9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28</v>
      </c>
    </row>
    <row r="184" spans="1:16" ht="22.5" x14ac:dyDescent="0.25">
      <c r="A184" s="25" t="s">
        <v>656</v>
      </c>
      <c r="B184" s="25" t="s">
        <v>657</v>
      </c>
      <c r="C184" s="12">
        <v>471</v>
      </c>
      <c r="D184" s="12">
        <v>380</v>
      </c>
      <c r="E184" s="26">
        <v>0.23947368421052601</v>
      </c>
      <c r="F184" s="12">
        <v>1165</v>
      </c>
      <c r="G184" s="12">
        <v>1342</v>
      </c>
      <c r="H184" s="12">
        <v>132</v>
      </c>
      <c r="I184" s="12">
        <v>107</v>
      </c>
      <c r="J184" s="12">
        <v>0</v>
      </c>
      <c r="K184" s="12">
        <v>0</v>
      </c>
      <c r="L184" s="12">
        <v>0</v>
      </c>
      <c r="M184" s="12">
        <v>0</v>
      </c>
      <c r="N184" s="12">
        <v>86</v>
      </c>
      <c r="O184" s="12">
        <v>0</v>
      </c>
      <c r="P184" s="20">
        <v>1249</v>
      </c>
    </row>
    <row r="185" spans="1:16" ht="22.5" x14ac:dyDescent="0.25">
      <c r="A185" s="25" t="s">
        <v>658</v>
      </c>
      <c r="B185" s="25" t="s">
        <v>659</v>
      </c>
      <c r="C185" s="12">
        <v>15</v>
      </c>
      <c r="D185" s="12">
        <v>8</v>
      </c>
      <c r="E185" s="26">
        <v>0.875</v>
      </c>
      <c r="F185" s="12">
        <v>16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6" t="s">
        <v>660</v>
      </c>
      <c r="B186" s="197"/>
      <c r="C186" s="22">
        <v>450</v>
      </c>
      <c r="D186" s="22">
        <v>426</v>
      </c>
      <c r="E186" s="23">
        <v>5.63380281690141E-2</v>
      </c>
      <c r="F186" s="22">
        <v>68</v>
      </c>
      <c r="G186" s="22">
        <v>63</v>
      </c>
      <c r="H186" s="22">
        <v>76</v>
      </c>
      <c r="I186" s="22">
        <v>53</v>
      </c>
      <c r="J186" s="22">
        <v>0</v>
      </c>
      <c r="K186" s="22">
        <v>0</v>
      </c>
      <c r="L186" s="22">
        <v>0</v>
      </c>
      <c r="M186" s="22">
        <v>0</v>
      </c>
      <c r="N186" s="22">
        <v>19</v>
      </c>
      <c r="O186" s="22">
        <v>0</v>
      </c>
      <c r="P186" s="24">
        <v>61</v>
      </c>
    </row>
    <row r="187" spans="1:16" x14ac:dyDescent="0.25">
      <c r="A187" s="25" t="s">
        <v>661</v>
      </c>
      <c r="B187" s="25" t="s">
        <v>662</v>
      </c>
      <c r="C187" s="12">
        <v>11</v>
      </c>
      <c r="D187" s="12">
        <v>6</v>
      </c>
      <c r="E187" s="26">
        <v>0.83333333333333304</v>
      </c>
      <c r="F187" s="12">
        <v>0</v>
      </c>
      <c r="G187" s="12">
        <v>0</v>
      </c>
      <c r="H187" s="12">
        <v>2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1</v>
      </c>
      <c r="E188" s="26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181</v>
      </c>
      <c r="D189" s="12">
        <v>166</v>
      </c>
      <c r="E189" s="26">
        <v>9.0361445783132502E-2</v>
      </c>
      <c r="F189" s="12">
        <v>42</v>
      </c>
      <c r="G189" s="12">
        <v>24</v>
      </c>
      <c r="H189" s="12">
        <v>42</v>
      </c>
      <c r="I189" s="12">
        <v>15</v>
      </c>
      <c r="J189" s="12">
        <v>0</v>
      </c>
      <c r="K189" s="12">
        <v>0</v>
      </c>
      <c r="L189" s="12">
        <v>0</v>
      </c>
      <c r="M189" s="12">
        <v>0</v>
      </c>
      <c r="N189" s="12">
        <v>10</v>
      </c>
      <c r="O189" s="12">
        <v>0</v>
      </c>
      <c r="P189" s="20">
        <v>29</v>
      </c>
    </row>
    <row r="190" spans="1:16" ht="22.5" x14ac:dyDescent="0.25">
      <c r="A190" s="25" t="s">
        <v>667</v>
      </c>
      <c r="B190" s="25" t="s">
        <v>668</v>
      </c>
      <c r="C190" s="12">
        <v>3</v>
      </c>
      <c r="D190" s="12">
        <v>12</v>
      </c>
      <c r="E190" s="26">
        <v>-0.75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5" t="s">
        <v>669</v>
      </c>
      <c r="B191" s="25" t="s">
        <v>670</v>
      </c>
      <c r="C191" s="12">
        <v>52</v>
      </c>
      <c r="D191" s="12">
        <v>23</v>
      </c>
      <c r="E191" s="26">
        <v>1.26086956521739</v>
      </c>
      <c r="F191" s="12">
        <v>18</v>
      </c>
      <c r="G191" s="12">
        <v>31</v>
      </c>
      <c r="H191" s="12">
        <v>5</v>
      </c>
      <c r="I191" s="12">
        <v>23</v>
      </c>
      <c r="J191" s="12">
        <v>0</v>
      </c>
      <c r="K191" s="12">
        <v>0</v>
      </c>
      <c r="L191" s="12">
        <v>0</v>
      </c>
      <c r="M191" s="12">
        <v>0</v>
      </c>
      <c r="N191" s="12">
        <v>7</v>
      </c>
      <c r="O191" s="12">
        <v>0</v>
      </c>
      <c r="P191" s="20">
        <v>26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72</v>
      </c>
      <c r="D193" s="12">
        <v>62</v>
      </c>
      <c r="E193" s="26">
        <v>0.16129032258064499</v>
      </c>
      <c r="F193" s="12">
        <v>1</v>
      </c>
      <c r="G193" s="12">
        <v>2</v>
      </c>
      <c r="H193" s="12">
        <v>12</v>
      </c>
      <c r="I193" s="12">
        <v>10</v>
      </c>
      <c r="J193" s="12">
        <v>0</v>
      </c>
      <c r="K193" s="12">
        <v>0</v>
      </c>
      <c r="L193" s="12">
        <v>0</v>
      </c>
      <c r="M193" s="12">
        <v>0</v>
      </c>
      <c r="N193" s="12">
        <v>2</v>
      </c>
      <c r="O193" s="12">
        <v>0</v>
      </c>
      <c r="P193" s="20">
        <v>2</v>
      </c>
    </row>
    <row r="194" spans="1:16" x14ac:dyDescent="0.25">
      <c r="A194" s="25" t="s">
        <v>675</v>
      </c>
      <c r="B194" s="25" t="s">
        <v>676</v>
      </c>
      <c r="C194" s="12">
        <v>6</v>
      </c>
      <c r="D194" s="12">
        <v>1</v>
      </c>
      <c r="E194" s="26">
        <v>5</v>
      </c>
      <c r="F194" s="12">
        <v>1</v>
      </c>
      <c r="G194" s="12">
        <v>1</v>
      </c>
      <c r="H194" s="12">
        <v>0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0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2</v>
      </c>
      <c r="D196" s="12">
        <v>7</v>
      </c>
      <c r="E196" s="26">
        <v>-0.71428571428571397</v>
      </c>
      <c r="F196" s="12">
        <v>4</v>
      </c>
      <c r="G196" s="12">
        <v>5</v>
      </c>
      <c r="H196" s="12">
        <v>1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4</v>
      </c>
    </row>
    <row r="197" spans="1:16" x14ac:dyDescent="0.25">
      <c r="A197" s="25" t="s">
        <v>681</v>
      </c>
      <c r="B197" s="25" t="s">
        <v>682</v>
      </c>
      <c r="C197" s="12">
        <v>103</v>
      </c>
      <c r="D197" s="12">
        <v>134</v>
      </c>
      <c r="E197" s="26">
        <v>-0.231343283582089</v>
      </c>
      <c r="F197" s="12">
        <v>2</v>
      </c>
      <c r="G197" s="12">
        <v>0</v>
      </c>
      <c r="H197" s="12">
        <v>12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0</v>
      </c>
    </row>
    <row r="198" spans="1:16" ht="22.5" x14ac:dyDescent="0.25">
      <c r="A198" s="25" t="s">
        <v>683</v>
      </c>
      <c r="B198" s="25" t="s">
        <v>684</v>
      </c>
      <c r="C198" s="12">
        <v>0</v>
      </c>
      <c r="D198" s="12">
        <v>4</v>
      </c>
      <c r="E198" s="26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19</v>
      </c>
      <c r="D199" s="12">
        <v>8</v>
      </c>
      <c r="E199" s="26">
        <v>1.375</v>
      </c>
      <c r="F199" s="12">
        <v>0</v>
      </c>
      <c r="G199" s="12">
        <v>0</v>
      </c>
      <c r="H199" s="12">
        <v>2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0</v>
      </c>
    </row>
    <row r="200" spans="1:16" ht="22.5" x14ac:dyDescent="0.25">
      <c r="A200" s="25" t="s">
        <v>687</v>
      </c>
      <c r="B200" s="25" t="s">
        <v>688</v>
      </c>
      <c r="C200" s="12">
        <v>1</v>
      </c>
      <c r="D200" s="12">
        <v>2</v>
      </c>
      <c r="E200" s="26">
        <v>-0.5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6" t="s">
        <v>689</v>
      </c>
      <c r="B201" s="197"/>
      <c r="C201" s="22">
        <v>73</v>
      </c>
      <c r="D201" s="22">
        <v>43</v>
      </c>
      <c r="E201" s="23">
        <v>0.69767441860465096</v>
      </c>
      <c r="F201" s="22">
        <v>0</v>
      </c>
      <c r="G201" s="22">
        <v>0</v>
      </c>
      <c r="H201" s="22">
        <v>3</v>
      </c>
      <c r="I201" s="22">
        <v>1</v>
      </c>
      <c r="J201" s="22">
        <v>0</v>
      </c>
      <c r="K201" s="22">
        <v>0</v>
      </c>
      <c r="L201" s="22">
        <v>6</v>
      </c>
      <c r="M201" s="22">
        <v>6</v>
      </c>
      <c r="N201" s="22">
        <v>38</v>
      </c>
      <c r="O201" s="22">
        <v>0</v>
      </c>
      <c r="P201" s="24">
        <v>0</v>
      </c>
    </row>
    <row r="202" spans="1:16" x14ac:dyDescent="0.25">
      <c r="A202" s="25" t="s">
        <v>690</v>
      </c>
      <c r="B202" s="25" t="s">
        <v>691</v>
      </c>
      <c r="C202" s="12">
        <v>29</v>
      </c>
      <c r="D202" s="12">
        <v>27</v>
      </c>
      <c r="E202" s="26">
        <v>7.4074074074074098E-2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35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24</v>
      </c>
      <c r="D204" s="12">
        <v>1</v>
      </c>
      <c r="E204" s="26">
        <v>23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0</v>
      </c>
      <c r="D206" s="12">
        <v>0</v>
      </c>
      <c r="E206" s="26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0</v>
      </c>
    </row>
    <row r="207" spans="1:16" ht="22.5" x14ac:dyDescent="0.25">
      <c r="A207" s="25" t="s">
        <v>700</v>
      </c>
      <c r="B207" s="25" t="s">
        <v>701</v>
      </c>
      <c r="C207" s="12">
        <v>4</v>
      </c>
      <c r="D207" s="12">
        <v>1</v>
      </c>
      <c r="E207" s="26">
        <v>3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1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1</v>
      </c>
      <c r="J208" s="12">
        <v>0</v>
      </c>
      <c r="K208" s="12">
        <v>0</v>
      </c>
      <c r="L208" s="12">
        <v>1</v>
      </c>
      <c r="M208" s="12">
        <v>1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1</v>
      </c>
      <c r="E211" s="26">
        <v>-1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2</v>
      </c>
      <c r="E212" s="26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4</v>
      </c>
      <c r="M212" s="12">
        <v>4</v>
      </c>
      <c r="N212" s="12">
        <v>1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2</v>
      </c>
      <c r="D213" s="12">
        <v>4</v>
      </c>
      <c r="E213" s="26">
        <v>-0.5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5</v>
      </c>
      <c r="D214" s="12">
        <v>5</v>
      </c>
      <c r="E214" s="26">
        <v>0</v>
      </c>
      <c r="F214" s="12">
        <v>0</v>
      </c>
      <c r="G214" s="12">
        <v>0</v>
      </c>
      <c r="H214" s="12">
        <v>2</v>
      </c>
      <c r="I214" s="12">
        <v>0</v>
      </c>
      <c r="J214" s="12">
        <v>0</v>
      </c>
      <c r="K214" s="12">
        <v>0</v>
      </c>
      <c r="L214" s="12">
        <v>1</v>
      </c>
      <c r="M214" s="12">
        <v>1</v>
      </c>
      <c r="N214" s="12">
        <v>2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3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1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2</v>
      </c>
      <c r="D217" s="12">
        <v>1</v>
      </c>
      <c r="E217" s="26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1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1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1</v>
      </c>
      <c r="E222" s="26">
        <v>-1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6" t="s">
        <v>732</v>
      </c>
      <c r="B223" s="197"/>
      <c r="C223" s="22">
        <v>1100</v>
      </c>
      <c r="D223" s="22">
        <v>1271</v>
      </c>
      <c r="E223" s="23">
        <v>-0.13453973249409901</v>
      </c>
      <c r="F223" s="22">
        <v>887</v>
      </c>
      <c r="G223" s="22">
        <v>545</v>
      </c>
      <c r="H223" s="22">
        <v>273</v>
      </c>
      <c r="I223" s="22">
        <v>235</v>
      </c>
      <c r="J223" s="22">
        <v>0</v>
      </c>
      <c r="K223" s="22">
        <v>0</v>
      </c>
      <c r="L223" s="22">
        <v>0</v>
      </c>
      <c r="M223" s="22">
        <v>0</v>
      </c>
      <c r="N223" s="22">
        <v>22</v>
      </c>
      <c r="O223" s="22">
        <v>0</v>
      </c>
      <c r="P223" s="24">
        <v>285</v>
      </c>
    </row>
    <row r="224" spans="1:16" x14ac:dyDescent="0.25">
      <c r="A224" s="25" t="s">
        <v>733</v>
      </c>
      <c r="B224" s="25" t="s">
        <v>734</v>
      </c>
      <c r="C224" s="12">
        <v>7</v>
      </c>
      <c r="D224" s="12">
        <v>2</v>
      </c>
      <c r="E224" s="26">
        <v>2.5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4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1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1</v>
      </c>
      <c r="E229" s="26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3</v>
      </c>
      <c r="D230" s="12">
        <v>7</v>
      </c>
      <c r="E230" s="26">
        <v>-0.57142857142857095</v>
      </c>
      <c r="F230" s="12">
        <v>3</v>
      </c>
      <c r="G230" s="12">
        <v>3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3</v>
      </c>
    </row>
    <row r="231" spans="1:16" x14ac:dyDescent="0.25">
      <c r="A231" s="25" t="s">
        <v>747</v>
      </c>
      <c r="B231" s="25" t="s">
        <v>748</v>
      </c>
      <c r="C231" s="12">
        <v>41</v>
      </c>
      <c r="D231" s="12">
        <v>47</v>
      </c>
      <c r="E231" s="26">
        <v>-0.12765957446808501</v>
      </c>
      <c r="F231" s="12">
        <v>0</v>
      </c>
      <c r="G231" s="12">
        <v>0</v>
      </c>
      <c r="H231" s="12">
        <v>7</v>
      </c>
      <c r="I231" s="12">
        <v>4</v>
      </c>
      <c r="J231" s="12">
        <v>0</v>
      </c>
      <c r="K231" s="12">
        <v>0</v>
      </c>
      <c r="L231" s="12">
        <v>0</v>
      </c>
      <c r="M231" s="12">
        <v>0</v>
      </c>
      <c r="N231" s="12">
        <v>3</v>
      </c>
      <c r="O231" s="12">
        <v>0</v>
      </c>
      <c r="P231" s="20">
        <v>2</v>
      </c>
    </row>
    <row r="232" spans="1:16" x14ac:dyDescent="0.25">
      <c r="A232" s="25" t="s">
        <v>749</v>
      </c>
      <c r="B232" s="25" t="s">
        <v>750</v>
      </c>
      <c r="C232" s="12">
        <v>45</v>
      </c>
      <c r="D232" s="12">
        <v>58</v>
      </c>
      <c r="E232" s="26">
        <v>-0.22413793103448301</v>
      </c>
      <c r="F232" s="12">
        <v>4</v>
      </c>
      <c r="G232" s="12">
        <v>1</v>
      </c>
      <c r="H232" s="12">
        <v>6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</v>
      </c>
    </row>
    <row r="233" spans="1:16" x14ac:dyDescent="0.25">
      <c r="A233" s="25" t="s">
        <v>751</v>
      </c>
      <c r="B233" s="25" t="s">
        <v>752</v>
      </c>
      <c r="C233" s="12">
        <v>26</v>
      </c>
      <c r="D233" s="12">
        <v>36</v>
      </c>
      <c r="E233" s="26">
        <v>-0.27777777777777801</v>
      </c>
      <c r="F233" s="12">
        <v>0</v>
      </c>
      <c r="G233" s="12">
        <v>0</v>
      </c>
      <c r="H233" s="12">
        <v>8</v>
      </c>
      <c r="I233" s="12">
        <v>6</v>
      </c>
      <c r="J233" s="12">
        <v>0</v>
      </c>
      <c r="K233" s="12">
        <v>0</v>
      </c>
      <c r="L233" s="12">
        <v>0</v>
      </c>
      <c r="M233" s="12">
        <v>0</v>
      </c>
      <c r="N233" s="12">
        <v>5</v>
      </c>
      <c r="O233" s="12">
        <v>0</v>
      </c>
      <c r="P233" s="20">
        <v>0</v>
      </c>
    </row>
    <row r="234" spans="1:16" ht="22.5" x14ac:dyDescent="0.25">
      <c r="A234" s="25" t="s">
        <v>753</v>
      </c>
      <c r="B234" s="25" t="s">
        <v>754</v>
      </c>
      <c r="C234" s="12">
        <v>0</v>
      </c>
      <c r="D234" s="12">
        <v>2</v>
      </c>
      <c r="E234" s="26">
        <v>-1</v>
      </c>
      <c r="F234" s="12">
        <v>0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755</v>
      </c>
      <c r="B235" s="25" t="s">
        <v>756</v>
      </c>
      <c r="C235" s="12">
        <v>9</v>
      </c>
      <c r="D235" s="12">
        <v>10</v>
      </c>
      <c r="E235" s="26">
        <v>-0.1</v>
      </c>
      <c r="F235" s="12">
        <v>0</v>
      </c>
      <c r="G235" s="12">
        <v>0</v>
      </c>
      <c r="H235" s="12">
        <v>1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0</v>
      </c>
    </row>
    <row r="236" spans="1:16" x14ac:dyDescent="0.25">
      <c r="A236" s="25" t="s">
        <v>757</v>
      </c>
      <c r="B236" s="25" t="s">
        <v>758</v>
      </c>
      <c r="C236" s="12">
        <v>2</v>
      </c>
      <c r="D236" s="12">
        <v>2</v>
      </c>
      <c r="E236" s="26">
        <v>0</v>
      </c>
      <c r="F236" s="12">
        <v>0</v>
      </c>
      <c r="G236" s="12">
        <v>0</v>
      </c>
      <c r="H236" s="12">
        <v>0</v>
      </c>
      <c r="I236" s="12">
        <v>2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965</v>
      </c>
      <c r="D238" s="12">
        <v>1103</v>
      </c>
      <c r="E238" s="26">
        <v>-0.12511332728921101</v>
      </c>
      <c r="F238" s="12">
        <v>880</v>
      </c>
      <c r="G238" s="12">
        <v>541</v>
      </c>
      <c r="H238" s="12">
        <v>250</v>
      </c>
      <c r="I238" s="12">
        <v>218</v>
      </c>
      <c r="J238" s="12">
        <v>0</v>
      </c>
      <c r="K238" s="12">
        <v>0</v>
      </c>
      <c r="L238" s="12">
        <v>0</v>
      </c>
      <c r="M238" s="12">
        <v>0</v>
      </c>
      <c r="N238" s="12">
        <v>9</v>
      </c>
      <c r="O238" s="12">
        <v>0</v>
      </c>
      <c r="P238" s="20">
        <v>279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1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3</v>
      </c>
      <c r="E242" s="26">
        <v>-1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6" t="s">
        <v>773</v>
      </c>
      <c r="B244" s="197"/>
      <c r="C244" s="22">
        <v>13</v>
      </c>
      <c r="D244" s="22">
        <v>16</v>
      </c>
      <c r="E244" s="23">
        <v>-0.1875</v>
      </c>
      <c r="F244" s="22">
        <v>1</v>
      </c>
      <c r="G244" s="22">
        <v>0</v>
      </c>
      <c r="H244" s="22">
        <v>1</v>
      </c>
      <c r="I244" s="22">
        <v>2</v>
      </c>
      <c r="J244" s="22">
        <v>0</v>
      </c>
      <c r="K244" s="22">
        <v>0</v>
      </c>
      <c r="L244" s="22">
        <v>0</v>
      </c>
      <c r="M244" s="22">
        <v>0</v>
      </c>
      <c r="N244" s="22">
        <v>10</v>
      </c>
      <c r="O244" s="22">
        <v>0</v>
      </c>
      <c r="P244" s="24">
        <v>0</v>
      </c>
    </row>
    <row r="245" spans="1:16" x14ac:dyDescent="0.25">
      <c r="A245" s="25" t="s">
        <v>774</v>
      </c>
      <c r="B245" s="25" t="s">
        <v>775</v>
      </c>
      <c r="C245" s="12">
        <v>1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10</v>
      </c>
      <c r="D249" s="12">
        <v>9</v>
      </c>
      <c r="E249" s="26">
        <v>0.11111111111111099</v>
      </c>
      <c r="F249" s="12">
        <v>0</v>
      </c>
      <c r="G249" s="12">
        <v>0</v>
      </c>
      <c r="H249" s="12">
        <v>1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10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1</v>
      </c>
      <c r="E252" s="26">
        <v>-1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1</v>
      </c>
      <c r="E253" s="26">
        <v>-1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1</v>
      </c>
      <c r="E254" s="26">
        <v>-1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1</v>
      </c>
      <c r="E256" s="26">
        <v>-1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1</v>
      </c>
      <c r="E258" s="26">
        <v>-1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1</v>
      </c>
      <c r="E261" s="26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1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1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1</v>
      </c>
      <c r="D269" s="12">
        <v>1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6" t="s">
        <v>826</v>
      </c>
      <c r="B271" s="197"/>
      <c r="C271" s="22">
        <v>445</v>
      </c>
      <c r="D271" s="22">
        <v>372</v>
      </c>
      <c r="E271" s="23">
        <v>0.19623655913978499</v>
      </c>
      <c r="F271" s="22">
        <v>255</v>
      </c>
      <c r="G271" s="22">
        <v>148</v>
      </c>
      <c r="H271" s="22">
        <v>145</v>
      </c>
      <c r="I271" s="22">
        <v>142</v>
      </c>
      <c r="J271" s="22">
        <v>0</v>
      </c>
      <c r="K271" s="22">
        <v>0</v>
      </c>
      <c r="L271" s="22">
        <v>0</v>
      </c>
      <c r="M271" s="22">
        <v>0</v>
      </c>
      <c r="N271" s="22">
        <v>20</v>
      </c>
      <c r="O271" s="22">
        <v>1</v>
      </c>
      <c r="P271" s="24">
        <v>117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132</v>
      </c>
      <c r="D273" s="12">
        <v>199</v>
      </c>
      <c r="E273" s="26">
        <v>-0.33668341708542698</v>
      </c>
      <c r="F273" s="12">
        <v>89</v>
      </c>
      <c r="G273" s="12">
        <v>72</v>
      </c>
      <c r="H273" s="12">
        <v>64</v>
      </c>
      <c r="I273" s="12">
        <v>80</v>
      </c>
      <c r="J273" s="12">
        <v>0</v>
      </c>
      <c r="K273" s="12">
        <v>0</v>
      </c>
      <c r="L273" s="12">
        <v>0</v>
      </c>
      <c r="M273" s="12">
        <v>0</v>
      </c>
      <c r="N273" s="12">
        <v>15</v>
      </c>
      <c r="O273" s="12">
        <v>1</v>
      </c>
      <c r="P273" s="20">
        <v>51</v>
      </c>
    </row>
    <row r="274" spans="1:16" ht="33.75" x14ac:dyDescent="0.25">
      <c r="A274" s="25" t="s">
        <v>831</v>
      </c>
      <c r="B274" s="25" t="s">
        <v>832</v>
      </c>
      <c r="C274" s="12">
        <v>254</v>
      </c>
      <c r="D274" s="12">
        <v>140</v>
      </c>
      <c r="E274" s="26">
        <v>0.81428571428571395</v>
      </c>
      <c r="F274" s="12">
        <v>152</v>
      </c>
      <c r="G274" s="12">
        <v>74</v>
      </c>
      <c r="H274" s="12">
        <v>71</v>
      </c>
      <c r="I274" s="12">
        <v>53</v>
      </c>
      <c r="J274" s="12">
        <v>0</v>
      </c>
      <c r="K274" s="12">
        <v>0</v>
      </c>
      <c r="L274" s="12">
        <v>0</v>
      </c>
      <c r="M274" s="12">
        <v>0</v>
      </c>
      <c r="N274" s="12">
        <v>5</v>
      </c>
      <c r="O274" s="12">
        <v>0</v>
      </c>
      <c r="P274" s="20">
        <v>64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835</v>
      </c>
      <c r="B276" s="25" t="s">
        <v>836</v>
      </c>
      <c r="C276" s="12">
        <v>27</v>
      </c>
      <c r="D276" s="12">
        <v>5</v>
      </c>
      <c r="E276" s="26">
        <v>4.4000000000000004</v>
      </c>
      <c r="F276" s="12">
        <v>12</v>
      </c>
      <c r="G276" s="12">
        <v>1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1</v>
      </c>
    </row>
    <row r="277" spans="1:16" x14ac:dyDescent="0.25">
      <c r="A277" s="25" t="s">
        <v>837</v>
      </c>
      <c r="B277" s="25" t="s">
        <v>838</v>
      </c>
      <c r="C277" s="12">
        <v>8</v>
      </c>
      <c r="D277" s="12">
        <v>3</v>
      </c>
      <c r="E277" s="26">
        <v>1.6666666666666701</v>
      </c>
      <c r="F277" s="12">
        <v>2</v>
      </c>
      <c r="G277" s="12">
        <v>0</v>
      </c>
      <c r="H277" s="12">
        <v>2</v>
      </c>
      <c r="I277" s="12">
        <v>3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0</v>
      </c>
    </row>
    <row r="278" spans="1:16" ht="22.5" x14ac:dyDescent="0.25">
      <c r="A278" s="25" t="s">
        <v>839</v>
      </c>
      <c r="B278" s="25" t="s">
        <v>840</v>
      </c>
      <c r="C278" s="12">
        <v>14</v>
      </c>
      <c r="D278" s="12">
        <v>14</v>
      </c>
      <c r="E278" s="26">
        <v>0</v>
      </c>
      <c r="F278" s="12">
        <v>0</v>
      </c>
      <c r="G278" s="12">
        <v>0</v>
      </c>
      <c r="H278" s="12">
        <v>3</v>
      </c>
      <c r="I278" s="12">
        <v>3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0</v>
      </c>
    </row>
    <row r="279" spans="1:16" ht="22.5" x14ac:dyDescent="0.25">
      <c r="A279" s="25" t="s">
        <v>841</v>
      </c>
      <c r="B279" s="25" t="s">
        <v>842</v>
      </c>
      <c r="C279" s="12">
        <v>1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3</v>
      </c>
      <c r="D291" s="12">
        <v>0</v>
      </c>
      <c r="E291" s="26">
        <v>0</v>
      </c>
      <c r="F291" s="12">
        <v>0</v>
      </c>
      <c r="G291" s="12">
        <v>1</v>
      </c>
      <c r="H291" s="12">
        <v>1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1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6</v>
      </c>
      <c r="D294" s="12">
        <v>11</v>
      </c>
      <c r="E294" s="26">
        <v>-0.45454545454545398</v>
      </c>
      <c r="F294" s="12">
        <v>0</v>
      </c>
      <c r="G294" s="12">
        <v>0</v>
      </c>
      <c r="H294" s="12">
        <v>3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6" t="s">
        <v>885</v>
      </c>
      <c r="B301" s="197"/>
      <c r="C301" s="22">
        <v>1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1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6" t="s">
        <v>892</v>
      </c>
      <c r="B305" s="197"/>
      <c r="C305" s="22">
        <v>2</v>
      </c>
      <c r="D305" s="22">
        <v>0</v>
      </c>
      <c r="E305" s="23">
        <v>0</v>
      </c>
      <c r="F305" s="22">
        <v>0</v>
      </c>
      <c r="G305" s="22">
        <v>0</v>
      </c>
      <c r="H305" s="22">
        <v>1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2</v>
      </c>
      <c r="D309" s="12">
        <v>0</v>
      </c>
      <c r="E309" s="26">
        <v>0</v>
      </c>
      <c r="F309" s="12">
        <v>0</v>
      </c>
      <c r="G309" s="12">
        <v>0</v>
      </c>
      <c r="H309" s="12">
        <v>1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6" t="s">
        <v>905</v>
      </c>
      <c r="B312" s="197"/>
      <c r="C312" s="22">
        <v>1</v>
      </c>
      <c r="D312" s="22">
        <v>7</v>
      </c>
      <c r="E312" s="23">
        <v>-0.85714285714285698</v>
      </c>
      <c r="F312" s="22">
        <v>0</v>
      </c>
      <c r="G312" s="22">
        <v>0</v>
      </c>
      <c r="H312" s="22">
        <v>1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906</v>
      </c>
      <c r="B313" s="25" t="s">
        <v>907</v>
      </c>
      <c r="C313" s="12">
        <v>1</v>
      </c>
      <c r="D313" s="12">
        <v>7</v>
      </c>
      <c r="E313" s="26">
        <v>-0.85714285714285698</v>
      </c>
      <c r="F313" s="12">
        <v>0</v>
      </c>
      <c r="G313" s="12">
        <v>0</v>
      </c>
      <c r="H313" s="12">
        <v>1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6" t="s">
        <v>916</v>
      </c>
      <c r="B318" s="197"/>
      <c r="C318" s="22">
        <v>0</v>
      </c>
      <c r="D318" s="22">
        <v>1</v>
      </c>
      <c r="E318" s="23">
        <v>-1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0</v>
      </c>
      <c r="D319" s="12">
        <v>1</v>
      </c>
      <c r="E319" s="26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6" t="s">
        <v>919</v>
      </c>
      <c r="B320" s="197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6" t="s">
        <v>924</v>
      </c>
      <c r="B323" s="197"/>
      <c r="C323" s="22">
        <v>16622</v>
      </c>
      <c r="D323" s="22">
        <v>15070</v>
      </c>
      <c r="E323" s="23">
        <v>0.102986065029861</v>
      </c>
      <c r="F323" s="22">
        <v>246</v>
      </c>
      <c r="G323" s="22">
        <v>1</v>
      </c>
      <c r="H323" s="22">
        <v>248</v>
      </c>
      <c r="I323" s="22">
        <v>1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16622</v>
      </c>
      <c r="D324" s="12">
        <v>15070</v>
      </c>
      <c r="E324" s="26">
        <v>0.102986065029861</v>
      </c>
      <c r="F324" s="12">
        <v>246</v>
      </c>
      <c r="G324" s="12">
        <v>1</v>
      </c>
      <c r="H324" s="12">
        <v>248</v>
      </c>
      <c r="I324" s="12">
        <v>1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0">
        <v>0</v>
      </c>
    </row>
    <row r="325" spans="1:16" x14ac:dyDescent="0.25">
      <c r="A325" s="196" t="s">
        <v>927</v>
      </c>
      <c r="B325" s="197"/>
      <c r="C325" s="22">
        <v>23</v>
      </c>
      <c r="D325" s="22">
        <v>12</v>
      </c>
      <c r="E325" s="23">
        <v>0.91666666666666696</v>
      </c>
      <c r="F325" s="22">
        <v>0</v>
      </c>
      <c r="G325" s="22">
        <v>0</v>
      </c>
      <c r="H325" s="22">
        <v>1</v>
      </c>
      <c r="I325" s="22">
        <v>1</v>
      </c>
      <c r="J325" s="22">
        <v>0</v>
      </c>
      <c r="K325" s="22">
        <v>0</v>
      </c>
      <c r="L325" s="22">
        <v>0</v>
      </c>
      <c r="M325" s="22">
        <v>0</v>
      </c>
      <c r="N325" s="22">
        <v>13</v>
      </c>
      <c r="O325" s="22">
        <v>0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12</v>
      </c>
      <c r="D326" s="12">
        <v>6</v>
      </c>
      <c r="E326" s="26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13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11</v>
      </c>
      <c r="D328" s="12">
        <v>6</v>
      </c>
      <c r="E328" s="26">
        <v>0.83333333333333304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1</v>
      </c>
      <c r="I332" s="12">
        <v>1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6" t="s">
        <v>950</v>
      </c>
      <c r="B337" s="197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6" t="s">
        <v>953</v>
      </c>
      <c r="B339" s="197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8" t="s">
        <v>956</v>
      </c>
      <c r="B341" s="199"/>
      <c r="C341" s="27">
        <v>58035</v>
      </c>
      <c r="D341" s="27">
        <v>54124</v>
      </c>
      <c r="E341" s="28">
        <v>7.2259995565737895E-2</v>
      </c>
      <c r="F341" s="27">
        <v>8363</v>
      </c>
      <c r="G341" s="27">
        <v>4934</v>
      </c>
      <c r="H341" s="27">
        <v>4034</v>
      </c>
      <c r="I341" s="27">
        <v>2840</v>
      </c>
      <c r="J341" s="27">
        <v>53</v>
      </c>
      <c r="K341" s="27">
        <v>46</v>
      </c>
      <c r="L341" s="27">
        <v>16</v>
      </c>
      <c r="M341" s="27">
        <v>13</v>
      </c>
      <c r="N341" s="27">
        <v>479</v>
      </c>
      <c r="O341" s="27">
        <v>203</v>
      </c>
      <c r="P341" s="27">
        <v>3837</v>
      </c>
    </row>
    <row r="342" spans="1:16" x14ac:dyDescent="0.25">
      <c r="A342" s="4"/>
    </row>
  </sheetData>
  <sheetProtection algorithmName="SHA-512" hashValue="g5VznK9PnCxzC9ZKb0D/Q4S19StV3Ke9aaySEXZz0/k33SuGT1Mw36oK+vOJZHTgOozG3/pOpHTeWIj+pKXJ1w==" saltValue="BeI0ppEmJGn72deQ7H9QK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0">
        <v>1</v>
      </c>
    </row>
    <row r="8" spans="1:3" x14ac:dyDescent="0.25">
      <c r="A8" s="192"/>
      <c r="B8" s="11" t="s">
        <v>334</v>
      </c>
      <c r="C8" s="20">
        <v>39</v>
      </c>
    </row>
    <row r="9" spans="1:3" x14ac:dyDescent="0.25">
      <c r="A9" s="192"/>
      <c r="B9" s="11" t="s">
        <v>962</v>
      </c>
      <c r="C9" s="20">
        <v>28</v>
      </c>
    </row>
    <row r="10" spans="1:3" x14ac:dyDescent="0.25">
      <c r="A10" s="192"/>
      <c r="B10" s="11" t="s">
        <v>963</v>
      </c>
      <c r="C10" s="20">
        <v>0</v>
      </c>
    </row>
    <row r="11" spans="1:3" x14ac:dyDescent="0.25">
      <c r="A11" s="192"/>
      <c r="B11" s="11" t="s">
        <v>964</v>
      </c>
      <c r="C11" s="20">
        <v>21</v>
      </c>
    </row>
    <row r="12" spans="1:3" x14ac:dyDescent="0.25">
      <c r="A12" s="192"/>
      <c r="B12" s="11" t="s">
        <v>965</v>
      </c>
      <c r="C12" s="20">
        <v>33</v>
      </c>
    </row>
    <row r="13" spans="1:3" x14ac:dyDescent="0.25">
      <c r="A13" s="192"/>
      <c r="B13" s="11" t="s">
        <v>966</v>
      </c>
      <c r="C13" s="20">
        <v>22</v>
      </c>
    </row>
    <row r="14" spans="1:3" x14ac:dyDescent="0.25">
      <c r="A14" s="192"/>
      <c r="B14" s="11" t="s">
        <v>518</v>
      </c>
      <c r="C14" s="20">
        <v>30</v>
      </c>
    </row>
    <row r="15" spans="1:3" x14ac:dyDescent="0.25">
      <c r="A15" s="192"/>
      <c r="B15" s="11" t="s">
        <v>967</v>
      </c>
      <c r="C15" s="20">
        <v>20</v>
      </c>
    </row>
    <row r="16" spans="1:3" x14ac:dyDescent="0.25">
      <c r="A16" s="192"/>
      <c r="B16" s="11" t="s">
        <v>968</v>
      </c>
      <c r="C16" s="20">
        <v>0</v>
      </c>
    </row>
    <row r="17" spans="1:3" x14ac:dyDescent="0.25">
      <c r="A17" s="192"/>
      <c r="B17" s="11" t="s">
        <v>651</v>
      </c>
      <c r="C17" s="20">
        <v>2</v>
      </c>
    </row>
    <row r="18" spans="1:3" x14ac:dyDescent="0.25">
      <c r="A18" s="192"/>
      <c r="B18" s="11" t="s">
        <v>969</v>
      </c>
      <c r="C18" s="20">
        <v>33</v>
      </c>
    </row>
    <row r="19" spans="1:3" x14ac:dyDescent="0.25">
      <c r="A19" s="192"/>
      <c r="B19" s="11" t="s">
        <v>970</v>
      </c>
      <c r="C19" s="20">
        <v>45</v>
      </c>
    </row>
    <row r="20" spans="1:3" x14ac:dyDescent="0.25">
      <c r="A20" s="192"/>
      <c r="B20" s="11" t="s">
        <v>971</v>
      </c>
      <c r="C20" s="20">
        <v>26</v>
      </c>
    </row>
    <row r="21" spans="1:3" x14ac:dyDescent="0.25">
      <c r="A21" s="192"/>
      <c r="B21" s="11" t="s">
        <v>972</v>
      </c>
      <c r="C21" s="20">
        <v>26</v>
      </c>
    </row>
    <row r="22" spans="1:3" x14ac:dyDescent="0.25">
      <c r="A22" s="192"/>
      <c r="B22" s="11" t="s">
        <v>973</v>
      </c>
      <c r="C22" s="20">
        <v>27</v>
      </c>
    </row>
    <row r="23" spans="1:3" x14ac:dyDescent="0.25">
      <c r="A23" s="192"/>
      <c r="B23" s="11" t="s">
        <v>974</v>
      </c>
      <c r="C23" s="20">
        <v>0</v>
      </c>
    </row>
    <row r="24" spans="1:3" x14ac:dyDescent="0.25">
      <c r="A24" s="192"/>
      <c r="B24" s="11" t="s">
        <v>111</v>
      </c>
      <c r="C24" s="20">
        <v>122</v>
      </c>
    </row>
    <row r="25" spans="1:3" x14ac:dyDescent="0.25">
      <c r="A25" s="192"/>
      <c r="B25" s="11" t="s">
        <v>975</v>
      </c>
      <c r="C25" s="20">
        <v>30</v>
      </c>
    </row>
    <row r="26" spans="1:3" x14ac:dyDescent="0.25">
      <c r="A26" s="191"/>
      <c r="B26" s="11" t="s">
        <v>976</v>
      </c>
      <c r="C26" s="20">
        <v>1</v>
      </c>
    </row>
    <row r="27" spans="1:3" x14ac:dyDescent="0.25">
      <c r="A27" s="190" t="s">
        <v>977</v>
      </c>
      <c r="B27" s="11" t="s">
        <v>978</v>
      </c>
      <c r="C27" s="20">
        <v>74</v>
      </c>
    </row>
    <row r="28" spans="1:3" x14ac:dyDescent="0.25">
      <c r="A28" s="192"/>
      <c r="B28" s="11" t="s">
        <v>979</v>
      </c>
      <c r="C28" s="20">
        <v>254</v>
      </c>
    </row>
    <row r="29" spans="1:3" x14ac:dyDescent="0.25">
      <c r="A29" s="191"/>
      <c r="B29" s="11" t="s">
        <v>980</v>
      </c>
      <c r="C29" s="20">
        <v>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9"/>
    </row>
    <row r="34" spans="1:3" x14ac:dyDescent="0.25">
      <c r="A34" s="190" t="s">
        <v>983</v>
      </c>
      <c r="B34" s="11" t="s">
        <v>984</v>
      </c>
      <c r="C34" s="20">
        <v>8</v>
      </c>
    </row>
    <row r="35" spans="1:3" x14ac:dyDescent="0.25">
      <c r="A35" s="192"/>
      <c r="B35" s="11" t="s">
        <v>985</v>
      </c>
      <c r="C35" s="20">
        <v>20</v>
      </c>
    </row>
    <row r="36" spans="1:3" x14ac:dyDescent="0.25">
      <c r="A36" s="192"/>
      <c r="B36" s="11" t="s">
        <v>986</v>
      </c>
      <c r="C36" s="20">
        <v>0</v>
      </c>
    </row>
    <row r="37" spans="1:3" x14ac:dyDescent="0.25">
      <c r="A37" s="191"/>
      <c r="B37" s="11" t="s">
        <v>987</v>
      </c>
      <c r="C37" s="20">
        <v>20</v>
      </c>
    </row>
    <row r="38" spans="1:3" x14ac:dyDescent="0.25">
      <c r="A38" s="10" t="s">
        <v>988</v>
      </c>
      <c r="B38" s="14"/>
      <c r="C38" s="20">
        <v>1</v>
      </c>
    </row>
    <row r="39" spans="1:3" x14ac:dyDescent="0.25">
      <c r="A39" s="10" t="s">
        <v>989</v>
      </c>
      <c r="B39" s="14"/>
      <c r="C39" s="20">
        <v>157</v>
      </c>
    </row>
    <row r="40" spans="1:3" x14ac:dyDescent="0.25">
      <c r="A40" s="10" t="s">
        <v>990</v>
      </c>
      <c r="B40" s="14"/>
      <c r="C40" s="20">
        <v>33</v>
      </c>
    </row>
    <row r="41" spans="1:3" x14ac:dyDescent="0.25">
      <c r="A41" s="10" t="s">
        <v>991</v>
      </c>
      <c r="B41" s="14"/>
      <c r="C41" s="20">
        <v>65</v>
      </c>
    </row>
    <row r="42" spans="1:3" x14ac:dyDescent="0.25">
      <c r="A42" s="10" t="s">
        <v>992</v>
      </c>
      <c r="B42" s="14"/>
      <c r="C42" s="20">
        <v>0</v>
      </c>
    </row>
    <row r="43" spans="1:3" x14ac:dyDescent="0.25">
      <c r="A43" s="10" t="s">
        <v>993</v>
      </c>
      <c r="B43" s="14"/>
      <c r="C43" s="20">
        <v>12</v>
      </c>
    </row>
    <row r="44" spans="1:3" x14ac:dyDescent="0.25">
      <c r="A44" s="10" t="s">
        <v>994</v>
      </c>
      <c r="B44" s="14"/>
      <c r="C44" s="20">
        <v>10</v>
      </c>
    </row>
    <row r="45" spans="1:3" x14ac:dyDescent="0.25">
      <c r="A45" s="10" t="s">
        <v>995</v>
      </c>
      <c r="B45" s="14"/>
      <c r="C45" s="20">
        <v>16</v>
      </c>
    </row>
    <row r="46" spans="1:3" x14ac:dyDescent="0.25">
      <c r="A46" s="10" t="s">
        <v>980</v>
      </c>
      <c r="B46" s="14"/>
      <c r="C46" s="20">
        <v>6</v>
      </c>
    </row>
    <row r="47" spans="1:3" x14ac:dyDescent="0.25">
      <c r="A47" s="190" t="s">
        <v>996</v>
      </c>
      <c r="B47" s="11" t="s">
        <v>997</v>
      </c>
      <c r="C47" s="20">
        <v>58</v>
      </c>
    </row>
    <row r="48" spans="1:3" x14ac:dyDescent="0.25">
      <c r="A48" s="192"/>
      <c r="B48" s="11" t="s">
        <v>998</v>
      </c>
      <c r="C48" s="20">
        <v>56</v>
      </c>
    </row>
    <row r="49" spans="1:3" x14ac:dyDescent="0.25">
      <c r="A49" s="192"/>
      <c r="B49" s="11" t="s">
        <v>999</v>
      </c>
      <c r="C49" s="20">
        <v>48</v>
      </c>
    </row>
    <row r="50" spans="1:3" x14ac:dyDescent="0.25">
      <c r="A50" s="192"/>
      <c r="B50" s="11" t="s">
        <v>1000</v>
      </c>
      <c r="C50" s="20">
        <v>0</v>
      </c>
    </row>
    <row r="51" spans="1:3" x14ac:dyDescent="0.25">
      <c r="A51" s="191"/>
      <c r="B51" s="11" t="s">
        <v>1001</v>
      </c>
      <c r="C51" s="20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9"/>
    </row>
    <row r="56" spans="1:3" x14ac:dyDescent="0.25">
      <c r="A56" s="190" t="s">
        <v>79</v>
      </c>
      <c r="B56" s="11" t="s">
        <v>1003</v>
      </c>
      <c r="C56" s="20">
        <v>18</v>
      </c>
    </row>
    <row r="57" spans="1:3" x14ac:dyDescent="0.25">
      <c r="A57" s="191"/>
      <c r="B57" s="11" t="s">
        <v>1004</v>
      </c>
      <c r="C57" s="20">
        <v>277</v>
      </c>
    </row>
    <row r="58" spans="1:3" x14ac:dyDescent="0.25">
      <c r="A58" s="190" t="s">
        <v>1005</v>
      </c>
      <c r="B58" s="11" t="s">
        <v>1006</v>
      </c>
      <c r="C58" s="20">
        <v>0</v>
      </c>
    </row>
    <row r="59" spans="1:3" x14ac:dyDescent="0.25">
      <c r="A59" s="191"/>
      <c r="B59" s="11" t="s">
        <v>1007</v>
      </c>
      <c r="C59" s="20">
        <v>0</v>
      </c>
    </row>
    <row r="60" spans="1:3" x14ac:dyDescent="0.25">
      <c r="A60" s="190" t="s">
        <v>1008</v>
      </c>
      <c r="B60" s="11" t="s">
        <v>1006</v>
      </c>
      <c r="C60" s="20">
        <v>14</v>
      </c>
    </row>
    <row r="61" spans="1:3" x14ac:dyDescent="0.25">
      <c r="A61" s="191"/>
      <c r="B61" s="11" t="s">
        <v>1007</v>
      </c>
      <c r="C61" s="20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0">
        <v>3127</v>
      </c>
    </row>
    <row r="66" spans="1:3" x14ac:dyDescent="0.25">
      <c r="A66" s="192"/>
      <c r="B66" s="11" t="s">
        <v>1010</v>
      </c>
      <c r="C66" s="20">
        <v>258</v>
      </c>
    </row>
    <row r="67" spans="1:3" x14ac:dyDescent="0.25">
      <c r="A67" s="192"/>
      <c r="B67" s="11" t="s">
        <v>1011</v>
      </c>
      <c r="C67" s="20">
        <v>173</v>
      </c>
    </row>
    <row r="68" spans="1:3" x14ac:dyDescent="0.25">
      <c r="A68" s="192"/>
      <c r="B68" s="11" t="s">
        <v>1012</v>
      </c>
      <c r="C68" s="20">
        <v>2122</v>
      </c>
    </row>
    <row r="69" spans="1:3" x14ac:dyDescent="0.25">
      <c r="A69" s="191"/>
      <c r="B69" s="11" t="s">
        <v>1013</v>
      </c>
      <c r="C69" s="20">
        <v>274</v>
      </c>
    </row>
    <row r="70" spans="1:3" x14ac:dyDescent="0.25">
      <c r="A70" s="190" t="s">
        <v>1014</v>
      </c>
      <c r="B70" s="11" t="s">
        <v>1015</v>
      </c>
      <c r="C70" s="20">
        <v>18</v>
      </c>
    </row>
    <row r="71" spans="1:3" x14ac:dyDescent="0.25">
      <c r="A71" s="191"/>
      <c r="B71" s="11" t="s">
        <v>1016</v>
      </c>
      <c r="C71" s="20">
        <v>7</v>
      </c>
    </row>
    <row r="72" spans="1:3" x14ac:dyDescent="0.25">
      <c r="A72" s="190" t="s">
        <v>1017</v>
      </c>
      <c r="B72" s="11" t="s">
        <v>1018</v>
      </c>
      <c r="C72" s="20">
        <v>791</v>
      </c>
    </row>
    <row r="73" spans="1:3" x14ac:dyDescent="0.25">
      <c r="A73" s="192"/>
      <c r="B73" s="11" t="s">
        <v>1019</v>
      </c>
      <c r="C73" s="20">
        <v>4</v>
      </c>
    </row>
    <row r="74" spans="1:3" x14ac:dyDescent="0.25">
      <c r="A74" s="192"/>
      <c r="B74" s="11" t="s">
        <v>1020</v>
      </c>
      <c r="C74" s="20">
        <v>12</v>
      </c>
    </row>
    <row r="75" spans="1:3" x14ac:dyDescent="0.25">
      <c r="A75" s="192"/>
      <c r="B75" s="11" t="s">
        <v>1021</v>
      </c>
      <c r="C75" s="20">
        <v>324</v>
      </c>
    </row>
    <row r="76" spans="1:3" x14ac:dyDescent="0.25">
      <c r="A76" s="191"/>
      <c r="B76" s="11" t="s">
        <v>1013</v>
      </c>
      <c r="C76" s="20">
        <v>386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20">
        <v>3</v>
      </c>
    </row>
    <row r="81" spans="1:3" x14ac:dyDescent="0.25">
      <c r="A81" s="10" t="s">
        <v>1024</v>
      </c>
      <c r="B81" s="14"/>
      <c r="C81" s="20">
        <v>2</v>
      </c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0">
        <v>693</v>
      </c>
    </row>
    <row r="87" spans="1:3" x14ac:dyDescent="0.25">
      <c r="A87" s="191"/>
      <c r="B87" s="11" t="s">
        <v>1013</v>
      </c>
      <c r="C87" s="20">
        <v>1369</v>
      </c>
    </row>
    <row r="88" spans="1:3" x14ac:dyDescent="0.25">
      <c r="A88" s="190" t="s">
        <v>1028</v>
      </c>
      <c r="B88" s="11" t="s">
        <v>1018</v>
      </c>
      <c r="C88" s="20">
        <v>2</v>
      </c>
    </row>
    <row r="89" spans="1:3" x14ac:dyDescent="0.25">
      <c r="A89" s="191"/>
      <c r="B89" s="11" t="s">
        <v>1013</v>
      </c>
      <c r="C89" s="20">
        <v>15</v>
      </c>
    </row>
    <row r="90" spans="1:3" x14ac:dyDescent="0.25">
      <c r="A90" s="190" t="s">
        <v>1029</v>
      </c>
      <c r="B90" s="11" t="s">
        <v>1018</v>
      </c>
      <c r="C90" s="20">
        <v>1405</v>
      </c>
    </row>
    <row r="91" spans="1:3" x14ac:dyDescent="0.25">
      <c r="A91" s="191"/>
      <c r="B91" s="11" t="s">
        <v>1013</v>
      </c>
      <c r="C91" s="20">
        <v>1697</v>
      </c>
    </row>
    <row r="92" spans="1:3" x14ac:dyDescent="0.25">
      <c r="A92" s="190" t="s">
        <v>1030</v>
      </c>
      <c r="B92" s="11" t="s">
        <v>1018</v>
      </c>
      <c r="C92" s="19"/>
    </row>
    <row r="93" spans="1:3" x14ac:dyDescent="0.25">
      <c r="A93" s="191"/>
      <c r="B93" s="11" t="s">
        <v>1013</v>
      </c>
      <c r="C93" s="19"/>
    </row>
    <row r="94" spans="1:3" x14ac:dyDescent="0.25">
      <c r="A94" s="190" t="s">
        <v>1031</v>
      </c>
      <c r="B94" s="11" t="s">
        <v>1018</v>
      </c>
      <c r="C94" s="20">
        <v>733</v>
      </c>
    </row>
    <row r="95" spans="1:3" x14ac:dyDescent="0.25">
      <c r="A95" s="191"/>
      <c r="B95" s="11" t="s">
        <v>1013</v>
      </c>
      <c r="C95" s="20">
        <v>16</v>
      </c>
    </row>
    <row r="96" spans="1:3" x14ac:dyDescent="0.25">
      <c r="A96" s="190" t="s">
        <v>1032</v>
      </c>
      <c r="B96" s="11" t="s">
        <v>1018</v>
      </c>
      <c r="C96" s="20">
        <v>3</v>
      </c>
    </row>
    <row r="97" spans="1:3" x14ac:dyDescent="0.25">
      <c r="A97" s="191"/>
      <c r="B97" s="11" t="s">
        <v>1013</v>
      </c>
      <c r="C97" s="20">
        <v>2</v>
      </c>
    </row>
    <row r="98" spans="1:3" x14ac:dyDescent="0.25">
      <c r="A98" s="190" t="s">
        <v>1033</v>
      </c>
      <c r="B98" s="11" t="s">
        <v>1018</v>
      </c>
      <c r="C98" s="19"/>
    </row>
    <row r="99" spans="1:3" x14ac:dyDescent="0.25">
      <c r="A99" s="191"/>
      <c r="B99" s="11" t="s">
        <v>1013</v>
      </c>
      <c r="C99" s="19"/>
    </row>
    <row r="100" spans="1:3" x14ac:dyDescent="0.25">
      <c r="A100" s="10" t="s">
        <v>1034</v>
      </c>
      <c r="B100" s="14"/>
      <c r="C100" s="20">
        <v>41</v>
      </c>
    </row>
    <row r="101" spans="1:3" x14ac:dyDescent="0.25">
      <c r="A101" s="10" t="s">
        <v>1035</v>
      </c>
      <c r="B101" s="14"/>
      <c r="C101" s="19"/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0">
        <v>0</v>
      </c>
    </row>
    <row r="106" spans="1:3" x14ac:dyDescent="0.25">
      <c r="A106" s="191"/>
      <c r="B106" s="11" t="s">
        <v>1039</v>
      </c>
      <c r="C106" s="20">
        <v>32</v>
      </c>
    </row>
    <row r="107" spans="1:3" x14ac:dyDescent="0.25">
      <c r="A107" s="10" t="s">
        <v>1040</v>
      </c>
      <c r="B107" s="14"/>
      <c r="C107" s="20">
        <v>38</v>
      </c>
    </row>
    <row r="108" spans="1:3" x14ac:dyDescent="0.25">
      <c r="A108" s="10" t="s">
        <v>1041</v>
      </c>
      <c r="B108" s="14"/>
      <c r="C108" s="19"/>
    </row>
    <row r="109" spans="1:3" x14ac:dyDescent="0.25">
      <c r="A109" s="10" t="s">
        <v>1042</v>
      </c>
      <c r="B109" s="14"/>
      <c r="C109" s="19"/>
    </row>
    <row r="110" spans="1:3" x14ac:dyDescent="0.25">
      <c r="A110" s="10" t="s">
        <v>1043</v>
      </c>
      <c r="B110" s="14"/>
      <c r="C110" s="19"/>
    </row>
    <row r="111" spans="1:3" x14ac:dyDescent="0.25">
      <c r="A111" s="10" t="s">
        <v>1044</v>
      </c>
      <c r="B111" s="14"/>
      <c r="C111" s="19"/>
    </row>
    <row r="112" spans="1:3" ht="22.5" x14ac:dyDescent="0.25">
      <c r="A112" s="10" t="s">
        <v>1045</v>
      </c>
      <c r="B112" s="14"/>
      <c r="C112" s="20">
        <v>0</v>
      </c>
    </row>
    <row r="113" spans="1:1" x14ac:dyDescent="0.25">
      <c r="A113" s="4"/>
    </row>
  </sheetData>
  <sheetProtection algorithmName="SHA-512" hashValue="q0YgLutzlhSVXzFEC286IDfhZvhjlo/ACpTe6Kd6CvK1lQtt+Z0yRvG+HVqxoHnoQDnPzJ9XUk2TA41htbXzHw==" saltValue="dVyk+3qC2S6ybJFwLbVR+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0" t="s">
        <v>1049</v>
      </c>
      <c r="C5" s="20">
        <v>71</v>
      </c>
    </row>
    <row r="6" spans="1:3" x14ac:dyDescent="0.25">
      <c r="A6" s="192"/>
      <c r="B6" s="30" t="s">
        <v>304</v>
      </c>
      <c r="C6" s="20">
        <v>246</v>
      </c>
    </row>
    <row r="7" spans="1:3" x14ac:dyDescent="0.25">
      <c r="A7" s="192"/>
      <c r="B7" s="30" t="s">
        <v>1050</v>
      </c>
      <c r="C7" s="20">
        <v>18</v>
      </c>
    </row>
    <row r="8" spans="1:3" x14ac:dyDescent="0.25">
      <c r="A8" s="192"/>
      <c r="B8" s="30" t="s">
        <v>1051</v>
      </c>
      <c r="C8" s="20">
        <v>1</v>
      </c>
    </row>
    <row r="9" spans="1:3" x14ac:dyDescent="0.25">
      <c r="A9" s="192"/>
      <c r="B9" s="30" t="s">
        <v>1052</v>
      </c>
      <c r="C9" s="20">
        <v>1</v>
      </c>
    </row>
    <row r="10" spans="1:3" x14ac:dyDescent="0.25">
      <c r="A10" s="192"/>
      <c r="B10" s="30" t="s">
        <v>1053</v>
      </c>
      <c r="C10" s="20">
        <v>0</v>
      </c>
    </row>
    <row r="11" spans="1:3" x14ac:dyDescent="0.25">
      <c r="A11" s="191"/>
      <c r="B11" s="30" t="s">
        <v>1054</v>
      </c>
      <c r="C11" s="20">
        <v>0</v>
      </c>
    </row>
    <row r="12" spans="1:3" x14ac:dyDescent="0.25">
      <c r="A12" s="190" t="s">
        <v>1055</v>
      </c>
      <c r="B12" s="30" t="s">
        <v>65</v>
      </c>
      <c r="C12" s="20">
        <v>144</v>
      </c>
    </row>
    <row r="13" spans="1:3" x14ac:dyDescent="0.25">
      <c r="A13" s="192"/>
      <c r="B13" s="30" t="s">
        <v>1056</v>
      </c>
      <c r="C13" s="20">
        <v>89</v>
      </c>
    </row>
    <row r="14" spans="1:3" x14ac:dyDescent="0.25">
      <c r="A14" s="192"/>
      <c r="B14" s="30" t="s">
        <v>1057</v>
      </c>
      <c r="C14" s="20">
        <v>112</v>
      </c>
    </row>
    <row r="15" spans="1:3" x14ac:dyDescent="0.25">
      <c r="A15" s="191"/>
      <c r="B15" s="30" t="s">
        <v>1058</v>
      </c>
      <c r="C15" s="20">
        <v>25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19"/>
    </row>
    <row r="20" spans="1:3" x14ac:dyDescent="0.25">
      <c r="A20" s="10" t="s">
        <v>1061</v>
      </c>
      <c r="B20" s="31"/>
      <c r="C20" s="19"/>
    </row>
    <row r="21" spans="1:3" x14ac:dyDescent="0.25">
      <c r="A21" s="10" t="s">
        <v>1062</v>
      </c>
      <c r="B21" s="31"/>
      <c r="C21" s="19"/>
    </row>
    <row r="22" spans="1:3" x14ac:dyDescent="0.25">
      <c r="A22" s="10" t="s">
        <v>1063</v>
      </c>
      <c r="B22" s="31"/>
      <c r="C22" s="19"/>
    </row>
    <row r="23" spans="1:3" x14ac:dyDescent="0.25">
      <c r="A23" s="10" t="s">
        <v>1064</v>
      </c>
      <c r="B23" s="31"/>
      <c r="C23" s="19"/>
    </row>
    <row r="24" spans="1:3" x14ac:dyDescent="0.25">
      <c r="A24" s="10" t="s">
        <v>1065</v>
      </c>
      <c r="B24" s="31"/>
      <c r="C24" s="19"/>
    </row>
    <row r="25" spans="1:3" x14ac:dyDescent="0.25">
      <c r="A25" s="10" t="s">
        <v>1066</v>
      </c>
      <c r="B25" s="31"/>
      <c r="C25" s="19"/>
    </row>
    <row r="26" spans="1:3" x14ac:dyDescent="0.25">
      <c r="A26" s="10" t="s">
        <v>1067</v>
      </c>
      <c r="B26" s="31"/>
      <c r="C26" s="19"/>
    </row>
    <row r="27" spans="1:3" x14ac:dyDescent="0.25">
      <c r="A27" s="10" t="s">
        <v>1068</v>
      </c>
      <c r="B27" s="31"/>
      <c r="C27" s="19"/>
    </row>
    <row r="28" spans="1:3" x14ac:dyDescent="0.25">
      <c r="A28" s="10" t="s">
        <v>1069</v>
      </c>
      <c r="B28" s="31"/>
      <c r="C28" s="19"/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19"/>
    </row>
    <row r="33" spans="1:6" x14ac:dyDescent="0.25">
      <c r="A33" s="10" t="s">
        <v>1072</v>
      </c>
      <c r="B33" s="31"/>
      <c r="C33" s="19"/>
    </row>
    <row r="34" spans="1:6" x14ac:dyDescent="0.25">
      <c r="A34" s="10" t="s">
        <v>1073</v>
      </c>
      <c r="B34" s="31"/>
      <c r="C34" s="19"/>
    </row>
    <row r="35" spans="1:6" x14ac:dyDescent="0.25">
      <c r="A35" s="10" t="s">
        <v>1074</v>
      </c>
      <c r="B35" s="31"/>
      <c r="C35" s="20">
        <v>95</v>
      </c>
    </row>
    <row r="36" spans="1:6" x14ac:dyDescent="0.25">
      <c r="A36" s="10" t="s">
        <v>1075</v>
      </c>
      <c r="B36" s="31"/>
      <c r="C36" s="20">
        <v>30</v>
      </c>
    </row>
    <row r="37" spans="1:6" x14ac:dyDescent="0.25">
      <c r="A37" s="10" t="s">
        <v>1076</v>
      </c>
      <c r="B37" s="31"/>
      <c r="C37" s="20">
        <v>56</v>
      </c>
    </row>
    <row r="38" spans="1:6" x14ac:dyDescent="0.25">
      <c r="A38" s="10" t="s">
        <v>1077</v>
      </c>
      <c r="B38" s="31"/>
      <c r="C38" s="20">
        <v>86</v>
      </c>
    </row>
    <row r="39" spans="1:6" x14ac:dyDescent="0.25">
      <c r="A39" s="10" t="s">
        <v>1078</v>
      </c>
      <c r="B39" s="31"/>
      <c r="C39" s="20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7</v>
      </c>
    </row>
    <row r="44" spans="1:6" x14ac:dyDescent="0.25">
      <c r="A44" s="10" t="s">
        <v>114</v>
      </c>
      <c r="B44" s="31"/>
      <c r="C44" s="20">
        <v>5</v>
      </c>
    </row>
    <row r="45" spans="1:6" x14ac:dyDescent="0.25">
      <c r="A45" s="10" t="s">
        <v>1080</v>
      </c>
      <c r="B45" s="31"/>
      <c r="C45" s="20">
        <v>3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88"/>
      <c r="B50" s="11" t="s">
        <v>1085</v>
      </c>
      <c r="C50" s="12">
        <v>1</v>
      </c>
      <c r="D50" s="12">
        <v>0</v>
      </c>
      <c r="E50" s="12">
        <v>0</v>
      </c>
      <c r="F50" s="20">
        <v>0</v>
      </c>
    </row>
    <row r="51" spans="1:6" x14ac:dyDescent="0.25">
      <c r="A51" s="188"/>
      <c r="B51" s="11" t="s">
        <v>1086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188"/>
      <c r="B52" s="11" t="s">
        <v>334</v>
      </c>
      <c r="C52" s="15"/>
      <c r="D52" s="12">
        <v>12</v>
      </c>
      <c r="E52" s="15"/>
      <c r="F52" s="19"/>
    </row>
    <row r="53" spans="1:6" x14ac:dyDescent="0.25">
      <c r="A53" s="188"/>
      <c r="B53" s="11" t="s">
        <v>1087</v>
      </c>
      <c r="C53" s="15"/>
      <c r="D53" s="12">
        <v>123</v>
      </c>
      <c r="E53" s="15"/>
      <c r="F53" s="19"/>
    </row>
    <row r="54" spans="1:6" x14ac:dyDescent="0.25">
      <c r="A54" s="188"/>
      <c r="B54" s="11" t="s">
        <v>1088</v>
      </c>
      <c r="C54" s="15"/>
      <c r="D54" s="12">
        <v>1</v>
      </c>
      <c r="E54" s="15"/>
      <c r="F54" s="19"/>
    </row>
    <row r="55" spans="1:6" x14ac:dyDescent="0.25">
      <c r="A55" s="188"/>
      <c r="B55" s="11" t="s">
        <v>1089</v>
      </c>
      <c r="C55" s="15"/>
      <c r="D55" s="15"/>
      <c r="E55" s="15"/>
      <c r="F55" s="19"/>
    </row>
    <row r="56" spans="1:6" x14ac:dyDescent="0.25">
      <c r="A56" s="188"/>
      <c r="B56" s="11" t="s">
        <v>1090</v>
      </c>
      <c r="C56" s="15"/>
      <c r="D56" s="15"/>
      <c r="E56" s="15"/>
      <c r="F56" s="19"/>
    </row>
    <row r="57" spans="1:6" x14ac:dyDescent="0.25">
      <c r="A57" s="188"/>
      <c r="B57" s="11" t="s">
        <v>1091</v>
      </c>
      <c r="C57" s="15"/>
      <c r="D57" s="12">
        <v>8</v>
      </c>
      <c r="E57" s="15"/>
      <c r="F57" s="19"/>
    </row>
    <row r="58" spans="1:6" x14ac:dyDescent="0.25">
      <c r="A58" s="188"/>
      <c r="B58" s="11" t="s">
        <v>1092</v>
      </c>
      <c r="C58" s="15"/>
      <c r="D58" s="15"/>
      <c r="E58" s="15"/>
      <c r="F58" s="19"/>
    </row>
    <row r="59" spans="1:6" x14ac:dyDescent="0.25">
      <c r="A59" s="188"/>
      <c r="B59" s="11" t="s">
        <v>1093</v>
      </c>
      <c r="C59" s="15"/>
      <c r="D59" s="15"/>
      <c r="E59" s="15"/>
      <c r="F59" s="19"/>
    </row>
    <row r="60" spans="1:6" x14ac:dyDescent="0.25">
      <c r="A60" s="188"/>
      <c r="B60" s="11" t="s">
        <v>405</v>
      </c>
      <c r="C60" s="15"/>
      <c r="D60" s="15"/>
      <c r="E60" s="15"/>
      <c r="F60" s="19"/>
    </row>
    <row r="61" spans="1:6" x14ac:dyDescent="0.25">
      <c r="A61" s="188"/>
      <c r="B61" s="11" t="s">
        <v>1094</v>
      </c>
      <c r="C61" s="15"/>
      <c r="D61" s="15"/>
      <c r="E61" s="15"/>
      <c r="F61" s="19"/>
    </row>
    <row r="62" spans="1:6" x14ac:dyDescent="0.25">
      <c r="A62" s="188"/>
      <c r="B62" s="11" t="s">
        <v>1095</v>
      </c>
      <c r="C62" s="12">
        <v>9</v>
      </c>
      <c r="D62" s="12">
        <v>8</v>
      </c>
      <c r="E62" s="12">
        <v>3</v>
      </c>
      <c r="F62" s="20">
        <v>0</v>
      </c>
    </row>
    <row r="63" spans="1:6" x14ac:dyDescent="0.25">
      <c r="A63" s="188"/>
      <c r="B63" s="11" t="s">
        <v>1096</v>
      </c>
      <c r="C63" s="15"/>
      <c r="D63" s="15"/>
      <c r="E63" s="15"/>
      <c r="F63" s="19"/>
    </row>
    <row r="64" spans="1:6" x14ac:dyDescent="0.25">
      <c r="A64" s="188"/>
      <c r="B64" s="11" t="s">
        <v>1097</v>
      </c>
      <c r="C64" s="15"/>
      <c r="D64" s="12">
        <v>46</v>
      </c>
      <c r="E64" s="15"/>
      <c r="F64" s="19"/>
    </row>
    <row r="65" spans="1:6" x14ac:dyDescent="0.25">
      <c r="A65" s="188"/>
      <c r="B65" s="11" t="s">
        <v>1098</v>
      </c>
      <c r="C65" s="15"/>
      <c r="D65" s="15"/>
      <c r="E65" s="15"/>
      <c r="F65" s="19"/>
    </row>
    <row r="66" spans="1:6" x14ac:dyDescent="0.25">
      <c r="A66" s="189"/>
      <c r="B66" s="11" t="s">
        <v>1099</v>
      </c>
      <c r="C66" s="15"/>
      <c r="D66" s="15"/>
      <c r="E66" s="15"/>
      <c r="F66" s="19"/>
    </row>
    <row r="67" spans="1:6" x14ac:dyDescent="0.25">
      <c r="A67" s="200" t="s">
        <v>1100</v>
      </c>
      <c r="B67" s="201"/>
      <c r="C67" s="27">
        <v>10</v>
      </c>
      <c r="D67" s="27">
        <v>198</v>
      </c>
      <c r="E67" s="27">
        <v>3</v>
      </c>
      <c r="F67" s="27">
        <v>0</v>
      </c>
    </row>
    <row r="68" spans="1:6" x14ac:dyDescent="0.25">
      <c r="A68" s="187" t="s">
        <v>977</v>
      </c>
      <c r="B68" s="11" t="s">
        <v>1101</v>
      </c>
      <c r="C68" s="15"/>
      <c r="D68" s="15"/>
      <c r="E68" s="15"/>
      <c r="F68" s="19"/>
    </row>
    <row r="69" spans="1:6" x14ac:dyDescent="0.25">
      <c r="A69" s="188"/>
      <c r="B69" s="11" t="s">
        <v>1102</v>
      </c>
      <c r="C69" s="15"/>
      <c r="D69" s="15"/>
      <c r="E69" s="15"/>
      <c r="F69" s="19"/>
    </row>
    <row r="70" spans="1:6" x14ac:dyDescent="0.25">
      <c r="A70" s="189"/>
      <c r="B70" s="11" t="s">
        <v>111</v>
      </c>
      <c r="C70" s="12">
        <v>102</v>
      </c>
      <c r="D70" s="15"/>
      <c r="E70" s="15"/>
      <c r="F70" s="19"/>
    </row>
    <row r="71" spans="1:6" x14ac:dyDescent="0.25">
      <c r="A71" s="200" t="s">
        <v>1103</v>
      </c>
      <c r="B71" s="201"/>
      <c r="C71" s="27">
        <v>102</v>
      </c>
      <c r="D71" s="32"/>
      <c r="E71" s="32"/>
      <c r="F71" s="32"/>
    </row>
    <row r="72" spans="1:6" x14ac:dyDescent="0.25">
      <c r="A72" s="4"/>
    </row>
  </sheetData>
  <sheetProtection algorithmName="SHA-512" hashValue="/3JlhwXT+VAcPacEmjmKlem+FXO0RrhteDqlmDSyU2oK7LxxZbxBq3PYsYOf06wxnJAhaD0yL7riBAObIzLOZw==" saltValue="aI/O8X7aHsdbNkLly0esW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0">
        <v>3806</v>
      </c>
    </row>
    <row r="6" spans="1:3" x14ac:dyDescent="0.25">
      <c r="A6" s="188"/>
      <c r="B6" s="11" t="s">
        <v>1049</v>
      </c>
      <c r="C6" s="20">
        <v>1543</v>
      </c>
    </row>
    <row r="7" spans="1:3" x14ac:dyDescent="0.25">
      <c r="A7" s="188"/>
      <c r="B7" s="11" t="s">
        <v>1108</v>
      </c>
      <c r="C7" s="20">
        <v>1762</v>
      </c>
    </row>
    <row r="8" spans="1:3" x14ac:dyDescent="0.25">
      <c r="A8" s="188"/>
      <c r="B8" s="11" t="s">
        <v>1109</v>
      </c>
      <c r="C8" s="20">
        <v>133</v>
      </c>
    </row>
    <row r="9" spans="1:3" x14ac:dyDescent="0.25">
      <c r="A9" s="188"/>
      <c r="B9" s="11" t="s">
        <v>1051</v>
      </c>
      <c r="C9" s="20">
        <v>4</v>
      </c>
    </row>
    <row r="10" spans="1:3" x14ac:dyDescent="0.25">
      <c r="A10" s="188"/>
      <c r="B10" s="11" t="s">
        <v>1052</v>
      </c>
      <c r="C10" s="20">
        <v>4</v>
      </c>
    </row>
    <row r="11" spans="1:3" x14ac:dyDescent="0.25">
      <c r="A11" s="188"/>
      <c r="B11" s="11" t="s">
        <v>1110</v>
      </c>
      <c r="C11" s="20">
        <v>0</v>
      </c>
    </row>
    <row r="12" spans="1:3" x14ac:dyDescent="0.25">
      <c r="A12" s="189"/>
      <c r="B12" s="11" t="s">
        <v>1111</v>
      </c>
      <c r="C12" s="20">
        <v>1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18" t="s">
        <v>1113</v>
      </c>
      <c r="B16" s="14"/>
      <c r="C16" s="20">
        <v>1742</v>
      </c>
    </row>
    <row r="17" spans="1:3" x14ac:dyDescent="0.25">
      <c r="A17" s="18" t="s">
        <v>1114</v>
      </c>
      <c r="B17" s="14"/>
      <c r="C17" s="20">
        <v>107</v>
      </c>
    </row>
    <row r="18" spans="1:3" x14ac:dyDescent="0.25">
      <c r="A18" s="18" t="s">
        <v>1115</v>
      </c>
      <c r="B18" s="14"/>
      <c r="C18" s="20">
        <v>1384</v>
      </c>
    </row>
    <row r="19" spans="1:3" x14ac:dyDescent="0.25">
      <c r="A19" s="18" t="s">
        <v>1116</v>
      </c>
      <c r="B19" s="14"/>
      <c r="C19" s="20">
        <v>202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18" t="s">
        <v>1118</v>
      </c>
      <c r="B23" s="14"/>
      <c r="C23" s="19"/>
    </row>
    <row r="24" spans="1:3" x14ac:dyDescent="0.25">
      <c r="A24" s="18" t="s">
        <v>1119</v>
      </c>
      <c r="B24" s="14"/>
      <c r="C24" s="19"/>
    </row>
    <row r="25" spans="1:3" x14ac:dyDescent="0.25">
      <c r="A25" s="18" t="s">
        <v>1120</v>
      </c>
      <c r="B25" s="14"/>
      <c r="C25" s="19"/>
    </row>
    <row r="26" spans="1:3" x14ac:dyDescent="0.25">
      <c r="A26" s="18" t="s">
        <v>1121</v>
      </c>
      <c r="B26" s="14"/>
      <c r="C26" s="19"/>
    </row>
    <row r="27" spans="1:3" x14ac:dyDescent="0.25">
      <c r="A27" s="18" t="s">
        <v>1122</v>
      </c>
      <c r="B27" s="14"/>
      <c r="C27" s="19"/>
    </row>
    <row r="28" spans="1:3" x14ac:dyDescent="0.25">
      <c r="A28" s="18" t="s">
        <v>1123</v>
      </c>
      <c r="B28" s="14"/>
      <c r="C28" s="19"/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18" t="s">
        <v>1125</v>
      </c>
      <c r="B32" s="14"/>
      <c r="C32" s="20">
        <v>0</v>
      </c>
    </row>
    <row r="33" spans="1:3" x14ac:dyDescent="0.25">
      <c r="A33" s="18" t="s">
        <v>1126</v>
      </c>
      <c r="B33" s="14"/>
      <c r="C33" s="20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18" t="s">
        <v>1127</v>
      </c>
      <c r="B37" s="14"/>
      <c r="C37" s="20">
        <v>27</v>
      </c>
    </row>
    <row r="38" spans="1:3" x14ac:dyDescent="0.25">
      <c r="A38" s="18" t="s">
        <v>1128</v>
      </c>
      <c r="B38" s="14"/>
      <c r="C38" s="19"/>
    </row>
    <row r="39" spans="1:3" x14ac:dyDescent="0.25">
      <c r="A39" s="18" t="s">
        <v>1129</v>
      </c>
      <c r="B39" s="14"/>
      <c r="C39" s="20">
        <v>1162</v>
      </c>
    </row>
    <row r="40" spans="1:3" x14ac:dyDescent="0.25">
      <c r="A40" s="18" t="s">
        <v>1130</v>
      </c>
      <c r="B40" s="14"/>
      <c r="C40" s="20">
        <v>389</v>
      </c>
    </row>
    <row r="41" spans="1:3" x14ac:dyDescent="0.25">
      <c r="A41" s="18" t="s">
        <v>1131</v>
      </c>
      <c r="B41" s="14"/>
      <c r="C41" s="20">
        <v>551</v>
      </c>
    </row>
    <row r="42" spans="1:3" x14ac:dyDescent="0.25">
      <c r="A42" s="18" t="s">
        <v>1132</v>
      </c>
      <c r="B42" s="14"/>
      <c r="C42" s="20">
        <v>222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18" t="s">
        <v>1134</v>
      </c>
      <c r="B46" s="14"/>
      <c r="C46" s="19"/>
    </row>
    <row r="47" spans="1:3" x14ac:dyDescent="0.25">
      <c r="A47" s="18" t="s">
        <v>1135</v>
      </c>
      <c r="B47" s="14"/>
      <c r="C47" s="20">
        <v>79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19"/>
    </row>
    <row r="52" spans="1:6" x14ac:dyDescent="0.25">
      <c r="A52" s="188"/>
      <c r="B52" s="11" t="s">
        <v>1139</v>
      </c>
      <c r="C52" s="19"/>
    </row>
    <row r="53" spans="1:6" x14ac:dyDescent="0.25">
      <c r="A53" s="188"/>
      <c r="B53" s="11" t="s">
        <v>1140</v>
      </c>
      <c r="C53" s="19"/>
    </row>
    <row r="54" spans="1:6" x14ac:dyDescent="0.25">
      <c r="A54" s="189"/>
      <c r="B54" s="11" t="s">
        <v>1141</v>
      </c>
      <c r="C54" s="19"/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18" t="s">
        <v>104</v>
      </c>
      <c r="B58" s="14"/>
      <c r="C58" s="20">
        <v>8</v>
      </c>
    </row>
    <row r="59" spans="1:6" x14ac:dyDescent="0.25">
      <c r="A59" s="18" t="s">
        <v>114</v>
      </c>
      <c r="B59" s="14"/>
      <c r="C59" s="20">
        <v>5</v>
      </c>
    </row>
    <row r="60" spans="1:6" x14ac:dyDescent="0.25">
      <c r="A60" s="18" t="s">
        <v>1080</v>
      </c>
      <c r="B60" s="14"/>
      <c r="C60" s="20">
        <v>3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0</v>
      </c>
      <c r="E63" s="12">
        <v>1</v>
      </c>
      <c r="F63" s="20">
        <v>0</v>
      </c>
    </row>
    <row r="64" spans="1:6" x14ac:dyDescent="0.25">
      <c r="A64" s="188"/>
      <c r="B64" s="11" t="s">
        <v>1084</v>
      </c>
      <c r="C64" s="12">
        <v>1</v>
      </c>
      <c r="D64" s="12">
        <v>0</v>
      </c>
      <c r="E64" s="12">
        <v>0</v>
      </c>
      <c r="F64" s="20">
        <v>0</v>
      </c>
    </row>
    <row r="65" spans="1:6" x14ac:dyDescent="0.25">
      <c r="A65" s="188"/>
      <c r="B65" s="11" t="s">
        <v>1085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8"/>
      <c r="B66" s="11" t="s">
        <v>1086</v>
      </c>
      <c r="C66" s="12">
        <v>1</v>
      </c>
      <c r="D66" s="12">
        <v>0</v>
      </c>
      <c r="E66" s="12">
        <v>0</v>
      </c>
      <c r="F66" s="20">
        <v>0</v>
      </c>
    </row>
    <row r="67" spans="1:6" x14ac:dyDescent="0.25">
      <c r="A67" s="188"/>
      <c r="B67" s="11" t="s">
        <v>334</v>
      </c>
      <c r="C67" s="12">
        <v>236</v>
      </c>
      <c r="D67" s="12">
        <v>17</v>
      </c>
      <c r="E67" s="15"/>
      <c r="F67" s="19"/>
    </row>
    <row r="68" spans="1:6" x14ac:dyDescent="0.25">
      <c r="A68" s="188"/>
      <c r="B68" s="11" t="s">
        <v>1142</v>
      </c>
      <c r="C68" s="12">
        <v>3421</v>
      </c>
      <c r="D68" s="12">
        <v>845</v>
      </c>
      <c r="E68" s="15"/>
      <c r="F68" s="19"/>
    </row>
    <row r="69" spans="1:6" x14ac:dyDescent="0.25">
      <c r="A69" s="188"/>
      <c r="B69" s="11" t="s">
        <v>1143</v>
      </c>
      <c r="C69" s="12">
        <v>744</v>
      </c>
      <c r="D69" s="12">
        <v>41</v>
      </c>
      <c r="E69" s="15"/>
      <c r="F69" s="19"/>
    </row>
    <row r="70" spans="1:6" x14ac:dyDescent="0.25">
      <c r="A70" s="188"/>
      <c r="B70" s="11" t="s">
        <v>1089</v>
      </c>
      <c r="C70" s="15"/>
      <c r="D70" s="12">
        <v>36</v>
      </c>
      <c r="E70" s="15"/>
      <c r="F70" s="19"/>
    </row>
    <row r="71" spans="1:6" x14ac:dyDescent="0.25">
      <c r="A71" s="188"/>
      <c r="B71" s="11" t="s">
        <v>1144</v>
      </c>
      <c r="C71" s="15"/>
      <c r="D71" s="15"/>
      <c r="E71" s="15"/>
      <c r="F71" s="19"/>
    </row>
    <row r="72" spans="1:6" x14ac:dyDescent="0.25">
      <c r="A72" s="188"/>
      <c r="B72" s="11" t="s">
        <v>1145</v>
      </c>
      <c r="C72" s="15"/>
      <c r="D72" s="12">
        <v>292</v>
      </c>
      <c r="E72" s="15"/>
      <c r="F72" s="19"/>
    </row>
    <row r="73" spans="1:6" x14ac:dyDescent="0.25">
      <c r="A73" s="188"/>
      <c r="B73" s="11" t="s">
        <v>1146</v>
      </c>
      <c r="C73" s="12">
        <v>203</v>
      </c>
      <c r="D73" s="12">
        <v>192</v>
      </c>
      <c r="E73" s="15"/>
      <c r="F73" s="19"/>
    </row>
    <row r="74" spans="1:6" x14ac:dyDescent="0.25">
      <c r="A74" s="188"/>
      <c r="B74" s="11" t="s">
        <v>1093</v>
      </c>
      <c r="C74" s="12">
        <v>217</v>
      </c>
      <c r="D74" s="12">
        <v>3</v>
      </c>
      <c r="E74" s="15"/>
      <c r="F74" s="19"/>
    </row>
    <row r="75" spans="1:6" x14ac:dyDescent="0.25">
      <c r="A75" s="188"/>
      <c r="B75" s="11" t="s">
        <v>405</v>
      </c>
      <c r="C75" s="15"/>
      <c r="D75" s="15"/>
      <c r="E75" s="15"/>
      <c r="F75" s="19"/>
    </row>
    <row r="76" spans="1:6" x14ac:dyDescent="0.25">
      <c r="A76" s="188"/>
      <c r="B76" s="11" t="s">
        <v>1094</v>
      </c>
      <c r="C76" s="15"/>
      <c r="D76" s="15"/>
      <c r="E76" s="15"/>
      <c r="F76" s="19"/>
    </row>
    <row r="77" spans="1:6" x14ac:dyDescent="0.25">
      <c r="A77" s="188"/>
      <c r="B77" s="11" t="s">
        <v>1095</v>
      </c>
      <c r="C77" s="12">
        <v>32</v>
      </c>
      <c r="D77" s="15"/>
      <c r="E77" s="15"/>
      <c r="F77" s="19"/>
    </row>
    <row r="78" spans="1:6" x14ac:dyDescent="0.25">
      <c r="A78" s="188"/>
      <c r="B78" s="11" t="s">
        <v>1096</v>
      </c>
      <c r="C78" s="15"/>
      <c r="D78" s="12">
        <v>2</v>
      </c>
      <c r="E78" s="15"/>
      <c r="F78" s="19"/>
    </row>
    <row r="79" spans="1:6" x14ac:dyDescent="0.25">
      <c r="A79" s="188"/>
      <c r="B79" s="11" t="s">
        <v>1097</v>
      </c>
      <c r="C79" s="12">
        <v>490</v>
      </c>
      <c r="D79" s="12">
        <v>569</v>
      </c>
      <c r="E79" s="15"/>
      <c r="F79" s="19"/>
    </row>
    <row r="80" spans="1:6" x14ac:dyDescent="0.25">
      <c r="A80" s="188"/>
      <c r="B80" s="11" t="s">
        <v>1098</v>
      </c>
      <c r="C80" s="15"/>
      <c r="D80" s="15"/>
      <c r="E80" s="15"/>
      <c r="F80" s="19"/>
    </row>
    <row r="81" spans="1:6" x14ac:dyDescent="0.25">
      <c r="A81" s="189"/>
      <c r="B81" s="11" t="s">
        <v>1099</v>
      </c>
      <c r="C81" s="15"/>
      <c r="D81" s="12">
        <v>3</v>
      </c>
      <c r="E81" s="15"/>
      <c r="F81" s="19"/>
    </row>
    <row r="82" spans="1:6" x14ac:dyDescent="0.25">
      <c r="A82" s="202" t="s">
        <v>1100</v>
      </c>
      <c r="B82" s="203"/>
      <c r="C82" s="27">
        <v>5345</v>
      </c>
      <c r="D82" s="27">
        <v>2000</v>
      </c>
      <c r="E82" s="27">
        <v>1</v>
      </c>
      <c r="F82" s="27">
        <v>0</v>
      </c>
    </row>
    <row r="83" spans="1:6" x14ac:dyDescent="0.25">
      <c r="A83" s="187" t="s">
        <v>1147</v>
      </c>
      <c r="B83" s="11" t="s">
        <v>1101</v>
      </c>
      <c r="C83" s="15"/>
      <c r="D83" s="15"/>
      <c r="E83" s="15"/>
      <c r="F83" s="19"/>
    </row>
    <row r="84" spans="1:6" x14ac:dyDescent="0.25">
      <c r="A84" s="188"/>
      <c r="B84" s="11" t="s">
        <v>1102</v>
      </c>
      <c r="C84" s="15"/>
      <c r="D84" s="15"/>
      <c r="E84" s="15"/>
      <c r="F84" s="19"/>
    </row>
    <row r="85" spans="1:6" x14ac:dyDescent="0.25">
      <c r="A85" s="189"/>
      <c r="B85" s="11" t="s">
        <v>111</v>
      </c>
      <c r="C85" s="12">
        <v>290</v>
      </c>
      <c r="D85" s="15"/>
      <c r="E85" s="15"/>
      <c r="F85" s="19"/>
    </row>
    <row r="86" spans="1:6" x14ac:dyDescent="0.25">
      <c r="A86" s="202" t="s">
        <v>1148</v>
      </c>
      <c r="B86" s="203"/>
      <c r="C86" s="27">
        <v>290</v>
      </c>
      <c r="D86" s="32"/>
      <c r="E86" s="32"/>
      <c r="F86" s="32"/>
    </row>
    <row r="87" spans="1:6" x14ac:dyDescent="0.25">
      <c r="A87" s="4"/>
    </row>
  </sheetData>
  <sheetProtection algorithmName="SHA-512" hashValue="Emd0vCCIXiLtb0bg3zG1I+NTSzoT/wy9G2UoD2gZr2KZ4rWmbjp1QM0RT+3W9ssx+ZDyJljr2tSGTGGCThc/KQ==" saltValue="+h7wwj3wTtJhPU3c03KsQ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20">
        <v>4</v>
      </c>
    </row>
    <row r="6" spans="1:3" x14ac:dyDescent="0.25">
      <c r="A6" s="10" t="s">
        <v>1152</v>
      </c>
      <c r="B6" s="14"/>
      <c r="C6" s="20">
        <v>28</v>
      </c>
    </row>
    <row r="7" spans="1:3" x14ac:dyDescent="0.25">
      <c r="A7" s="10" t="s">
        <v>1153</v>
      </c>
      <c r="B7" s="14"/>
      <c r="C7" s="20">
        <v>1</v>
      </c>
    </row>
    <row r="8" spans="1:3" x14ac:dyDescent="0.25">
      <c r="A8" s="10" t="s">
        <v>1154</v>
      </c>
      <c r="B8" s="14"/>
      <c r="C8" s="20">
        <v>0</v>
      </c>
    </row>
    <row r="9" spans="1:3" x14ac:dyDescent="0.25">
      <c r="A9" s="10" t="s">
        <v>1155</v>
      </c>
      <c r="B9" s="14"/>
      <c r="C9" s="20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20">
        <v>13</v>
      </c>
    </row>
    <row r="14" spans="1:3" x14ac:dyDescent="0.25">
      <c r="A14" s="10" t="s">
        <v>1152</v>
      </c>
      <c r="B14" s="14"/>
      <c r="C14" s="20">
        <v>53</v>
      </c>
    </row>
    <row r="15" spans="1:3" x14ac:dyDescent="0.25">
      <c r="A15" s="10" t="s">
        <v>1157</v>
      </c>
      <c r="B15" s="14"/>
      <c r="C15" s="20">
        <v>0</v>
      </c>
    </row>
    <row r="16" spans="1:3" x14ac:dyDescent="0.25">
      <c r="A16" s="10" t="s">
        <v>1154</v>
      </c>
      <c r="B16" s="14"/>
      <c r="C16" s="20">
        <v>0</v>
      </c>
    </row>
    <row r="17" spans="1:3" x14ac:dyDescent="0.25">
      <c r="A17" s="10" t="s">
        <v>1155</v>
      </c>
      <c r="B17" s="14"/>
      <c r="C17" s="20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20">
        <v>26</v>
      </c>
    </row>
    <row r="22" spans="1:3" x14ac:dyDescent="0.25">
      <c r="A22" s="10" t="s">
        <v>1159</v>
      </c>
      <c r="B22" s="14"/>
      <c r="C22" s="20">
        <v>20</v>
      </c>
    </row>
    <row r="23" spans="1:3" x14ac:dyDescent="0.25">
      <c r="A23" s="10" t="s">
        <v>1160</v>
      </c>
      <c r="B23" s="14"/>
      <c r="C23" s="20">
        <v>2</v>
      </c>
    </row>
    <row r="24" spans="1:3" x14ac:dyDescent="0.25">
      <c r="A24" s="10" t="s">
        <v>1161</v>
      </c>
      <c r="B24" s="14"/>
      <c r="C24" s="20">
        <v>4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20">
        <v>11</v>
      </c>
    </row>
    <row r="29" spans="1:3" x14ac:dyDescent="0.25">
      <c r="A29" s="10" t="s">
        <v>1164</v>
      </c>
      <c r="B29" s="14"/>
      <c r="C29" s="20">
        <v>6</v>
      </c>
    </row>
    <row r="30" spans="1:3" x14ac:dyDescent="0.25">
      <c r="A30" s="10" t="s">
        <v>1165</v>
      </c>
      <c r="B30" s="14"/>
      <c r="C30" s="20">
        <v>5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20">
        <v>0</v>
      </c>
    </row>
    <row r="35" spans="1:3" x14ac:dyDescent="0.25">
      <c r="A35" s="10" t="s">
        <v>1168</v>
      </c>
      <c r="B35" s="14"/>
      <c r="C35" s="20">
        <v>13</v>
      </c>
    </row>
    <row r="36" spans="1:3" x14ac:dyDescent="0.25">
      <c r="A36" s="10" t="s">
        <v>1169</v>
      </c>
      <c r="B36" s="14"/>
      <c r="C36" s="20">
        <v>4</v>
      </c>
    </row>
    <row r="37" spans="1:3" x14ac:dyDescent="0.25">
      <c r="A37" s="4"/>
    </row>
  </sheetData>
  <sheetProtection algorithmName="SHA-512" hashValue="RLYk4I90tx9GoShb34DbviGTDtRp3E78k1187uHo75ZnRd8/WY60ZZ/4EOHmrky3l0o2BX1CGBqAFPsaPyderg==" saltValue="nX9e57pI26sSqNZiXXvhk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20">
        <v>51</v>
      </c>
    </row>
    <row r="6" spans="1:3" x14ac:dyDescent="0.25">
      <c r="A6" s="10" t="s">
        <v>1173</v>
      </c>
      <c r="B6" s="14"/>
      <c r="C6" s="19"/>
    </row>
    <row r="7" spans="1:3" x14ac:dyDescent="0.25">
      <c r="A7" s="10" t="s">
        <v>1174</v>
      </c>
      <c r="B7" s="14"/>
      <c r="C7" s="20">
        <v>22</v>
      </c>
    </row>
    <row r="8" spans="1:3" x14ac:dyDescent="0.25">
      <c r="A8" s="10" t="s">
        <v>1175</v>
      </c>
      <c r="B8" s="14"/>
      <c r="C8" s="20">
        <v>20</v>
      </c>
    </row>
    <row r="9" spans="1:3" x14ac:dyDescent="0.25">
      <c r="A9" s="10" t="s">
        <v>1176</v>
      </c>
      <c r="B9" s="14"/>
      <c r="C9" s="19"/>
    </row>
    <row r="10" spans="1:3" x14ac:dyDescent="0.25">
      <c r="A10" s="10" t="s">
        <v>1177</v>
      </c>
      <c r="B10" s="14"/>
      <c r="C10" s="20">
        <v>20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20">
        <v>44</v>
      </c>
    </row>
    <row r="15" spans="1:3" x14ac:dyDescent="0.25">
      <c r="A15" s="10" t="s">
        <v>1180</v>
      </c>
      <c r="B15" s="14"/>
      <c r="C15" s="20">
        <v>5</v>
      </c>
    </row>
    <row r="16" spans="1:3" x14ac:dyDescent="0.25">
      <c r="A16" s="10" t="s">
        <v>1181</v>
      </c>
      <c r="B16" s="14"/>
      <c r="C16" s="19"/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20">
        <v>11</v>
      </c>
    </row>
    <row r="21" spans="1:3" x14ac:dyDescent="0.25">
      <c r="A21" s="10" t="s">
        <v>1184</v>
      </c>
      <c r="B21" s="14"/>
      <c r="C21" s="20">
        <v>3</v>
      </c>
    </row>
    <row r="22" spans="1:3" x14ac:dyDescent="0.25">
      <c r="A22" s="10" t="s">
        <v>1185</v>
      </c>
      <c r="B22" s="14"/>
      <c r="C22" s="20">
        <v>9</v>
      </c>
    </row>
    <row r="23" spans="1:3" x14ac:dyDescent="0.25">
      <c r="A23" s="10" t="s">
        <v>1113</v>
      </c>
      <c r="B23" s="14"/>
      <c r="C23" s="20">
        <v>0</v>
      </c>
    </row>
    <row r="24" spans="1:3" x14ac:dyDescent="0.25">
      <c r="A24" s="10" t="s">
        <v>1186</v>
      </c>
      <c r="B24" s="14"/>
      <c r="C24" s="20">
        <v>0</v>
      </c>
    </row>
    <row r="25" spans="1:3" x14ac:dyDescent="0.25">
      <c r="A25" s="10" t="s">
        <v>1187</v>
      </c>
      <c r="B25" s="14"/>
      <c r="C25" s="20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20">
        <v>8</v>
      </c>
    </row>
    <row r="30" spans="1:3" x14ac:dyDescent="0.25">
      <c r="A30" s="10" t="s">
        <v>1184</v>
      </c>
      <c r="B30" s="14"/>
      <c r="C30" s="20">
        <v>0</v>
      </c>
    </row>
    <row r="31" spans="1:3" x14ac:dyDescent="0.25">
      <c r="A31" s="10" t="s">
        <v>1185</v>
      </c>
      <c r="B31" s="14"/>
      <c r="C31" s="20">
        <v>134</v>
      </c>
    </row>
    <row r="32" spans="1:3" x14ac:dyDescent="0.25">
      <c r="A32" s="10" t="s">
        <v>1113</v>
      </c>
      <c r="B32" s="14"/>
      <c r="C32" s="20">
        <v>14</v>
      </c>
    </row>
    <row r="33" spans="1:3" x14ac:dyDescent="0.25">
      <c r="A33" s="10" t="s">
        <v>1186</v>
      </c>
      <c r="B33" s="14"/>
      <c r="C33" s="20">
        <v>10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20">
        <v>1</v>
      </c>
    </row>
    <row r="38" spans="1:3" x14ac:dyDescent="0.25">
      <c r="A38" s="10" t="s">
        <v>1184</v>
      </c>
      <c r="B38" s="14"/>
      <c r="C38" s="20">
        <v>1</v>
      </c>
    </row>
    <row r="39" spans="1:3" x14ac:dyDescent="0.25">
      <c r="A39" s="10" t="s">
        <v>1185</v>
      </c>
      <c r="B39" s="14"/>
      <c r="C39" s="19"/>
    </row>
    <row r="40" spans="1:3" x14ac:dyDescent="0.25">
      <c r="A40" s="10" t="s">
        <v>1113</v>
      </c>
      <c r="B40" s="14"/>
      <c r="C40" s="20">
        <v>0</v>
      </c>
    </row>
    <row r="41" spans="1:3" x14ac:dyDescent="0.25">
      <c r="A41" s="10" t="s">
        <v>1186</v>
      </c>
      <c r="B41" s="14"/>
      <c r="C41" s="20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20">
        <v>9</v>
      </c>
    </row>
    <row r="46" spans="1:3" x14ac:dyDescent="0.25">
      <c r="A46" s="10" t="s">
        <v>1184</v>
      </c>
      <c r="B46" s="14"/>
      <c r="C46" s="20">
        <v>3</v>
      </c>
    </row>
    <row r="47" spans="1:3" x14ac:dyDescent="0.25">
      <c r="A47" s="10" t="s">
        <v>1185</v>
      </c>
      <c r="B47" s="14"/>
      <c r="C47" s="20">
        <v>7</v>
      </c>
    </row>
    <row r="48" spans="1:3" x14ac:dyDescent="0.25">
      <c r="A48" s="10" t="s">
        <v>1113</v>
      </c>
      <c r="B48" s="14"/>
      <c r="C48" s="20">
        <v>0</v>
      </c>
    </row>
    <row r="49" spans="1:3" x14ac:dyDescent="0.25">
      <c r="A49" s="10" t="s">
        <v>1186</v>
      </c>
      <c r="B49" s="14"/>
      <c r="C49" s="20">
        <v>0</v>
      </c>
    </row>
    <row r="50" spans="1:3" x14ac:dyDescent="0.25">
      <c r="A50" s="4"/>
    </row>
  </sheetData>
  <sheetProtection algorithmName="SHA-512" hashValue="lMqCL1FzeIauYsu6oDTropdc98VTUDcCZVnKpJQAjMgxBnfaqpZD1J5PATfDEIMEM4nQ5p7HdvWdGycaAb3nPQ==" saltValue="KIWbcP4OqPEyy7RdJAaTe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0" t="s">
        <v>645</v>
      </c>
      <c r="B4" s="201"/>
      <c r="C4" s="27">
        <v>918</v>
      </c>
      <c r="D4" s="27">
        <v>832</v>
      </c>
      <c r="E4" s="28">
        <v>0</v>
      </c>
      <c r="F4" s="27">
        <v>2252</v>
      </c>
      <c r="G4" s="27">
        <v>2418</v>
      </c>
      <c r="H4" s="27">
        <v>253</v>
      </c>
      <c r="I4" s="27">
        <v>198</v>
      </c>
      <c r="J4" s="27">
        <v>0</v>
      </c>
      <c r="K4" s="27">
        <v>0</v>
      </c>
      <c r="L4" s="27">
        <v>0</v>
      </c>
      <c r="M4" s="27">
        <v>0</v>
      </c>
      <c r="N4" s="27">
        <v>86</v>
      </c>
      <c r="O4" s="27">
        <v>0</v>
      </c>
      <c r="P4" s="27">
        <v>2340</v>
      </c>
    </row>
    <row r="5" spans="1:16" ht="45" x14ac:dyDescent="0.25">
      <c r="A5" s="34" t="s">
        <v>646</v>
      </c>
      <c r="B5" s="34" t="s">
        <v>647</v>
      </c>
      <c r="C5" s="12">
        <v>1</v>
      </c>
      <c r="D5" s="12">
        <v>0</v>
      </c>
      <c r="E5" s="26">
        <v>0</v>
      </c>
      <c r="F5" s="12">
        <v>6</v>
      </c>
      <c r="G5" s="12">
        <v>10</v>
      </c>
      <c r="H5" s="12">
        <v>0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10</v>
      </c>
    </row>
    <row r="6" spans="1:16" ht="33.75" x14ac:dyDescent="0.25">
      <c r="A6" s="34" t="s">
        <v>648</v>
      </c>
      <c r="B6" s="34" t="s">
        <v>649</v>
      </c>
      <c r="C6" s="12">
        <v>385</v>
      </c>
      <c r="D6" s="12">
        <v>414</v>
      </c>
      <c r="E6" s="26">
        <v>-1</v>
      </c>
      <c r="F6" s="12">
        <v>1018</v>
      </c>
      <c r="G6" s="12">
        <v>1006</v>
      </c>
      <c r="H6" s="12">
        <v>95</v>
      </c>
      <c r="I6" s="12">
        <v>60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1040</v>
      </c>
    </row>
    <row r="7" spans="1:16" ht="22.5" x14ac:dyDescent="0.25">
      <c r="A7" s="34" t="s">
        <v>650</v>
      </c>
      <c r="B7" s="34" t="s">
        <v>651</v>
      </c>
      <c r="C7" s="12">
        <v>31</v>
      </c>
      <c r="D7" s="12">
        <v>20</v>
      </c>
      <c r="E7" s="26">
        <v>0</v>
      </c>
      <c r="F7" s="12">
        <v>14</v>
      </c>
      <c r="G7" s="12">
        <v>16</v>
      </c>
      <c r="H7" s="12">
        <v>18</v>
      </c>
      <c r="I7" s="12">
        <v>19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11</v>
      </c>
    </row>
    <row r="8" spans="1:16" ht="33.75" x14ac:dyDescent="0.25">
      <c r="A8" s="34" t="s">
        <v>652</v>
      </c>
      <c r="B8" s="34" t="s">
        <v>653</v>
      </c>
      <c r="C8" s="12">
        <v>5</v>
      </c>
      <c r="D8" s="12">
        <v>0</v>
      </c>
      <c r="E8" s="26">
        <v>0</v>
      </c>
      <c r="F8" s="12">
        <v>2</v>
      </c>
      <c r="G8" s="12">
        <v>2</v>
      </c>
      <c r="H8" s="12">
        <v>3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2</v>
      </c>
    </row>
    <row r="9" spans="1:16" ht="45" x14ac:dyDescent="0.25">
      <c r="A9" s="34" t="s">
        <v>654</v>
      </c>
      <c r="B9" s="34" t="s">
        <v>655</v>
      </c>
      <c r="C9" s="12">
        <v>10</v>
      </c>
      <c r="D9" s="12">
        <v>10</v>
      </c>
      <c r="E9" s="26">
        <v>0</v>
      </c>
      <c r="F9" s="12">
        <v>31</v>
      </c>
      <c r="G9" s="12">
        <v>42</v>
      </c>
      <c r="H9" s="12">
        <v>4</v>
      </c>
      <c r="I9" s="12">
        <v>9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28</v>
      </c>
    </row>
    <row r="10" spans="1:16" ht="22.5" x14ac:dyDescent="0.25">
      <c r="A10" s="34" t="s">
        <v>656</v>
      </c>
      <c r="B10" s="34" t="s">
        <v>657</v>
      </c>
      <c r="C10" s="12">
        <v>471</v>
      </c>
      <c r="D10" s="12">
        <v>380</v>
      </c>
      <c r="E10" s="26">
        <v>0</v>
      </c>
      <c r="F10" s="12">
        <v>1165</v>
      </c>
      <c r="G10" s="12">
        <v>1342</v>
      </c>
      <c r="H10" s="12">
        <v>132</v>
      </c>
      <c r="I10" s="12">
        <v>107</v>
      </c>
      <c r="J10" s="12">
        <v>0</v>
      </c>
      <c r="K10" s="12">
        <v>0</v>
      </c>
      <c r="L10" s="12">
        <v>0</v>
      </c>
      <c r="M10" s="12">
        <v>0</v>
      </c>
      <c r="N10" s="12">
        <v>86</v>
      </c>
      <c r="O10" s="12">
        <v>0</v>
      </c>
      <c r="P10" s="20">
        <v>1249</v>
      </c>
    </row>
    <row r="11" spans="1:16" ht="33.75" x14ac:dyDescent="0.25">
      <c r="A11" s="34" t="s">
        <v>658</v>
      </c>
      <c r="B11" s="34" t="s">
        <v>659</v>
      </c>
      <c r="C11" s="12">
        <v>15</v>
      </c>
      <c r="D11" s="12">
        <v>8</v>
      </c>
      <c r="E11" s="26">
        <v>0</v>
      </c>
      <c r="F11" s="12">
        <v>16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4"/>
    </row>
  </sheetData>
  <sheetProtection algorithmName="SHA-512" hashValue="jG+6PCERo9qckTA6gWN+TWNt62O5gUJHOunSyDWvNWdZ2XN6S4N6A1LribvcXOCHwiby/mm5WSsSU0xNGAkbFg==" saltValue="uzAIOFUxJ/4/oSJNPHAHX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2026-06-05T08:30:22Z</dcterms:created>
  <dcterms:modified xsi:type="dcterms:W3CDTF">2026-06-23T08:27:54Z</dcterms:modified>
</cp:coreProperties>
</file>