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5.xml" ContentType="application/vnd.openxmlformats-officedocument.drawing+xml"/>
  <Override PartName="/xl/charts/chart30.xml" ContentType="application/vnd.openxmlformats-officedocument.drawingml.chart+xml"/>
  <Override PartName="/xl/drawings/drawing16.xml" ContentType="application/vnd.openxmlformats-officedocument.drawingml.chartshapes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drawings/drawing19.xml" ContentType="application/vnd.openxmlformats-officedocument.drawingml.chartshapes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1.xml" ContentType="application/vnd.openxmlformats-officedocument.drawing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0FE5476-4EF7-452A-BAA8-7AE0E4FF50CE}" xr6:coauthVersionLast="47" xr6:coauthVersionMax="47" xr10:uidLastSave="{00000000-0000-0000-0000-000000000000}"/>
  <workbookProtection workbookAlgorithmName="SHA-512" workbookHashValue="djORBHyFiqKTPoXmVd//5B5o5GET2Hn0sXJwLG4XaJ9tF9Rirrlc95X8K5MfgzAO70LDjhOejlwhAE/TvkWAxA==" workbookSaltValue="RCwT27snxHvRB67AcTapB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J43" i="15" s="1"/>
  <c r="I14" i="15"/>
  <c r="H14" i="15"/>
  <c r="G14" i="15"/>
  <c r="F14" i="15"/>
  <c r="E14" i="15"/>
  <c r="E43" i="15" s="1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K43" i="15"/>
  <c r="I43" i="15"/>
  <c r="F43" i="15"/>
  <c r="V7" i="20" l="1"/>
  <c r="H43" i="15"/>
  <c r="L43" i="15"/>
  <c r="D43" i="15"/>
  <c r="G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6AAE396-D632-45D5-A529-FDF749C5B4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C2BC689-E6C0-41B4-BECA-F1588D09BF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8164DE-B1C4-4AAD-8517-EED82CEF8E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EA59334-0EA4-480C-AB7A-BC2EA944F6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85BCA52-0315-433A-97E6-EA4CC0143F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EAFCC19-9DEF-4CCC-A39E-DBA675E471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2B54D30-53E0-45C2-9FAF-783B969B43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97270FB-BD58-41C9-A779-E44BBC5D06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35D04DE-FB8F-494A-88FE-CC1DD76B9D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15E70DB-8E10-4F73-8F9A-AC00B378A5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3B180B1-6FA0-4CD6-B3B0-096995F53B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89E4A6B-6E06-4896-B282-FEBA4FFC6F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960E27B-5A4B-448F-9CB2-6D7F4A6402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DAFEB4-D0B3-4FB4-A780-075B06B945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E6BD04-AC0F-42B3-A6C6-206D4F3A1A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B4AA7E5-DA82-4B32-8941-EC9373B0A8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7D0A7E8-2CD8-4AB8-8567-D2EB99E5BA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25909E7-388A-4126-9A86-868DDB05C0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21BFD1C-2197-4FC7-8C0D-AE9287FFFB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38D4FB4-57CE-468F-824A-F4F92C2C50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573D8F2-69A6-4059-A298-E20C617BB2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E67F611-08C5-4F7F-81BD-A1EDE70E87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F1FB3B5-5BEA-4268-AFE0-0349D9B5EC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62ACBB9-ED28-4A58-87B2-B003823971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9D3148C-D6F2-4200-9872-9AAF056903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BA25033-7308-446D-874C-8510D0423C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DD72B36-CDE7-4ABE-9A3E-8E84EAD5E0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C179A75-310F-49BF-9211-2C250999A8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DD149CE-043B-4F16-8BB9-315003FBE7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CEDDFAB-1C53-4C93-949A-6C14163583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E73ACF8-D8D5-4FF9-B68E-5474B4D9E3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0ECB57E-8E51-4C88-9961-E46F545C2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<sst xmlns="http://schemas.openxmlformats.org/spreadsheetml/2006/main" count="2864" uniqueCount="1839">
  <si>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</si>
  <si>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</si>
  <si>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</si>
  <si>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</si>
  <si>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</si>
  <si>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</si>
  <si>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</si>
  <si>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Palencia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</si>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</sst>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EECC432-F523-4E73-BB05-F76C92DBFFCE}"/>
    <cellStyle name="Normal" xfId="0" builtinId="0"/>
    <cellStyle name="Normal 2" xfId="1" xr:uid="{49C5BDF0-D48C-4B8F-8973-15047FBEDB6C}"/>
    <cellStyle name="Normal 3" xfId="3" xr:uid="{A84532D9-1339-4E7C-9A97-A81A0E46C427}"/>
    <cellStyle name="Normal 3 2" xfId="4" xr:uid="{177BB1C6-FCC5-4D0D-B738-D5F49CFA06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63-4123-B048-47FECCBCE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63-4123-B048-47FECCBCE2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1166</c:v>
                </c:pt>
                <c:pt idx="1">
                  <c:v>6435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63-4123-B048-47FECCBCE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22-44AE-A0E4-1996AE295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22-44AE-A0E4-1996AE295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22-44AE-A0E4-1996AE2958C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</c:v>
                </c:pt>
                <c:pt idx="1">
                  <c:v>128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22-44AE-A0E4-1996AE29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7E-40E7-8747-EDC3B2487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7E-40E7-8747-EDC3B24871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7E-40E7-8747-EDC3B2487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E5-40AE-A680-E54917B4EC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E5-40AE-A680-E54917B4EC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1253</c:v>
                </c:pt>
                <c:pt idx="1">
                  <c:v>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E5-40AE-A680-E54917B4E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499</c:v>
              </c:pt>
              <c:pt idx="1">
                <c:v>552</c:v>
              </c:pt>
              <c:pt idx="2">
                <c:v>8</c:v>
              </c:pt>
              <c:pt idx="3">
                <c:v>1</c:v>
              </c:pt>
              <c:pt idx="4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1-CBE2-40AD-A723-22FE2FB59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355</c:v>
              </c:pt>
              <c:pt idx="1">
                <c:v>407</c:v>
              </c:pt>
              <c:pt idx="2">
                <c:v>18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8DEC-4BC3-8DE5-D40054B49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</c:v>
              </c:pt>
              <c:pt idx="2">
                <c:v>5</c:v>
              </c:pt>
              <c:pt idx="3">
                <c:v>2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9D91-49D4-8961-AA3155DAA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65D4-4C2E-8869-A5DA8EDE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360</c:v>
              </c:pt>
              <c:pt idx="1">
                <c:v>2</c:v>
              </c:pt>
              <c:pt idx="2">
                <c:v>47</c:v>
              </c:pt>
              <c:pt idx="3">
                <c:v>7</c:v>
              </c:pt>
              <c:pt idx="4">
                <c:v>11</c:v>
              </c:pt>
              <c:pt idx="5">
                <c:v>1</c:v>
              </c:pt>
              <c:pt idx="6">
                <c:v>55</c:v>
              </c:pt>
              <c:pt idx="7">
                <c:v>130</c:v>
              </c:pt>
              <c:pt idx="8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1-FD70-483B-AD59-04AA12744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51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54F2-4490-B620-FAE42DFDD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1547</c:v>
              </c:pt>
              <c:pt idx="1">
                <c:v>412</c:v>
              </c:pt>
              <c:pt idx="2">
                <c:v>341</c:v>
              </c:pt>
              <c:pt idx="3">
                <c:v>1696</c:v>
              </c:pt>
              <c:pt idx="4">
                <c:v>127</c:v>
              </c:pt>
              <c:pt idx="5">
                <c:v>184</c:v>
              </c:pt>
              <c:pt idx="6">
                <c:v>134</c:v>
              </c:pt>
              <c:pt idx="7">
                <c:v>271</c:v>
              </c:pt>
              <c:pt idx="8">
                <c:v>2429</c:v>
              </c:pt>
              <c:pt idx="9">
                <c:v>492</c:v>
              </c:pt>
            </c:numLit>
          </c:val>
          <c:extLst>
            <c:ext xmlns:c16="http://schemas.microsoft.com/office/drawing/2014/chart" uri="{C3380CC4-5D6E-409C-BE32-E72D297353CC}">
              <c16:uniqueId val="{00000001-84C0-44DC-A1AB-5E8AB86A4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11-4755-A2CC-5526BB878D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11-4755-A2CC-5526BB878D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11-4755-A2CC-5526BB878D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39</c:v>
                </c:pt>
                <c:pt idx="1">
                  <c:v>13</c:v>
                </c:pt>
                <c:pt idx="2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11-4755-A2CC-5526BB878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100</c:v>
              </c:pt>
              <c:pt idx="1">
                <c:v>248</c:v>
              </c:pt>
              <c:pt idx="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1-F482-499F-8DF1-50AD1FABD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34</c:v>
              </c:pt>
              <c:pt idx="1">
                <c:v>16</c:v>
              </c:pt>
              <c:pt idx="2">
                <c:v>15</c:v>
              </c:pt>
              <c:pt idx="3">
                <c:v>27</c:v>
              </c:pt>
              <c:pt idx="4">
                <c:v>240</c:v>
              </c:pt>
              <c:pt idx="5">
                <c:v>29</c:v>
              </c:pt>
              <c:pt idx="6">
                <c:v>12</c:v>
              </c:pt>
              <c:pt idx="7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F9CD-45BE-991F-D3FA66BF5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</c:v>
              </c:pt>
              <c:pt idx="1">
                <c:v>71</c:v>
              </c:pt>
              <c:pt idx="2">
                <c:v>248</c:v>
              </c:pt>
              <c:pt idx="3">
                <c:v>65</c:v>
              </c:pt>
              <c:pt idx="4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1-AE23-4DC1-8B3D-83C35E111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</c:v>
              </c:pt>
              <c:pt idx="1">
                <c:v>110</c:v>
              </c:pt>
              <c:pt idx="2">
                <c:v>58</c:v>
              </c:pt>
              <c:pt idx="3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1-8359-45EB-92C5-A4721B463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42D-4F94-A265-9F8217570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806-42CF-8769-E6ADE9620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D15-4608-9832-9874C8F14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F612-4401-9A69-BFC904C5B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</c:v>
              </c:pt>
              <c:pt idx="2">
                <c:v>7</c:v>
              </c:pt>
              <c:pt idx="3">
                <c:v>1</c:v>
              </c:pt>
              <c:pt idx="4">
                <c:v>10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3F9-46AF-9575-1C8583C6D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</c:v>
              </c:pt>
              <c:pt idx="1">
                <c:v>95</c:v>
              </c:pt>
              <c:pt idx="2">
                <c:v>53</c:v>
              </c:pt>
              <c:pt idx="3">
                <c:v>104</c:v>
              </c:pt>
              <c:pt idx="4">
                <c:v>259</c:v>
              </c:pt>
              <c:pt idx="5">
                <c:v>69</c:v>
              </c:pt>
              <c:pt idx="6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1-BE47-4DF1-A38A-2BB59A066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2A-41CA-A2A3-D5E41E42D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2A-41CA-A2A3-D5E41E42DE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316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2A-41CA-A2A3-D5E41E42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EC-44A2-B396-4C6FB44A2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EC-44A2-B396-4C6FB44A23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8EC-44A2-B396-4C6FB44A23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8EC-44A2-B396-4C6FB44A239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EC-44A2-B396-4C6FB44A2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EC-44A2-B396-4C6FB44A2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56-4FDD-9AD1-F45D9303F0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56-4FDD-9AD1-F45D9303F0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56-4FDD-9AD1-F45D9303F0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556-4FDD-9AD1-F45D9303F0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556-4FDD-9AD1-F45D9303F0A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56-4FDD-9AD1-F45D9303F0A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6-4FDD-9AD1-F45D9303F0A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6-4FDD-9AD1-F45D9303F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9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56-4FDD-9AD1-F45D9303F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164</c:v>
                </c:pt>
                <c:pt idx="1">
                  <c:v>22</c:v>
                </c:pt>
                <c:pt idx="2">
                  <c:v>1</c:v>
                </c:pt>
                <c:pt idx="3">
                  <c:v>65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7-4097-948F-BA3AD35F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5-41E4-BF70-CA425D7D3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61</c:v>
                </c:pt>
                <c:pt idx="1">
                  <c:v>2</c:v>
                </c:pt>
                <c:pt idx="2">
                  <c:v>2</c:v>
                </c:pt>
                <c:pt idx="3">
                  <c:v>62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F-42EF-9869-42599BED6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13</c:v>
                </c:pt>
                <c:pt idx="1">
                  <c:v>24</c:v>
                </c:pt>
                <c:pt idx="2">
                  <c:v>1</c:v>
                </c:pt>
                <c:pt idx="3">
                  <c:v>5</c:v>
                </c:pt>
                <c:pt idx="4">
                  <c:v>22</c:v>
                </c:pt>
                <c:pt idx="5">
                  <c:v>108</c:v>
                </c:pt>
                <c:pt idx="6">
                  <c:v>14</c:v>
                </c:pt>
                <c:pt idx="7">
                  <c:v>45</c:v>
                </c:pt>
                <c:pt idx="8">
                  <c:v>0</c:v>
                </c:pt>
                <c:pt idx="9">
                  <c:v>0</c:v>
                </c:pt>
                <c:pt idx="10">
                  <c:v>45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8-4F4F-9C18-E3189A5B2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C-4809-8DBD-77A498E60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8FE2-48FC-85DF-920BF130C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</c:v>
              </c:pt>
              <c:pt idx="2">
                <c:v>25</c:v>
              </c:pt>
              <c:pt idx="3">
                <c:v>20</c:v>
              </c:pt>
              <c:pt idx="4">
                <c:v>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9BB-4BB1-96EC-77903B421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  <c:pt idx="5">
                <c:v>2</c:v>
              </c:pt>
              <c:pt idx="6">
                <c:v>5</c:v>
              </c:pt>
              <c:pt idx="7">
                <c:v>1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1</c:v>
              </c:pt>
              <c:pt idx="13">
                <c:v>1</c:v>
              </c:pt>
              <c:pt idx="14">
                <c:v>7</c:v>
              </c:pt>
              <c:pt idx="1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AD3-4B37-86C4-B363E142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F7-4421-9FAB-A3EDBAC63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F7-4421-9FAB-A3EDBAC637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306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7-4421-9FAB-A3EDBAC6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F0-45F5-8055-1A4AA9C4D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F0-45F5-8055-1A4AA9C4D4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F0-45F5-8055-1A4AA9C4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4C-43B0-B733-66BAD19E4F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4C-43B0-B733-66BAD19E4F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4C-43B0-B733-66BAD19E4F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4C-43B0-B733-66BAD19E4F8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4C-43B0-B733-66BAD19E4F8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EC6-45A4-B1E7-469D55895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D368-44E3-BC5C-76D31159E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17</c:v>
              </c:pt>
              <c:pt idx="3">
                <c:v>8</c:v>
              </c:pt>
              <c:pt idx="4">
                <c:v>2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41CC-4A5A-A4A0-EB39733F0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CA-4218-8CB0-81EB05775E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CA-4218-8CB0-81EB05775E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A-4218-8CB0-81EB05775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39-4EF3-8369-1F8384827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39-4EF3-8369-1F8384827F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39-4EF3-8369-1F8384827F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39-4EF3-8369-1F8384827FC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9-4EF3-8369-1F8384827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27</c:v>
                </c:pt>
                <c:pt idx="1">
                  <c:v>47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39-4EF3-8369-1F838482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262</c:v>
              </c:pt>
              <c:pt idx="1">
                <c:v>8</c:v>
              </c:pt>
              <c:pt idx="2">
                <c:v>3</c:v>
              </c:pt>
              <c:pt idx="3">
                <c:v>1</c:v>
              </c:pt>
              <c:pt idx="4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1-11F9-464B-B594-A75A6AB5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68</c:v>
              </c:pt>
              <c:pt idx="1">
                <c:v>1</c:v>
              </c:pt>
              <c:pt idx="2">
                <c:v>3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349C-4069-92BD-272BA174F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FF-4C21-9F4F-65A817BE35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FF-4C21-9F4F-65A817BE35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265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F-4C21-9F4F-65A817BE3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EA6C-4BFE-A3A1-AD25B9B4C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20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C1E-4551-B203-6D52E428E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934-48F4-8519-71271E6C9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D3C-4183-93DC-61920427F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02E-4801-B0ED-261454A9F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90</c:v>
              </c:pt>
              <c:pt idx="2">
                <c:v>16</c:v>
              </c:pt>
              <c:pt idx="3">
                <c:v>2</c:v>
              </c:pt>
              <c:pt idx="4">
                <c:v>4</c:v>
              </c:pt>
              <c:pt idx="5">
                <c:v>62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347-4D60-8515-4E14097D3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128</c:v>
              </c:pt>
              <c:pt idx="2">
                <c:v>11</c:v>
              </c:pt>
              <c:pt idx="3">
                <c:v>8</c:v>
              </c:pt>
              <c:pt idx="4">
                <c:v>91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33B-4591-B755-081D43AA6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120</c:v>
              </c:pt>
              <c:pt idx="2">
                <c:v>8</c:v>
              </c:pt>
              <c:pt idx="3">
                <c:v>10</c:v>
              </c:pt>
              <c:pt idx="4">
                <c:v>91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DC1-4ED9-90EC-98F3A6ECD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</c:v>
              </c:pt>
              <c:pt idx="1">
                <c:v>2</c:v>
              </c:pt>
              <c:pt idx="2">
                <c:v>14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4E1D-4C3A-8A05-421B6A4AA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E0-454C-A674-60E8F2307B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E0-454C-A674-60E8F2307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E0-454C-A674-60E8F2307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6</c:v>
              </c:pt>
              <c:pt idx="2">
                <c:v>2</c:v>
              </c:pt>
              <c:pt idx="3">
                <c:v>12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F9A-4553-8592-E9FAEBFDE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136</c:v>
              </c:pt>
              <c:pt idx="2">
                <c:v>11</c:v>
              </c:pt>
              <c:pt idx="3">
                <c:v>9</c:v>
              </c:pt>
              <c:pt idx="4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1-51FD-4C8F-BCEC-ADB6D069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614-49ED-91B4-41319054D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52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07BD-49CE-8A40-FDCF01448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FD9-4486-A9F4-972018805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70-4228-8430-12555872F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70-4228-8430-12555872FE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70-4228-8430-12555872F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D8-412C-8554-1FAA74F02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D8-412C-8554-1FAA74F02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D8-412C-8554-1FAA74F028B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26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D8-412C-8554-1FAA74F0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82-4942-83FE-62B7B78207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82-4942-83FE-62B7B78207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90</c:v>
                </c:pt>
                <c:pt idx="1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82-4942-83FE-62B7B7820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C76C7EB-E32E-4FC5-B45D-28690B07C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E12CCBD-16B7-4339-96B8-47ADADEB5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532B34A-4E31-429E-8627-6CFD39AD1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A03C0D5-2013-40A1-A572-DA72E1C5D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FA3EBAD-C9E0-4DE2-B3E9-F9968CBD2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1567262-144E-45F4-81E3-12663B29A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28A6975-BB58-44CD-A993-9B2045F55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8BFA629-C484-441C-8530-64EA1679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E63DC61-7923-465E-80AD-162282C5E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478BF99-74A3-438A-9427-EDE6473C9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70E205F-C12B-46DE-994E-FB9CB9DC4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71B720F-B01D-4FB9-979A-1C983C4EC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2A54AD5-3A64-A035-DDCF-E21C3C1F9F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317500</xdr:colOff>
      <xdr:row>6</xdr:row>
      <xdr:rowOff>219075</xdr:rowOff>
    </xdr:from>
    <xdr:to>
      <xdr:col>22</xdr:col>
      <xdr:colOff>0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EF9B1B5-F026-33D6-C105-17CC962047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79375</xdr:colOff>
      <xdr:row>8</xdr:row>
      <xdr:rowOff>19050</xdr:rowOff>
    </xdr:from>
    <xdr:to>
      <xdr:col>53</xdr:col>
      <xdr:colOff>203200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53F72C8-66E5-DF20-B3F0-299051677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409575</xdr:colOff>
      <xdr:row>7</xdr:row>
      <xdr:rowOff>31750</xdr:rowOff>
    </xdr:from>
    <xdr:to>
      <xdr:col>60</xdr:col>
      <xdr:colOff>304800</xdr:colOff>
      <xdr:row>16</xdr:row>
      <xdr:rowOff>98425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7C333EB-AA83-3157-B90E-4AC0E972C1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FA2C5B5-FE94-26FF-EAFF-C6026F3B4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6CCB460-3969-7FD9-9AAD-554527F62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EC8E522-DD66-F6E0-AED7-7ED3E361A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C83A7BA-DF6B-58AD-D9CC-7DDA7DCFB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39AA66E-E169-0945-2B3C-83E6869C6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020C8EF-5198-802D-39BE-DE5C41A750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BE6C229-0238-72E4-D5B3-10D463D737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9866330-248A-716D-D5A5-56BB886E23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4A15B25-D73C-4B4E-921E-547DF3E329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AEDB5A4-09D1-F1BF-7B79-9C346F7F0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F0DFB475-7A30-7AB1-6A1F-9D6C22C7AA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AFEC52CB-1CF8-FD7E-98B2-ADFE18B73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2A9042F0-D4AC-5475-BED2-A72E2837D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820421-2627-4D0F-869D-655A755D3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AC1B42-3A18-4F12-9496-C522399CE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A7954CB-4F23-4133-A25C-2DD85E02C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3A539A2-5A07-4003-B5F2-25767208F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9F47790-2446-4AFB-98B5-A6134AE28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E79F0E3-6ABB-43D6-AE53-7155A6AEB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2482F82-40A4-418B-A990-13EEFD5DB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336C624-3B17-6B61-6DF6-EF5770086D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597477</xdr:colOff>
      <xdr:row>6</xdr:row>
      <xdr:rowOff>408709</xdr:rowOff>
    </xdr:from>
    <xdr:to>
      <xdr:col>29</xdr:col>
      <xdr:colOff>533977</xdr:colOff>
      <xdr:row>24</xdr:row>
      <xdr:rowOff>135659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946A944-7D3F-110F-9AC2-245A3D22B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703406</xdr:colOff>
      <xdr:row>11</xdr:row>
      <xdr:rowOff>76778</xdr:rowOff>
    </xdr:from>
    <xdr:to>
      <xdr:col>43</xdr:col>
      <xdr:colOff>518102</xdr:colOff>
      <xdr:row>34</xdr:row>
      <xdr:rowOff>57728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54F38A0C-56DC-9604-C3F8-D233165699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53321EC-6E23-4F8D-B790-DB294FF90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1733606-E42E-489B-AA6B-68E24B3AA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38B1F06-8998-2491-780D-7F0A86F73C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319FAFF-7641-0967-A6BE-6B79FC88D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8401665-EBEE-8BC6-1DC4-1D523E8D47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30F68B6-777C-479E-BC4B-70E2C1529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3A51174-F924-4139-97B6-66EA48F03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D1FAA99-977A-BE3D-C53B-9F53D6200A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563660A-835D-D4A6-D5A8-EC4D432DD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B4C574-23F3-4347-8CB1-3AB3E06B3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B9D5071-15EC-4E05-ABB4-455F652A1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944D2F8-13CA-F7C0-03E1-604218C8C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0461803-EFA3-D84E-AFA0-60DAF1F52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A3D70A0-E4B4-C5F3-445B-B9426D249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1253CDA-0FFC-40A3-7A40-B6E792FB4D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867F79A-10CF-07A1-490B-94B406BF5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E29D60D-FCCA-F014-CA2A-7120A8047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495A6A3-BE09-D888-B0DD-10292F339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D914536-7DC4-1B30-606A-8AEF5E3DD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ACF7862-C9F0-66E2-006C-D631B16E4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71E0461-2B39-5000-1AC4-515DF44C7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5D0281CD-43D1-D296-7254-31883FFA8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5A703A9-A1D5-1BA5-6E77-22E648D2F1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041E4DD-CA3B-4F7D-D95C-9213054881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0BEB712-FFBE-EB73-3992-6A2D1E44A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0" t="s">
        <v>0</v>
      </c>
      <c r="B1" s="181"/>
      <c r="C1" s="182"/>
    </row>
    <row r="2" spans="1:6" x14ac:dyDescent="0.25">
      <c r="A2" s="180"/>
      <c r="B2" s="181"/>
      <c r="C2" s="182"/>
    </row>
    <row r="3" spans="1:6" x14ac:dyDescent="0.25">
      <c r="A3" s="1"/>
    </row>
    <row r="5" spans="1:6" x14ac:dyDescent="0.25">
      <c r="A5" s="183" t="s">
        <v>1</v>
      </c>
      <c r="B5" s="183"/>
      <c r="C5" s="183"/>
      <c r="D5" s="183"/>
      <c r="E5" s="183"/>
      <c r="F5" s="183"/>
    </row>
    <row r="6" spans="1:6" x14ac:dyDescent="0.25">
      <c r="A6" s="183"/>
      <c r="B6" s="183"/>
      <c r="C6" s="183"/>
      <c r="D6" s="183"/>
      <c r="E6" s="183"/>
      <c r="F6" s="18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+xe5c+pIqJs23HyRBCPI+GsJ48A/hkc+cc+y1dra5hZ5gCwFlMEeLsFKNMEyy7tAr7lpUISwIuVtDAWajWz5cg==" saltValue="x74/khYvPjdeYI7txoxwt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0</v>
      </c>
      <c r="D5" s="12">
        <v>0</v>
      </c>
      <c r="E5" s="18">
        <v>0</v>
      </c>
    </row>
    <row r="6" spans="1:5" x14ac:dyDescent="0.25">
      <c r="A6" s="17" t="s">
        <v>1195</v>
      </c>
      <c r="B6" s="14"/>
      <c r="C6" s="12">
        <v>0</v>
      </c>
      <c r="D6" s="12">
        <v>0</v>
      </c>
      <c r="E6" s="18">
        <v>0</v>
      </c>
    </row>
    <row r="7" spans="1:5" x14ac:dyDescent="0.25">
      <c r="A7" s="17" t="s">
        <v>1196</v>
      </c>
      <c r="B7" s="14"/>
      <c r="C7" s="12">
        <v>0</v>
      </c>
      <c r="D7" s="12">
        <v>0</v>
      </c>
      <c r="E7" s="18">
        <v>0</v>
      </c>
    </row>
    <row r="8" spans="1:5" x14ac:dyDescent="0.25">
      <c r="A8" s="17" t="s">
        <v>1197</v>
      </c>
      <c r="B8" s="14"/>
      <c r="C8" s="12">
        <v>9</v>
      </c>
      <c r="D8" s="12">
        <v>0</v>
      </c>
      <c r="E8" s="18">
        <v>14</v>
      </c>
    </row>
    <row r="9" spans="1:5" x14ac:dyDescent="0.25">
      <c r="A9" s="17" t="s">
        <v>615</v>
      </c>
      <c r="B9" s="14"/>
      <c r="C9" s="12">
        <v>1</v>
      </c>
      <c r="D9" s="12">
        <v>0</v>
      </c>
      <c r="E9" s="18">
        <v>0</v>
      </c>
    </row>
    <row r="10" spans="1:5" x14ac:dyDescent="0.25">
      <c r="A10" s="17" t="s">
        <v>1198</v>
      </c>
      <c r="B10" s="14"/>
      <c r="C10" s="12">
        <v>0</v>
      </c>
      <c r="D10" s="12">
        <v>0</v>
      </c>
      <c r="E10" s="18">
        <v>0</v>
      </c>
    </row>
    <row r="11" spans="1:5" x14ac:dyDescent="0.25">
      <c r="A11" s="198" t="s">
        <v>956</v>
      </c>
      <c r="B11" s="199"/>
      <c r="C11" s="25">
        <v>10</v>
      </c>
      <c r="D11" s="25">
        <v>0</v>
      </c>
      <c r="E11" s="25">
        <v>14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18">
        <v>0</v>
      </c>
    </row>
    <row r="15" spans="1:5" x14ac:dyDescent="0.25">
      <c r="A15" s="17" t="s">
        <v>1201</v>
      </c>
      <c r="B15" s="14"/>
      <c r="C15" s="18">
        <v>0</v>
      </c>
    </row>
    <row r="16" spans="1:5" x14ac:dyDescent="0.25">
      <c r="A16" s="17" t="s">
        <v>1202</v>
      </c>
      <c r="B16" s="14"/>
      <c r="C16" s="18">
        <v>0</v>
      </c>
    </row>
    <row r="17" spans="1:3" x14ac:dyDescent="0.25">
      <c r="A17" s="198" t="s">
        <v>956</v>
      </c>
      <c r="B17" s="199"/>
      <c r="C17" s="25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18">
        <v>4</v>
      </c>
    </row>
    <row r="22" spans="1:3" x14ac:dyDescent="0.25">
      <c r="A22" s="17" t="s">
        <v>1195</v>
      </c>
      <c r="B22" s="14"/>
      <c r="C22" s="18">
        <v>0</v>
      </c>
    </row>
    <row r="23" spans="1:3" x14ac:dyDescent="0.25">
      <c r="A23" s="17" t="s">
        <v>1196</v>
      </c>
      <c r="B23" s="14"/>
      <c r="C23" s="18">
        <v>1</v>
      </c>
    </row>
    <row r="24" spans="1:3" x14ac:dyDescent="0.25">
      <c r="A24" s="17" t="s">
        <v>1197</v>
      </c>
      <c r="B24" s="14"/>
      <c r="C24" s="18">
        <v>4</v>
      </c>
    </row>
    <row r="25" spans="1:3" x14ac:dyDescent="0.25">
      <c r="A25" s="17" t="s">
        <v>615</v>
      </c>
      <c r="B25" s="14"/>
      <c r="C25" s="18">
        <v>16</v>
      </c>
    </row>
    <row r="26" spans="1:3" x14ac:dyDescent="0.25">
      <c r="A26" s="17" t="s">
        <v>1198</v>
      </c>
      <c r="B26" s="14"/>
      <c r="C26" s="18">
        <v>9</v>
      </c>
    </row>
    <row r="27" spans="1:3" x14ac:dyDescent="0.25">
      <c r="A27" s="198" t="s">
        <v>956</v>
      </c>
      <c r="B27" s="199"/>
      <c r="C27" s="25">
        <v>34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18">
        <v>0</v>
      </c>
    </row>
    <row r="32" spans="1:3" x14ac:dyDescent="0.25">
      <c r="A32" s="17" t="s">
        <v>1049</v>
      </c>
      <c r="B32" s="14"/>
      <c r="C32" s="18">
        <v>0</v>
      </c>
    </row>
    <row r="33" spans="1:3" x14ac:dyDescent="0.25">
      <c r="A33" s="17" t="s">
        <v>1204</v>
      </c>
      <c r="B33" s="14"/>
      <c r="C33" s="18">
        <v>52</v>
      </c>
    </row>
    <row r="34" spans="1:3" x14ac:dyDescent="0.25">
      <c r="A34" s="17" t="s">
        <v>1147</v>
      </c>
      <c r="B34" s="14"/>
      <c r="C34" s="18">
        <v>0</v>
      </c>
    </row>
    <row r="35" spans="1:3" x14ac:dyDescent="0.25">
      <c r="A35" s="17" t="s">
        <v>1205</v>
      </c>
      <c r="B35" s="14"/>
      <c r="C35" s="18">
        <v>7</v>
      </c>
    </row>
    <row r="36" spans="1:3" x14ac:dyDescent="0.25">
      <c r="A36" s="17" t="s">
        <v>1051</v>
      </c>
      <c r="B36" s="14"/>
      <c r="C36" s="18">
        <v>0</v>
      </c>
    </row>
    <row r="37" spans="1:3" x14ac:dyDescent="0.25">
      <c r="A37" s="17" t="s">
        <v>1052</v>
      </c>
      <c r="B37" s="14"/>
      <c r="C37" s="18">
        <v>0</v>
      </c>
    </row>
    <row r="38" spans="1:3" x14ac:dyDescent="0.25">
      <c r="A38" s="17" t="s">
        <v>1110</v>
      </c>
      <c r="B38" s="14"/>
      <c r="C38" s="18">
        <v>0</v>
      </c>
    </row>
    <row r="39" spans="1:3" x14ac:dyDescent="0.25">
      <c r="A39" s="17" t="s">
        <v>1111</v>
      </c>
      <c r="B39" s="14"/>
      <c r="C39" s="18">
        <v>0</v>
      </c>
    </row>
    <row r="40" spans="1:3" x14ac:dyDescent="0.25">
      <c r="A40" s="198" t="s">
        <v>956</v>
      </c>
      <c r="B40" s="199"/>
      <c r="C40" s="25">
        <v>59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18">
        <v>2</v>
      </c>
    </row>
    <row r="45" spans="1:3" x14ac:dyDescent="0.25">
      <c r="A45" s="17" t="s">
        <v>1195</v>
      </c>
      <c r="B45" s="14"/>
      <c r="C45" s="18">
        <v>0</v>
      </c>
    </row>
    <row r="46" spans="1:3" x14ac:dyDescent="0.25">
      <c r="A46" s="17" t="s">
        <v>1196</v>
      </c>
      <c r="B46" s="14"/>
      <c r="C46" s="18">
        <v>0</v>
      </c>
    </row>
    <row r="47" spans="1:3" x14ac:dyDescent="0.25">
      <c r="A47" s="17" t="s">
        <v>1197</v>
      </c>
      <c r="B47" s="14"/>
      <c r="C47" s="18">
        <v>3</v>
      </c>
    </row>
    <row r="48" spans="1:3" x14ac:dyDescent="0.25">
      <c r="A48" s="17" t="s">
        <v>615</v>
      </c>
      <c r="B48" s="14"/>
      <c r="C48" s="18">
        <v>0</v>
      </c>
    </row>
    <row r="49" spans="1:3" x14ac:dyDescent="0.25">
      <c r="A49" s="17" t="s">
        <v>1198</v>
      </c>
      <c r="B49" s="14"/>
      <c r="C49" s="18">
        <v>0</v>
      </c>
    </row>
    <row r="50" spans="1:3" x14ac:dyDescent="0.25">
      <c r="A50" s="198" t="s">
        <v>956</v>
      </c>
      <c r="B50" s="199"/>
      <c r="C50" s="25">
        <v>5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4" t="s">
        <v>1194</v>
      </c>
      <c r="B53" s="11" t="s">
        <v>79</v>
      </c>
      <c r="C53" s="18">
        <v>0</v>
      </c>
    </row>
    <row r="54" spans="1:3" x14ac:dyDescent="0.25">
      <c r="A54" s="186"/>
      <c r="B54" s="11" t="s">
        <v>82</v>
      </c>
      <c r="C54" s="18">
        <v>0</v>
      </c>
    </row>
    <row r="55" spans="1:3" x14ac:dyDescent="0.25">
      <c r="A55" s="184" t="s">
        <v>1195</v>
      </c>
      <c r="B55" s="11" t="s">
        <v>79</v>
      </c>
      <c r="C55" s="18">
        <v>0</v>
      </c>
    </row>
    <row r="56" spans="1:3" x14ac:dyDescent="0.25">
      <c r="A56" s="186"/>
      <c r="B56" s="11" t="s">
        <v>82</v>
      </c>
      <c r="C56" s="18">
        <v>0</v>
      </c>
    </row>
    <row r="57" spans="1:3" x14ac:dyDescent="0.25">
      <c r="A57" s="184" t="s">
        <v>1196</v>
      </c>
      <c r="B57" s="11" t="s">
        <v>79</v>
      </c>
      <c r="C57" s="18">
        <v>0</v>
      </c>
    </row>
    <row r="58" spans="1:3" x14ac:dyDescent="0.25">
      <c r="A58" s="186"/>
      <c r="B58" s="11" t="s">
        <v>82</v>
      </c>
      <c r="C58" s="18">
        <v>0</v>
      </c>
    </row>
    <row r="59" spans="1:3" x14ac:dyDescent="0.25">
      <c r="A59" s="184" t="s">
        <v>1197</v>
      </c>
      <c r="B59" s="11" t="s">
        <v>79</v>
      </c>
      <c r="C59" s="18">
        <v>7</v>
      </c>
    </row>
    <row r="60" spans="1:3" x14ac:dyDescent="0.25">
      <c r="A60" s="186"/>
      <c r="B60" s="11" t="s">
        <v>82</v>
      </c>
      <c r="C60" s="18">
        <v>0</v>
      </c>
    </row>
    <row r="61" spans="1:3" x14ac:dyDescent="0.25">
      <c r="A61" s="184" t="s">
        <v>615</v>
      </c>
      <c r="B61" s="11" t="s">
        <v>79</v>
      </c>
      <c r="C61" s="18">
        <v>1</v>
      </c>
    </row>
    <row r="62" spans="1:3" x14ac:dyDescent="0.25">
      <c r="A62" s="186"/>
      <c r="B62" s="11" t="s">
        <v>82</v>
      </c>
      <c r="C62" s="18">
        <v>0</v>
      </c>
    </row>
    <row r="63" spans="1:3" x14ac:dyDescent="0.25">
      <c r="A63" s="184" t="s">
        <v>1198</v>
      </c>
      <c r="B63" s="11" t="s">
        <v>79</v>
      </c>
      <c r="C63" s="18">
        <v>0</v>
      </c>
    </row>
    <row r="64" spans="1:3" x14ac:dyDescent="0.25">
      <c r="A64" s="186"/>
      <c r="B64" s="11" t="s">
        <v>82</v>
      </c>
      <c r="C64" s="18">
        <v>0</v>
      </c>
    </row>
    <row r="65" spans="1:3" x14ac:dyDescent="0.25">
      <c r="A65" s="198" t="s">
        <v>956</v>
      </c>
      <c r="B65" s="199"/>
      <c r="C65" s="25">
        <v>8</v>
      </c>
    </row>
    <row r="66" spans="1:3" x14ac:dyDescent="0.25">
      <c r="A66" s="4"/>
    </row>
  </sheetData>
  <sheetProtection algorithmName="SHA-512" hashValue="K4CLvxScT0z7yAXSm58onmpuef/Ccp/Cs/8Yl9XJHJ4J5uTBH24T5okNuXYvR+R7Tt7WFKE5rJYTBbaHmd2/+g==" saltValue="lL0QVNeC71YvGlaC7AFCQ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19" t="s">
        <v>1210</v>
      </c>
      <c r="D4" s="19" t="s">
        <v>65</v>
      </c>
      <c r="E4" s="19" t="s">
        <v>1057</v>
      </c>
      <c r="F4" s="19" t="s">
        <v>1211</v>
      </c>
      <c r="G4" s="32" t="s">
        <v>1210</v>
      </c>
    </row>
    <row r="5" spans="1:7" ht="22.5" x14ac:dyDescent="0.25">
      <c r="A5" s="187" t="s">
        <v>1212</v>
      </c>
      <c r="B5" s="28" t="s">
        <v>1213</v>
      </c>
      <c r="C5" s="12">
        <v>5</v>
      </c>
      <c r="D5" s="12">
        <v>2</v>
      </c>
      <c r="E5" s="12">
        <v>0</v>
      </c>
      <c r="F5" s="12">
        <v>0</v>
      </c>
      <c r="G5" s="33">
        <v>5</v>
      </c>
    </row>
    <row r="6" spans="1:7" x14ac:dyDescent="0.25">
      <c r="A6" s="189"/>
      <c r="B6" s="28" t="s">
        <v>1214</v>
      </c>
      <c r="C6" s="12">
        <v>1</v>
      </c>
      <c r="D6" s="12">
        <v>0</v>
      </c>
      <c r="E6" s="12">
        <v>1</v>
      </c>
      <c r="F6" s="12">
        <v>0</v>
      </c>
      <c r="G6" s="33">
        <v>1</v>
      </c>
    </row>
    <row r="7" spans="1:7" x14ac:dyDescent="0.25">
      <c r="A7" s="10" t="s">
        <v>1215</v>
      </c>
      <c r="B7" s="28" t="s">
        <v>1216</v>
      </c>
      <c r="C7" s="12">
        <v>0</v>
      </c>
      <c r="D7" s="12">
        <v>0</v>
      </c>
      <c r="E7" s="12">
        <v>0</v>
      </c>
      <c r="F7" s="12">
        <v>0</v>
      </c>
      <c r="G7" s="33">
        <v>0</v>
      </c>
    </row>
    <row r="8" spans="1:7" ht="22.5" x14ac:dyDescent="0.25">
      <c r="A8" s="187" t="s">
        <v>1217</v>
      </c>
      <c r="B8" s="28" t="s">
        <v>1218</v>
      </c>
      <c r="C8" s="12">
        <v>2</v>
      </c>
      <c r="D8" s="12">
        <v>0</v>
      </c>
      <c r="E8" s="12">
        <v>0</v>
      </c>
      <c r="F8" s="12">
        <v>0</v>
      </c>
      <c r="G8" s="33">
        <v>2</v>
      </c>
    </row>
    <row r="9" spans="1:7" x14ac:dyDescent="0.25">
      <c r="A9" s="188"/>
      <c r="B9" s="28" t="s">
        <v>1219</v>
      </c>
      <c r="C9" s="12">
        <v>1</v>
      </c>
      <c r="D9" s="12">
        <v>0</v>
      </c>
      <c r="E9" s="12">
        <v>0</v>
      </c>
      <c r="F9" s="12">
        <v>0</v>
      </c>
      <c r="G9" s="33">
        <v>1</v>
      </c>
    </row>
    <row r="10" spans="1:7" ht="22.5" x14ac:dyDescent="0.25">
      <c r="A10" s="189"/>
      <c r="B10" s="28" t="s">
        <v>1220</v>
      </c>
      <c r="C10" s="12">
        <v>0</v>
      </c>
      <c r="D10" s="12">
        <v>0</v>
      </c>
      <c r="E10" s="12">
        <v>0</v>
      </c>
      <c r="F10" s="12">
        <v>0</v>
      </c>
      <c r="G10" s="33">
        <v>0</v>
      </c>
    </row>
    <row r="11" spans="1:7" ht="22.5" x14ac:dyDescent="0.25">
      <c r="A11" s="187" t="s">
        <v>1221</v>
      </c>
      <c r="B11" s="28" t="s">
        <v>1222</v>
      </c>
      <c r="C11" s="12">
        <v>0</v>
      </c>
      <c r="D11" s="12">
        <v>0</v>
      </c>
      <c r="E11" s="12">
        <v>0</v>
      </c>
      <c r="F11" s="12">
        <v>0</v>
      </c>
      <c r="G11" s="33">
        <v>0</v>
      </c>
    </row>
    <row r="12" spans="1:7" x14ac:dyDescent="0.25">
      <c r="A12" s="188"/>
      <c r="B12" s="28" t="s">
        <v>1223</v>
      </c>
      <c r="C12" s="12">
        <v>0</v>
      </c>
      <c r="D12" s="12">
        <v>0</v>
      </c>
      <c r="E12" s="12">
        <v>0</v>
      </c>
      <c r="F12" s="12">
        <v>0</v>
      </c>
      <c r="G12" s="33">
        <v>0</v>
      </c>
    </row>
    <row r="13" spans="1:7" ht="22.5" x14ac:dyDescent="0.25">
      <c r="A13" s="189"/>
      <c r="B13" s="28" t="s">
        <v>1224</v>
      </c>
      <c r="C13" s="12">
        <v>6</v>
      </c>
      <c r="D13" s="12">
        <v>1</v>
      </c>
      <c r="E13" s="12">
        <v>3</v>
      </c>
      <c r="F13" s="12">
        <v>1</v>
      </c>
      <c r="G13" s="33">
        <v>6</v>
      </c>
    </row>
    <row r="14" spans="1:7" ht="22.5" x14ac:dyDescent="0.25">
      <c r="A14" s="10" t="s">
        <v>1225</v>
      </c>
      <c r="B14" s="28" t="s">
        <v>1226</v>
      </c>
      <c r="C14" s="12">
        <v>0</v>
      </c>
      <c r="D14" s="12">
        <v>0</v>
      </c>
      <c r="E14" s="12">
        <v>0</v>
      </c>
      <c r="F14" s="12">
        <v>0</v>
      </c>
      <c r="G14" s="33">
        <v>0</v>
      </c>
    </row>
    <row r="15" spans="1:7" x14ac:dyDescent="0.25">
      <c r="A15" s="187" t="s">
        <v>1227</v>
      </c>
      <c r="B15" s="28" t="s">
        <v>1228</v>
      </c>
      <c r="C15" s="12">
        <v>216</v>
      </c>
      <c r="D15" s="12">
        <v>43</v>
      </c>
      <c r="E15" s="12">
        <v>13</v>
      </c>
      <c r="F15" s="12">
        <v>0</v>
      </c>
      <c r="G15" s="33">
        <v>216</v>
      </c>
    </row>
    <row r="16" spans="1:7" x14ac:dyDescent="0.25">
      <c r="A16" s="188"/>
      <c r="B16" s="28" t="s">
        <v>1229</v>
      </c>
      <c r="C16" s="12">
        <v>0</v>
      </c>
      <c r="D16" s="12">
        <v>0</v>
      </c>
      <c r="E16" s="12">
        <v>0</v>
      </c>
      <c r="F16" s="12">
        <v>0</v>
      </c>
      <c r="G16" s="33">
        <v>0</v>
      </c>
    </row>
    <row r="17" spans="1:7" x14ac:dyDescent="0.25">
      <c r="A17" s="188"/>
      <c r="B17" s="28" t="s">
        <v>1230</v>
      </c>
      <c r="C17" s="12">
        <v>0</v>
      </c>
      <c r="D17" s="12">
        <v>0</v>
      </c>
      <c r="E17" s="12">
        <v>0</v>
      </c>
      <c r="F17" s="12">
        <v>0</v>
      </c>
      <c r="G17" s="33">
        <v>0</v>
      </c>
    </row>
    <row r="18" spans="1:7" x14ac:dyDescent="0.25">
      <c r="A18" s="188"/>
      <c r="B18" s="28" t="s">
        <v>1231</v>
      </c>
      <c r="C18" s="12">
        <v>1</v>
      </c>
      <c r="D18" s="12">
        <v>0</v>
      </c>
      <c r="E18" s="12">
        <v>0</v>
      </c>
      <c r="F18" s="12">
        <v>0</v>
      </c>
      <c r="G18" s="33">
        <v>1</v>
      </c>
    </row>
    <row r="19" spans="1:7" ht="22.5" x14ac:dyDescent="0.25">
      <c r="A19" s="189"/>
      <c r="B19" s="28" t="s">
        <v>1232</v>
      </c>
      <c r="C19" s="12">
        <v>0</v>
      </c>
      <c r="D19" s="12">
        <v>0</v>
      </c>
      <c r="E19" s="12">
        <v>0</v>
      </c>
      <c r="F19" s="12">
        <v>0</v>
      </c>
      <c r="G19" s="33">
        <v>0</v>
      </c>
    </row>
    <row r="20" spans="1:7" x14ac:dyDescent="0.25">
      <c r="A20" s="10" t="s">
        <v>1233</v>
      </c>
      <c r="B20" s="28" t="s">
        <v>1234</v>
      </c>
      <c r="C20" s="12">
        <v>1</v>
      </c>
      <c r="D20" s="12">
        <v>0</v>
      </c>
      <c r="E20" s="12">
        <v>0</v>
      </c>
      <c r="F20" s="12">
        <v>0</v>
      </c>
      <c r="G20" s="33">
        <v>1</v>
      </c>
    </row>
    <row r="21" spans="1:7" x14ac:dyDescent="0.25">
      <c r="A21" s="10" t="s">
        <v>1235</v>
      </c>
      <c r="B21" s="28" t="s">
        <v>1236</v>
      </c>
      <c r="C21" s="12">
        <v>0</v>
      </c>
      <c r="D21" s="12">
        <v>0</v>
      </c>
      <c r="E21" s="12">
        <v>0</v>
      </c>
      <c r="F21" s="12">
        <v>0</v>
      </c>
      <c r="G21" s="33">
        <v>0</v>
      </c>
    </row>
    <row r="22" spans="1:7" x14ac:dyDescent="0.25">
      <c r="A22" s="198" t="s">
        <v>956</v>
      </c>
      <c r="B22" s="199"/>
      <c r="C22" s="25">
        <v>233</v>
      </c>
      <c r="D22" s="25">
        <v>46</v>
      </c>
      <c r="E22" s="25">
        <v>17</v>
      </c>
      <c r="F22" s="25">
        <v>1</v>
      </c>
      <c r="G22" s="34">
        <v>233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18">
        <v>1</v>
      </c>
    </row>
    <row r="26" spans="1:7" x14ac:dyDescent="0.25">
      <c r="A26" s="17" t="s">
        <v>114</v>
      </c>
      <c r="B26" s="14"/>
      <c r="C26" s="18">
        <v>0</v>
      </c>
    </row>
    <row r="27" spans="1:7" x14ac:dyDescent="0.25">
      <c r="A27" s="17" t="s">
        <v>1080</v>
      </c>
      <c r="B27" s="14"/>
      <c r="C27" s="18">
        <v>0</v>
      </c>
    </row>
    <row r="28" spans="1:7" x14ac:dyDescent="0.25">
      <c r="A28" s="198" t="s">
        <v>956</v>
      </c>
      <c r="B28" s="199"/>
      <c r="C28" s="25">
        <v>1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18">
        <v>1</v>
      </c>
    </row>
    <row r="33" spans="1:3" x14ac:dyDescent="0.25">
      <c r="A33" s="17" t="s">
        <v>1239</v>
      </c>
      <c r="B33" s="14"/>
      <c r="C33" s="18">
        <v>5</v>
      </c>
    </row>
    <row r="34" spans="1:3" x14ac:dyDescent="0.25">
      <c r="A34" s="17" t="s">
        <v>82</v>
      </c>
      <c r="B34" s="14"/>
      <c r="C34" s="18">
        <v>1</v>
      </c>
    </row>
    <row r="35" spans="1:3" x14ac:dyDescent="0.25">
      <c r="A35" s="198" t="s">
        <v>956</v>
      </c>
      <c r="B35" s="199"/>
      <c r="C35" s="25">
        <v>7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18">
        <v>18</v>
      </c>
    </row>
    <row r="40" spans="1:3" x14ac:dyDescent="0.25">
      <c r="A40" s="17" t="s">
        <v>1242</v>
      </c>
      <c r="B40" s="14"/>
      <c r="C40" s="18">
        <v>2</v>
      </c>
    </row>
    <row r="41" spans="1:3" x14ac:dyDescent="0.25">
      <c r="A41" s="198" t="s">
        <v>956</v>
      </c>
      <c r="B41" s="199"/>
      <c r="C41" s="25">
        <v>20</v>
      </c>
    </row>
    <row r="42" spans="1:3" x14ac:dyDescent="0.25">
      <c r="A42" s="4"/>
    </row>
  </sheetData>
  <sheetProtection algorithmName="SHA-512" hashValue="SsxjI0HsUEicZ6DryPZvAtxUJm/soU9y4/1b8agQ543f/cROU7A7fUv2FD0ScbS3ndHhtNYS5qLgoQUAlwqpuA==" saltValue="djHIY38kYPgcdEDziGN1t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5"/>
      <c r="B5" s="36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7" t="s">
        <v>1254</v>
      </c>
      <c r="B6" s="28" t="s">
        <v>1255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3">
        <v>0</v>
      </c>
    </row>
    <row r="7" spans="1:12" x14ac:dyDescent="0.25">
      <c r="A7" s="188"/>
      <c r="B7" s="28" t="s">
        <v>1048</v>
      </c>
      <c r="C7" s="37">
        <v>0</v>
      </c>
      <c r="D7" s="37">
        <v>0</v>
      </c>
      <c r="E7" s="37">
        <v>3</v>
      </c>
      <c r="F7" s="37">
        <v>0</v>
      </c>
      <c r="G7" s="37">
        <v>0</v>
      </c>
      <c r="H7" s="37">
        <v>3</v>
      </c>
      <c r="I7" s="37">
        <v>0</v>
      </c>
      <c r="J7" s="37">
        <v>0</v>
      </c>
      <c r="K7" s="37">
        <v>0</v>
      </c>
      <c r="L7" s="33">
        <v>0</v>
      </c>
    </row>
    <row r="8" spans="1:12" x14ac:dyDescent="0.25">
      <c r="A8" s="188"/>
      <c r="B8" s="28" t="s">
        <v>1256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1</v>
      </c>
      <c r="I8" s="37">
        <v>0</v>
      </c>
      <c r="J8" s="37">
        <v>0</v>
      </c>
      <c r="K8" s="37">
        <v>0</v>
      </c>
      <c r="L8" s="33">
        <v>0</v>
      </c>
    </row>
    <row r="9" spans="1:12" x14ac:dyDescent="0.25">
      <c r="A9" s="189"/>
      <c r="B9" s="28" t="s">
        <v>1257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3">
        <v>0</v>
      </c>
    </row>
    <row r="10" spans="1:12" x14ac:dyDescent="0.25">
      <c r="A10" s="187" t="s">
        <v>1258</v>
      </c>
      <c r="B10" s="28" t="s">
        <v>1259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3">
        <v>0</v>
      </c>
    </row>
    <row r="11" spans="1:12" x14ac:dyDescent="0.25">
      <c r="A11" s="188"/>
      <c r="B11" s="28" t="s">
        <v>1260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3">
        <v>0</v>
      </c>
    </row>
    <row r="12" spans="1:12" x14ac:dyDescent="0.25">
      <c r="A12" s="188"/>
      <c r="B12" s="28" t="s">
        <v>1261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3">
        <v>0</v>
      </c>
    </row>
    <row r="13" spans="1:12" x14ac:dyDescent="0.25">
      <c r="A13" s="188"/>
      <c r="B13" s="28" t="s">
        <v>1262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3">
        <v>0</v>
      </c>
    </row>
    <row r="14" spans="1:12" x14ac:dyDescent="0.25">
      <c r="A14" s="188"/>
      <c r="B14" s="28" t="s">
        <v>1263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3">
        <v>0</v>
      </c>
    </row>
    <row r="15" spans="1:12" x14ac:dyDescent="0.25">
      <c r="A15" s="188"/>
      <c r="B15" s="28" t="s">
        <v>1264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3">
        <v>0</v>
      </c>
    </row>
    <row r="16" spans="1:12" x14ac:dyDescent="0.25">
      <c r="A16" s="188"/>
      <c r="B16" s="28" t="s">
        <v>1265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3">
        <v>0</v>
      </c>
    </row>
    <row r="17" spans="1:12" x14ac:dyDescent="0.25">
      <c r="A17" s="188"/>
      <c r="B17" s="28" t="s">
        <v>1266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3">
        <v>0</v>
      </c>
    </row>
    <row r="18" spans="1:12" x14ac:dyDescent="0.25">
      <c r="A18" s="188"/>
      <c r="B18" s="28" t="s">
        <v>1267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3">
        <v>0</v>
      </c>
    </row>
    <row r="19" spans="1:12" x14ac:dyDescent="0.25">
      <c r="A19" s="188"/>
      <c r="B19" s="28" t="s">
        <v>1268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3">
        <v>0</v>
      </c>
    </row>
    <row r="20" spans="1:12" x14ac:dyDescent="0.25">
      <c r="A20" s="188"/>
      <c r="B20" s="28" t="s">
        <v>1269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3">
        <v>0</v>
      </c>
    </row>
    <row r="21" spans="1:12" x14ac:dyDescent="0.25">
      <c r="A21" s="188"/>
      <c r="B21" s="28" t="s">
        <v>1270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3">
        <v>0</v>
      </c>
    </row>
    <row r="22" spans="1:12" x14ac:dyDescent="0.25">
      <c r="A22" s="188"/>
      <c r="B22" s="28" t="s">
        <v>1271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3">
        <v>0</v>
      </c>
    </row>
    <row r="23" spans="1:12" x14ac:dyDescent="0.25">
      <c r="A23" s="188"/>
      <c r="B23" s="28" t="s">
        <v>1272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3">
        <v>0</v>
      </c>
    </row>
    <row r="24" spans="1:12" x14ac:dyDescent="0.25">
      <c r="A24" s="188"/>
      <c r="B24" s="28" t="s">
        <v>1273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3">
        <v>0</v>
      </c>
    </row>
    <row r="25" spans="1:12" x14ac:dyDescent="0.25">
      <c r="A25" s="188"/>
      <c r="B25" s="28" t="s">
        <v>1274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3">
        <v>0</v>
      </c>
    </row>
    <row r="26" spans="1:12" x14ac:dyDescent="0.25">
      <c r="A26" s="188"/>
      <c r="B26" s="28" t="s">
        <v>1275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3">
        <v>0</v>
      </c>
    </row>
    <row r="27" spans="1:12" x14ac:dyDescent="0.25">
      <c r="A27" s="188"/>
      <c r="B27" s="28" t="s">
        <v>1276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3">
        <v>0</v>
      </c>
    </row>
    <row r="28" spans="1:12" x14ac:dyDescent="0.25">
      <c r="A28" s="188"/>
      <c r="B28" s="28" t="s">
        <v>1277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3">
        <v>0</v>
      </c>
    </row>
    <row r="29" spans="1:12" x14ac:dyDescent="0.25">
      <c r="A29" s="188"/>
      <c r="B29" s="28" t="s">
        <v>1278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3">
        <v>0</v>
      </c>
    </row>
    <row r="30" spans="1:12" x14ac:dyDescent="0.25">
      <c r="A30" s="188"/>
      <c r="B30" s="28" t="s">
        <v>1279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3">
        <v>0</v>
      </c>
    </row>
    <row r="31" spans="1:12" x14ac:dyDescent="0.25">
      <c r="A31" s="188"/>
      <c r="B31" s="28" t="s">
        <v>1280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3">
        <v>0</v>
      </c>
    </row>
    <row r="32" spans="1:12" x14ac:dyDescent="0.25">
      <c r="A32" s="188"/>
      <c r="B32" s="28" t="s">
        <v>1281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3">
        <v>0</v>
      </c>
    </row>
    <row r="33" spans="1:12" x14ac:dyDescent="0.25">
      <c r="A33" s="188"/>
      <c r="B33" s="28" t="s">
        <v>1282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3">
        <v>0</v>
      </c>
    </row>
    <row r="34" spans="1:12" x14ac:dyDescent="0.25">
      <c r="A34" s="188"/>
      <c r="B34" s="28" t="s">
        <v>1283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3">
        <v>0</v>
      </c>
    </row>
    <row r="35" spans="1:12" x14ac:dyDescent="0.25">
      <c r="A35" s="188"/>
      <c r="B35" s="28" t="s">
        <v>1284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3">
        <v>0</v>
      </c>
    </row>
    <row r="36" spans="1:12" x14ac:dyDescent="0.25">
      <c r="A36" s="188"/>
      <c r="B36" s="28" t="s">
        <v>1285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3">
        <v>0</v>
      </c>
    </row>
    <row r="37" spans="1:12" x14ac:dyDescent="0.25">
      <c r="A37" s="188"/>
      <c r="B37" s="28" t="s">
        <v>1286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3">
        <v>0</v>
      </c>
    </row>
    <row r="38" spans="1:12" x14ac:dyDescent="0.25">
      <c r="A38" s="188"/>
      <c r="B38" s="28" t="s">
        <v>1287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3">
        <v>0</v>
      </c>
    </row>
    <row r="39" spans="1:12" x14ac:dyDescent="0.25">
      <c r="A39" s="188"/>
      <c r="B39" s="28" t="s">
        <v>1288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3">
        <v>0</v>
      </c>
    </row>
    <row r="40" spans="1:12" x14ac:dyDescent="0.25">
      <c r="A40" s="188"/>
      <c r="B40" s="28" t="s">
        <v>1289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3">
        <v>0</v>
      </c>
    </row>
    <row r="41" spans="1:12" x14ac:dyDescent="0.25">
      <c r="A41" s="188"/>
      <c r="B41" s="28" t="s">
        <v>1290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3">
        <v>0</v>
      </c>
    </row>
    <row r="42" spans="1:12" x14ac:dyDescent="0.25">
      <c r="A42" s="188"/>
      <c r="B42" s="28" t="s">
        <v>1291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3">
        <v>0</v>
      </c>
    </row>
    <row r="43" spans="1:12" x14ac:dyDescent="0.25">
      <c r="A43" s="188"/>
      <c r="B43" s="28" t="s">
        <v>1292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3">
        <v>0</v>
      </c>
    </row>
    <row r="44" spans="1:12" x14ac:dyDescent="0.25">
      <c r="A44" s="188"/>
      <c r="B44" s="28" t="s">
        <v>1293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3">
        <v>0</v>
      </c>
    </row>
    <row r="45" spans="1:12" x14ac:dyDescent="0.25">
      <c r="A45" s="188"/>
      <c r="B45" s="28" t="s">
        <v>1294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3">
        <v>0</v>
      </c>
    </row>
    <row r="46" spans="1:12" x14ac:dyDescent="0.25">
      <c r="A46" s="188"/>
      <c r="B46" s="28" t="s">
        <v>1295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3">
        <v>0</v>
      </c>
    </row>
    <row r="47" spans="1:12" x14ac:dyDescent="0.25">
      <c r="A47" s="188"/>
      <c r="B47" s="28" t="s">
        <v>1296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3">
        <v>0</v>
      </c>
    </row>
    <row r="48" spans="1:12" x14ac:dyDescent="0.25">
      <c r="A48" s="188"/>
      <c r="B48" s="28" t="s">
        <v>1297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3">
        <v>0</v>
      </c>
    </row>
    <row r="49" spans="1:12" x14ac:dyDescent="0.25">
      <c r="A49" s="188"/>
      <c r="B49" s="28" t="s">
        <v>1298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3">
        <v>0</v>
      </c>
    </row>
    <row r="50" spans="1:12" x14ac:dyDescent="0.25">
      <c r="A50" s="188"/>
      <c r="B50" s="28" t="s">
        <v>1299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3">
        <v>0</v>
      </c>
    </row>
    <row r="51" spans="1:12" x14ac:dyDescent="0.25">
      <c r="A51" s="188"/>
      <c r="B51" s="28" t="s">
        <v>1300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3">
        <v>0</v>
      </c>
    </row>
    <row r="52" spans="1:12" x14ac:dyDescent="0.25">
      <c r="A52" s="188"/>
      <c r="B52" s="28" t="s">
        <v>1301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3">
        <v>0</v>
      </c>
    </row>
    <row r="53" spans="1:12" x14ac:dyDescent="0.25">
      <c r="A53" s="188"/>
      <c r="B53" s="28" t="s">
        <v>1302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3">
        <v>0</v>
      </c>
    </row>
    <row r="54" spans="1:12" x14ac:dyDescent="0.25">
      <c r="A54" s="188"/>
      <c r="B54" s="28" t="s">
        <v>1303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3">
        <v>0</v>
      </c>
    </row>
    <row r="55" spans="1:12" x14ac:dyDescent="0.25">
      <c r="A55" s="188"/>
      <c r="B55" s="28" t="s">
        <v>1304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3">
        <v>0</v>
      </c>
    </row>
    <row r="56" spans="1:12" x14ac:dyDescent="0.25">
      <c r="A56" s="188"/>
      <c r="B56" s="28" t="s">
        <v>1305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3">
        <v>0</v>
      </c>
    </row>
    <row r="57" spans="1:12" x14ac:dyDescent="0.25">
      <c r="A57" s="188"/>
      <c r="B57" s="28" t="s">
        <v>1306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3">
        <v>0</v>
      </c>
    </row>
    <row r="58" spans="1:12" x14ac:dyDescent="0.25">
      <c r="A58" s="188"/>
      <c r="B58" s="28" t="s">
        <v>1307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3">
        <v>0</v>
      </c>
    </row>
    <row r="59" spans="1:12" x14ac:dyDescent="0.25">
      <c r="A59" s="188"/>
      <c r="B59" s="28" t="s">
        <v>1308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3">
        <v>0</v>
      </c>
    </row>
    <row r="60" spans="1:12" x14ac:dyDescent="0.25">
      <c r="A60" s="188"/>
      <c r="B60" s="28" t="s">
        <v>1309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3">
        <v>0</v>
      </c>
    </row>
    <row r="61" spans="1:12" x14ac:dyDescent="0.25">
      <c r="A61" s="188"/>
      <c r="B61" s="28" t="s">
        <v>1310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3">
        <v>0</v>
      </c>
    </row>
    <row r="62" spans="1:12" x14ac:dyDescent="0.25">
      <c r="A62" s="188"/>
      <c r="B62" s="28" t="s">
        <v>1311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3">
        <v>0</v>
      </c>
    </row>
    <row r="63" spans="1:12" x14ac:dyDescent="0.25">
      <c r="A63" s="188"/>
      <c r="B63" s="28" t="s">
        <v>1312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3">
        <v>0</v>
      </c>
    </row>
    <row r="64" spans="1:12" x14ac:dyDescent="0.25">
      <c r="A64" s="188"/>
      <c r="B64" s="28" t="s">
        <v>1313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3">
        <v>0</v>
      </c>
    </row>
    <row r="65" spans="1:12" x14ac:dyDescent="0.25">
      <c r="A65" s="188"/>
      <c r="B65" s="28" t="s">
        <v>1314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3">
        <v>0</v>
      </c>
    </row>
    <row r="66" spans="1:12" x14ac:dyDescent="0.25">
      <c r="A66" s="188"/>
      <c r="B66" s="28" t="s">
        <v>1315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3">
        <v>0</v>
      </c>
    </row>
    <row r="67" spans="1:12" x14ac:dyDescent="0.25">
      <c r="A67" s="188"/>
      <c r="B67" s="28" t="s">
        <v>1316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3">
        <v>0</v>
      </c>
    </row>
    <row r="68" spans="1:12" x14ac:dyDescent="0.25">
      <c r="A68" s="188"/>
      <c r="B68" s="28" t="s">
        <v>1317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3">
        <v>0</v>
      </c>
    </row>
    <row r="69" spans="1:12" x14ac:dyDescent="0.25">
      <c r="A69" s="188"/>
      <c r="B69" s="28" t="s">
        <v>1318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3">
        <v>0</v>
      </c>
    </row>
    <row r="70" spans="1:12" x14ac:dyDescent="0.25">
      <c r="A70" s="188"/>
      <c r="B70" s="28" t="s">
        <v>1319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3">
        <v>0</v>
      </c>
    </row>
    <row r="71" spans="1:12" x14ac:dyDescent="0.25">
      <c r="A71" s="188"/>
      <c r="B71" s="28" t="s">
        <v>1320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3">
        <v>0</v>
      </c>
    </row>
    <row r="72" spans="1:12" x14ac:dyDescent="0.25">
      <c r="A72" s="188"/>
      <c r="B72" s="28" t="s">
        <v>1321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3">
        <v>0</v>
      </c>
    </row>
    <row r="73" spans="1:12" x14ac:dyDescent="0.25">
      <c r="A73" s="188"/>
      <c r="B73" s="28" t="s">
        <v>1322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3">
        <v>0</v>
      </c>
    </row>
    <row r="74" spans="1:12" x14ac:dyDescent="0.25">
      <c r="A74" s="188"/>
      <c r="B74" s="28" t="s">
        <v>1323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3">
        <v>0</v>
      </c>
    </row>
    <row r="75" spans="1:12" x14ac:dyDescent="0.25">
      <c r="A75" s="188"/>
      <c r="B75" s="28" t="s">
        <v>1324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3">
        <v>0</v>
      </c>
    </row>
    <row r="76" spans="1:12" x14ac:dyDescent="0.25">
      <c r="A76" s="188"/>
      <c r="B76" s="28" t="s">
        <v>1325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3">
        <v>0</v>
      </c>
    </row>
    <row r="77" spans="1:12" x14ac:dyDescent="0.25">
      <c r="A77" s="188"/>
      <c r="B77" s="28" t="s">
        <v>1326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3">
        <v>0</v>
      </c>
    </row>
    <row r="78" spans="1:12" x14ac:dyDescent="0.25">
      <c r="A78" s="188"/>
      <c r="B78" s="28" t="s">
        <v>1327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3">
        <v>0</v>
      </c>
    </row>
    <row r="79" spans="1:12" x14ac:dyDescent="0.25">
      <c r="A79" s="188"/>
      <c r="B79" s="28" t="s">
        <v>1328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3">
        <v>0</v>
      </c>
    </row>
    <row r="80" spans="1:12" x14ac:dyDescent="0.25">
      <c r="A80" s="188"/>
      <c r="B80" s="28" t="s">
        <v>1329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3">
        <v>0</v>
      </c>
    </row>
    <row r="81" spans="1:12" x14ac:dyDescent="0.25">
      <c r="A81" s="188"/>
      <c r="B81" s="28" t="s">
        <v>1330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3">
        <v>0</v>
      </c>
    </row>
    <row r="82" spans="1:12" x14ac:dyDescent="0.25">
      <c r="A82" s="188"/>
      <c r="B82" s="28" t="s">
        <v>1331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3">
        <v>0</v>
      </c>
    </row>
    <row r="83" spans="1:12" x14ac:dyDescent="0.25">
      <c r="A83" s="188"/>
      <c r="B83" s="28" t="s">
        <v>1332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3">
        <v>0</v>
      </c>
    </row>
    <row r="84" spans="1:12" x14ac:dyDescent="0.25">
      <c r="A84" s="188"/>
      <c r="B84" s="28" t="s">
        <v>1333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3">
        <v>0</v>
      </c>
    </row>
    <row r="85" spans="1:12" x14ac:dyDescent="0.25">
      <c r="A85" s="188"/>
      <c r="B85" s="28" t="s">
        <v>1334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3">
        <v>0</v>
      </c>
    </row>
    <row r="86" spans="1:12" x14ac:dyDescent="0.25">
      <c r="A86" s="188"/>
      <c r="B86" s="28" t="s">
        <v>1335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3">
        <v>0</v>
      </c>
    </row>
    <row r="87" spans="1:12" x14ac:dyDescent="0.25">
      <c r="A87" s="188"/>
      <c r="B87" s="28" t="s">
        <v>1336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3">
        <v>0</v>
      </c>
    </row>
    <row r="88" spans="1:12" x14ac:dyDescent="0.25">
      <c r="A88" s="188"/>
      <c r="B88" s="28" t="s">
        <v>1337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3">
        <v>0</v>
      </c>
    </row>
    <row r="89" spans="1:12" x14ac:dyDescent="0.25">
      <c r="A89" s="188"/>
      <c r="B89" s="28" t="s">
        <v>1338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3">
        <v>0</v>
      </c>
    </row>
    <row r="90" spans="1:12" x14ac:dyDescent="0.25">
      <c r="A90" s="188"/>
      <c r="B90" s="28" t="s">
        <v>1339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3">
        <v>0</v>
      </c>
    </row>
    <row r="91" spans="1:12" x14ac:dyDescent="0.25">
      <c r="A91" s="188"/>
      <c r="B91" s="28" t="s">
        <v>1340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3">
        <v>0</v>
      </c>
    </row>
    <row r="92" spans="1:12" x14ac:dyDescent="0.25">
      <c r="A92" s="188"/>
      <c r="B92" s="28" t="s">
        <v>1341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3">
        <v>0</v>
      </c>
    </row>
    <row r="93" spans="1:12" x14ac:dyDescent="0.25">
      <c r="A93" s="188"/>
      <c r="B93" s="28" t="s">
        <v>1342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3">
        <v>0</v>
      </c>
    </row>
    <row r="94" spans="1:12" x14ac:dyDescent="0.25">
      <c r="A94" s="188"/>
      <c r="B94" s="28" t="s">
        <v>1343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3">
        <v>0</v>
      </c>
    </row>
    <row r="95" spans="1:12" x14ac:dyDescent="0.25">
      <c r="A95" s="188"/>
      <c r="B95" s="28" t="s">
        <v>1344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3">
        <v>0</v>
      </c>
    </row>
    <row r="96" spans="1:12" x14ac:dyDescent="0.25">
      <c r="A96" s="188"/>
      <c r="B96" s="28" t="s">
        <v>1345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3">
        <v>0</v>
      </c>
    </row>
    <row r="97" spans="1:12" x14ac:dyDescent="0.25">
      <c r="A97" s="188"/>
      <c r="B97" s="28" t="s">
        <v>1346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3">
        <v>0</v>
      </c>
    </row>
    <row r="98" spans="1:12" x14ac:dyDescent="0.25">
      <c r="A98" s="188"/>
      <c r="B98" s="28" t="s">
        <v>1347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3">
        <v>0</v>
      </c>
    </row>
    <row r="99" spans="1:12" x14ac:dyDescent="0.25">
      <c r="A99" s="188"/>
      <c r="B99" s="28" t="s">
        <v>1348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3">
        <v>0</v>
      </c>
    </row>
    <row r="100" spans="1:12" x14ac:dyDescent="0.25">
      <c r="A100" s="188"/>
      <c r="B100" s="28" t="s">
        <v>1349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3">
        <v>0</v>
      </c>
    </row>
    <row r="101" spans="1:12" x14ac:dyDescent="0.25">
      <c r="A101" s="188"/>
      <c r="B101" s="28" t="s">
        <v>1350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3">
        <v>0</v>
      </c>
    </row>
    <row r="102" spans="1:12" x14ac:dyDescent="0.25">
      <c r="A102" s="188"/>
      <c r="B102" s="28" t="s">
        <v>1351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3">
        <v>0</v>
      </c>
    </row>
    <row r="103" spans="1:12" x14ac:dyDescent="0.25">
      <c r="A103" s="188"/>
      <c r="B103" s="28" t="s">
        <v>1352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3">
        <v>0</v>
      </c>
    </row>
    <row r="104" spans="1:12" x14ac:dyDescent="0.25">
      <c r="A104" s="188"/>
      <c r="B104" s="28" t="s">
        <v>1353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3">
        <v>0</v>
      </c>
    </row>
    <row r="105" spans="1:12" x14ac:dyDescent="0.25">
      <c r="A105" s="188"/>
      <c r="B105" s="28" t="s">
        <v>1354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3">
        <v>0</v>
      </c>
    </row>
    <row r="106" spans="1:12" x14ac:dyDescent="0.25">
      <c r="A106" s="188"/>
      <c r="B106" s="28" t="s">
        <v>1355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3">
        <v>0</v>
      </c>
    </row>
    <row r="107" spans="1:12" x14ac:dyDescent="0.25">
      <c r="A107" s="188"/>
      <c r="B107" s="28" t="s">
        <v>1356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3">
        <v>0</v>
      </c>
    </row>
    <row r="108" spans="1:12" x14ac:dyDescent="0.25">
      <c r="A108" s="188"/>
      <c r="B108" s="28" t="s">
        <v>1357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3">
        <v>0</v>
      </c>
    </row>
    <row r="109" spans="1:12" x14ac:dyDescent="0.25">
      <c r="A109" s="188"/>
      <c r="B109" s="28" t="s">
        <v>1358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3">
        <v>0</v>
      </c>
    </row>
    <row r="110" spans="1:12" x14ac:dyDescent="0.25">
      <c r="A110" s="188"/>
      <c r="B110" s="28" t="s">
        <v>1359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3">
        <v>0</v>
      </c>
    </row>
    <row r="111" spans="1:12" x14ac:dyDescent="0.25">
      <c r="A111" s="188"/>
      <c r="B111" s="28" t="s">
        <v>1360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3">
        <v>0</v>
      </c>
    </row>
    <row r="112" spans="1:12" x14ac:dyDescent="0.25">
      <c r="A112" s="188"/>
      <c r="B112" s="28" t="s">
        <v>1361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3">
        <v>0</v>
      </c>
    </row>
    <row r="113" spans="1:12" x14ac:dyDescent="0.25">
      <c r="A113" s="188"/>
      <c r="B113" s="28" t="s">
        <v>1362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3">
        <v>0</v>
      </c>
    </row>
    <row r="114" spans="1:12" x14ac:dyDescent="0.25">
      <c r="A114" s="188"/>
      <c r="B114" s="28" t="s">
        <v>1363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3">
        <v>0</v>
      </c>
    </row>
    <row r="115" spans="1:12" x14ac:dyDescent="0.25">
      <c r="A115" s="188"/>
      <c r="B115" s="28" t="s">
        <v>1364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3">
        <v>0</v>
      </c>
    </row>
    <row r="116" spans="1:12" x14ac:dyDescent="0.25">
      <c r="A116" s="188"/>
      <c r="B116" s="28" t="s">
        <v>1365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3">
        <v>0</v>
      </c>
    </row>
    <row r="117" spans="1:12" x14ac:dyDescent="0.25">
      <c r="A117" s="188"/>
      <c r="B117" s="28" t="s">
        <v>1366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3">
        <v>0</v>
      </c>
    </row>
    <row r="118" spans="1:12" x14ac:dyDescent="0.25">
      <c r="A118" s="188"/>
      <c r="B118" s="28" t="s">
        <v>1367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3">
        <v>0</v>
      </c>
    </row>
    <row r="119" spans="1:12" x14ac:dyDescent="0.25">
      <c r="A119" s="188"/>
      <c r="B119" s="28" t="s">
        <v>1368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3">
        <v>0</v>
      </c>
    </row>
    <row r="120" spans="1:12" x14ac:dyDescent="0.25">
      <c r="A120" s="188"/>
      <c r="B120" s="28" t="s">
        <v>1369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3">
        <v>0</v>
      </c>
    </row>
    <row r="121" spans="1:12" x14ac:dyDescent="0.25">
      <c r="A121" s="188"/>
      <c r="B121" s="28" t="s">
        <v>1370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3">
        <v>0</v>
      </c>
    </row>
    <row r="122" spans="1:12" x14ac:dyDescent="0.25">
      <c r="A122" s="188"/>
      <c r="B122" s="28" t="s">
        <v>1371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3">
        <v>0</v>
      </c>
    </row>
    <row r="123" spans="1:12" x14ac:dyDescent="0.25">
      <c r="A123" s="188"/>
      <c r="B123" s="28" t="s">
        <v>1372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3">
        <v>0</v>
      </c>
    </row>
    <row r="124" spans="1:12" x14ac:dyDescent="0.25">
      <c r="A124" s="188"/>
      <c r="B124" s="28" t="s">
        <v>1373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3">
        <v>0</v>
      </c>
    </row>
    <row r="125" spans="1:12" x14ac:dyDescent="0.25">
      <c r="A125" s="188"/>
      <c r="B125" s="28" t="s">
        <v>1374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3">
        <v>0</v>
      </c>
    </row>
    <row r="126" spans="1:12" x14ac:dyDescent="0.25">
      <c r="A126" s="188"/>
      <c r="B126" s="28" t="s">
        <v>1375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3">
        <v>0</v>
      </c>
    </row>
    <row r="127" spans="1:12" x14ac:dyDescent="0.25">
      <c r="A127" s="188"/>
      <c r="B127" s="28" t="s">
        <v>1376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3">
        <v>0</v>
      </c>
    </row>
    <row r="128" spans="1:12" x14ac:dyDescent="0.25">
      <c r="A128" s="188"/>
      <c r="B128" s="28" t="s">
        <v>1377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3">
        <v>0</v>
      </c>
    </row>
    <row r="129" spans="1:12" x14ac:dyDescent="0.25">
      <c r="A129" s="188"/>
      <c r="B129" s="28" t="s">
        <v>1378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3">
        <v>0</v>
      </c>
    </row>
    <row r="130" spans="1:12" x14ac:dyDescent="0.25">
      <c r="A130" s="188"/>
      <c r="B130" s="28" t="s">
        <v>1379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3">
        <v>0</v>
      </c>
    </row>
    <row r="131" spans="1:12" x14ac:dyDescent="0.25">
      <c r="A131" s="188"/>
      <c r="B131" s="28" t="s">
        <v>1380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  <c r="L131" s="33">
        <v>0</v>
      </c>
    </row>
    <row r="132" spans="1:12" x14ac:dyDescent="0.25">
      <c r="A132" s="188"/>
      <c r="B132" s="28" t="s">
        <v>1381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3">
        <v>0</v>
      </c>
    </row>
    <row r="133" spans="1:12" x14ac:dyDescent="0.25">
      <c r="A133" s="188"/>
      <c r="B133" s="28" t="s">
        <v>1382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3">
        <v>0</v>
      </c>
    </row>
    <row r="134" spans="1:12" x14ac:dyDescent="0.25">
      <c r="A134" s="188"/>
      <c r="B134" s="28" t="s">
        <v>1383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3">
        <v>0</v>
      </c>
    </row>
    <row r="135" spans="1:12" x14ac:dyDescent="0.25">
      <c r="A135" s="188"/>
      <c r="B135" s="28" t="s">
        <v>1384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3">
        <v>0</v>
      </c>
    </row>
    <row r="136" spans="1:12" x14ac:dyDescent="0.25">
      <c r="A136" s="188"/>
      <c r="B136" s="28" t="s">
        <v>1385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3">
        <v>0</v>
      </c>
    </row>
    <row r="137" spans="1:12" x14ac:dyDescent="0.25">
      <c r="A137" s="188"/>
      <c r="B137" s="28" t="s">
        <v>1386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3">
        <v>0</v>
      </c>
    </row>
    <row r="138" spans="1:12" x14ac:dyDescent="0.25">
      <c r="A138" s="188"/>
      <c r="B138" s="28" t="s">
        <v>1387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3">
        <v>0</v>
      </c>
    </row>
    <row r="139" spans="1:12" x14ac:dyDescent="0.25">
      <c r="A139" s="188"/>
      <c r="B139" s="28" t="s">
        <v>1388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3">
        <v>0</v>
      </c>
    </row>
    <row r="140" spans="1:12" x14ac:dyDescent="0.25">
      <c r="A140" s="188"/>
      <c r="B140" s="28" t="s">
        <v>1389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3">
        <v>0</v>
      </c>
    </row>
    <row r="141" spans="1:12" x14ac:dyDescent="0.25">
      <c r="A141" s="188"/>
      <c r="B141" s="28" t="s">
        <v>1390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3">
        <v>0</v>
      </c>
    </row>
    <row r="142" spans="1:12" x14ac:dyDescent="0.25">
      <c r="A142" s="188"/>
      <c r="B142" s="28" t="s">
        <v>1391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3">
        <v>0</v>
      </c>
    </row>
    <row r="143" spans="1:12" x14ac:dyDescent="0.25">
      <c r="A143" s="188"/>
      <c r="B143" s="28" t="s">
        <v>1392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3">
        <v>0</v>
      </c>
    </row>
    <row r="144" spans="1:12" x14ac:dyDescent="0.25">
      <c r="A144" s="188"/>
      <c r="B144" s="28" t="s">
        <v>1393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3">
        <v>0</v>
      </c>
    </row>
    <row r="145" spans="1:12" x14ac:dyDescent="0.25">
      <c r="A145" s="188"/>
      <c r="B145" s="28" t="s">
        <v>1394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3">
        <v>0</v>
      </c>
    </row>
    <row r="146" spans="1:12" x14ac:dyDescent="0.25">
      <c r="A146" s="188"/>
      <c r="B146" s="28" t="s">
        <v>1395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3">
        <v>0</v>
      </c>
    </row>
    <row r="147" spans="1:12" x14ac:dyDescent="0.25">
      <c r="A147" s="188"/>
      <c r="B147" s="28" t="s">
        <v>1396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1</v>
      </c>
      <c r="I147" s="37">
        <v>0</v>
      </c>
      <c r="J147" s="37">
        <v>0</v>
      </c>
      <c r="K147" s="37">
        <v>0</v>
      </c>
      <c r="L147" s="33">
        <v>0</v>
      </c>
    </row>
    <row r="148" spans="1:12" x14ac:dyDescent="0.25">
      <c r="A148" s="188"/>
      <c r="B148" s="28" t="s">
        <v>1397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3">
        <v>0</v>
      </c>
    </row>
    <row r="149" spans="1:12" x14ac:dyDescent="0.25">
      <c r="A149" s="188"/>
      <c r="B149" s="28" t="s">
        <v>1398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3">
        <v>0</v>
      </c>
    </row>
    <row r="150" spans="1:12" x14ac:dyDescent="0.25">
      <c r="A150" s="188"/>
      <c r="B150" s="28" t="s">
        <v>1399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3">
        <v>0</v>
      </c>
    </row>
    <row r="151" spans="1:12" x14ac:dyDescent="0.25">
      <c r="A151" s="188"/>
      <c r="B151" s="28" t="s">
        <v>1400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3">
        <v>0</v>
      </c>
    </row>
    <row r="152" spans="1:12" x14ac:dyDescent="0.25">
      <c r="A152" s="188"/>
      <c r="B152" s="28" t="s">
        <v>1401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3">
        <v>0</v>
      </c>
    </row>
    <row r="153" spans="1:12" x14ac:dyDescent="0.25">
      <c r="A153" s="188"/>
      <c r="B153" s="28" t="s">
        <v>1402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3">
        <v>0</v>
      </c>
    </row>
    <row r="154" spans="1:12" x14ac:dyDescent="0.25">
      <c r="A154" s="188"/>
      <c r="B154" s="28" t="s">
        <v>1403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3">
        <v>0</v>
      </c>
    </row>
    <row r="155" spans="1:12" x14ac:dyDescent="0.25">
      <c r="A155" s="188"/>
      <c r="B155" s="28" t="s">
        <v>1404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3">
        <v>0</v>
      </c>
    </row>
    <row r="156" spans="1:12" x14ac:dyDescent="0.25">
      <c r="A156" s="188"/>
      <c r="B156" s="28" t="s">
        <v>1405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3">
        <v>0</v>
      </c>
    </row>
    <row r="157" spans="1:12" x14ac:dyDescent="0.25">
      <c r="A157" s="188"/>
      <c r="B157" s="28" t="s">
        <v>1406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3">
        <v>0</v>
      </c>
    </row>
    <row r="158" spans="1:12" x14ac:dyDescent="0.25">
      <c r="A158" s="188"/>
      <c r="B158" s="28" t="s">
        <v>1407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3">
        <v>0</v>
      </c>
    </row>
    <row r="159" spans="1:12" x14ac:dyDescent="0.25">
      <c r="A159" s="188"/>
      <c r="B159" s="28" t="s">
        <v>1408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3">
        <v>0</v>
      </c>
    </row>
    <row r="160" spans="1:12" x14ac:dyDescent="0.25">
      <c r="A160" s="188"/>
      <c r="B160" s="28" t="s">
        <v>1409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3">
        <v>0</v>
      </c>
    </row>
    <row r="161" spans="1:12" x14ac:dyDescent="0.25">
      <c r="A161" s="188"/>
      <c r="B161" s="28" t="s">
        <v>1410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3">
        <v>0</v>
      </c>
    </row>
    <row r="162" spans="1:12" x14ac:dyDescent="0.25">
      <c r="A162" s="188"/>
      <c r="B162" s="28" t="s">
        <v>1411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3">
        <v>0</v>
      </c>
    </row>
    <row r="163" spans="1:12" x14ac:dyDescent="0.25">
      <c r="A163" s="188"/>
      <c r="B163" s="28" t="s">
        <v>1412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3">
        <v>0</v>
      </c>
    </row>
    <row r="164" spans="1:12" x14ac:dyDescent="0.25">
      <c r="A164" s="188"/>
      <c r="B164" s="28" t="s">
        <v>1413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3">
        <v>0</v>
      </c>
    </row>
    <row r="165" spans="1:12" x14ac:dyDescent="0.25">
      <c r="A165" s="188"/>
      <c r="B165" s="28" t="s">
        <v>1414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3">
        <v>0</v>
      </c>
    </row>
    <row r="166" spans="1:12" x14ac:dyDescent="0.25">
      <c r="A166" s="188"/>
      <c r="B166" s="28" t="s">
        <v>1415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3">
        <v>0</v>
      </c>
    </row>
    <row r="167" spans="1:12" x14ac:dyDescent="0.25">
      <c r="A167" s="188"/>
      <c r="B167" s="28" t="s">
        <v>1416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3">
        <v>0</v>
      </c>
    </row>
    <row r="168" spans="1:12" x14ac:dyDescent="0.25">
      <c r="A168" s="188"/>
      <c r="B168" s="28" t="s">
        <v>1417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3">
        <v>0</v>
      </c>
    </row>
    <row r="169" spans="1:12" x14ac:dyDescent="0.25">
      <c r="A169" s="188"/>
      <c r="B169" s="28" t="s">
        <v>1418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3">
        <v>0</v>
      </c>
    </row>
    <row r="170" spans="1:12" x14ac:dyDescent="0.25">
      <c r="A170" s="188"/>
      <c r="B170" s="28" t="s">
        <v>1419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3">
        <v>0</v>
      </c>
    </row>
    <row r="171" spans="1:12" x14ac:dyDescent="0.25">
      <c r="A171" s="188"/>
      <c r="B171" s="28" t="s">
        <v>1420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3">
        <v>0</v>
      </c>
    </row>
    <row r="172" spans="1:12" x14ac:dyDescent="0.25">
      <c r="A172" s="188"/>
      <c r="B172" s="28" t="s">
        <v>1421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3">
        <v>0</v>
      </c>
    </row>
    <row r="173" spans="1:12" x14ac:dyDescent="0.25">
      <c r="A173" s="188"/>
      <c r="B173" s="28" t="s">
        <v>1422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3">
        <v>0</v>
      </c>
    </row>
    <row r="174" spans="1:12" x14ac:dyDescent="0.25">
      <c r="A174" s="188"/>
      <c r="B174" s="28" t="s">
        <v>1423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3">
        <v>0</v>
      </c>
    </row>
    <row r="175" spans="1:12" x14ac:dyDescent="0.25">
      <c r="A175" s="188"/>
      <c r="B175" s="28" t="s">
        <v>1424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3">
        <v>0</v>
      </c>
    </row>
    <row r="176" spans="1:12" x14ac:dyDescent="0.25">
      <c r="A176" s="188"/>
      <c r="B176" s="28" t="s">
        <v>1425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3">
        <v>0</v>
      </c>
    </row>
    <row r="177" spans="1:12" x14ac:dyDescent="0.25">
      <c r="A177" s="188"/>
      <c r="B177" s="28" t="s">
        <v>1426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3">
        <v>0</v>
      </c>
    </row>
    <row r="178" spans="1:12" x14ac:dyDescent="0.25">
      <c r="A178" s="188"/>
      <c r="B178" s="28" t="s">
        <v>1427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3">
        <v>0</v>
      </c>
    </row>
    <row r="179" spans="1:12" x14ac:dyDescent="0.25">
      <c r="A179" s="188"/>
      <c r="B179" s="28" t="s">
        <v>1428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3">
        <v>0</v>
      </c>
    </row>
    <row r="180" spans="1:12" x14ac:dyDescent="0.25">
      <c r="A180" s="188"/>
      <c r="B180" s="28" t="s">
        <v>1429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3">
        <v>0</v>
      </c>
    </row>
    <row r="181" spans="1:12" x14ac:dyDescent="0.25">
      <c r="A181" s="188"/>
      <c r="B181" s="28" t="s">
        <v>1430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3">
        <v>0</v>
      </c>
    </row>
    <row r="182" spans="1:12" x14ac:dyDescent="0.25">
      <c r="A182" s="188"/>
      <c r="B182" s="28" t="s">
        <v>1431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3">
        <v>0</v>
      </c>
    </row>
    <row r="183" spans="1:12" x14ac:dyDescent="0.25">
      <c r="A183" s="188"/>
      <c r="B183" s="28" t="s">
        <v>1432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3">
        <v>0</v>
      </c>
    </row>
    <row r="184" spans="1:12" x14ac:dyDescent="0.25">
      <c r="A184" s="188"/>
      <c r="B184" s="28" t="s">
        <v>1433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3">
        <v>0</v>
      </c>
    </row>
    <row r="185" spans="1:12" x14ac:dyDescent="0.25">
      <c r="A185" s="188"/>
      <c r="B185" s="28" t="s">
        <v>1434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3">
        <v>0</v>
      </c>
    </row>
    <row r="186" spans="1:12" x14ac:dyDescent="0.25">
      <c r="A186" s="188"/>
      <c r="B186" s="28" t="s">
        <v>1435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3">
        <v>0</v>
      </c>
    </row>
    <row r="187" spans="1:12" x14ac:dyDescent="0.25">
      <c r="A187" s="188"/>
      <c r="B187" s="28" t="s">
        <v>1436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3">
        <v>0</v>
      </c>
    </row>
    <row r="188" spans="1:12" x14ac:dyDescent="0.25">
      <c r="A188" s="188"/>
      <c r="B188" s="28" t="s">
        <v>1437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3">
        <v>0</v>
      </c>
    </row>
    <row r="189" spans="1:12" x14ac:dyDescent="0.25">
      <c r="A189" s="188"/>
      <c r="B189" s="28" t="s">
        <v>1438</v>
      </c>
      <c r="C189" s="37">
        <v>0</v>
      </c>
      <c r="D189" s="37">
        <v>0</v>
      </c>
      <c r="E189" s="37">
        <v>3</v>
      </c>
      <c r="F189" s="37">
        <v>0</v>
      </c>
      <c r="G189" s="37">
        <v>0</v>
      </c>
      <c r="H189" s="37">
        <v>1</v>
      </c>
      <c r="I189" s="37">
        <v>0</v>
      </c>
      <c r="J189" s="37">
        <v>0</v>
      </c>
      <c r="K189" s="37">
        <v>0</v>
      </c>
      <c r="L189" s="33">
        <v>0</v>
      </c>
    </row>
    <row r="190" spans="1:12" x14ac:dyDescent="0.25">
      <c r="A190" s="188"/>
      <c r="B190" s="28" t="s">
        <v>1439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3">
        <v>0</v>
      </c>
    </row>
    <row r="191" spans="1:12" x14ac:dyDescent="0.25">
      <c r="A191" s="188"/>
      <c r="B191" s="28" t="s">
        <v>1440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3">
        <v>0</v>
      </c>
    </row>
    <row r="192" spans="1:12" x14ac:dyDescent="0.25">
      <c r="A192" s="188"/>
      <c r="B192" s="28" t="s">
        <v>1441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3">
        <v>0</v>
      </c>
    </row>
    <row r="193" spans="1:12" x14ac:dyDescent="0.25">
      <c r="A193" s="188"/>
      <c r="B193" s="28" t="s">
        <v>1442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3">
        <v>0</v>
      </c>
    </row>
    <row r="194" spans="1:12" x14ac:dyDescent="0.25">
      <c r="A194" s="188"/>
      <c r="B194" s="28" t="s">
        <v>1443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3">
        <v>0</v>
      </c>
    </row>
    <row r="195" spans="1:12" x14ac:dyDescent="0.25">
      <c r="A195" s="188"/>
      <c r="B195" s="28" t="s">
        <v>1444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3">
        <v>0</v>
      </c>
    </row>
    <row r="196" spans="1:12" x14ac:dyDescent="0.25">
      <c r="A196" s="188"/>
      <c r="B196" s="28" t="s">
        <v>1445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3">
        <v>0</v>
      </c>
    </row>
    <row r="197" spans="1:12" x14ac:dyDescent="0.25">
      <c r="A197" s="188"/>
      <c r="B197" s="28" t="s">
        <v>1446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3">
        <v>0</v>
      </c>
    </row>
    <row r="198" spans="1:12" x14ac:dyDescent="0.25">
      <c r="A198" s="188"/>
      <c r="B198" s="28" t="s">
        <v>1447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3">
        <v>0</v>
      </c>
    </row>
    <row r="199" spans="1:12" x14ac:dyDescent="0.25">
      <c r="A199" s="188"/>
      <c r="B199" s="28" t="s">
        <v>1448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3">
        <v>0</v>
      </c>
    </row>
    <row r="200" spans="1:12" x14ac:dyDescent="0.25">
      <c r="A200" s="188"/>
      <c r="B200" s="28" t="s">
        <v>1449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3">
        <v>0</v>
      </c>
    </row>
    <row r="201" spans="1:12" x14ac:dyDescent="0.25">
      <c r="A201" s="188"/>
      <c r="B201" s="28" t="s">
        <v>1450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3">
        <v>0</v>
      </c>
    </row>
    <row r="202" spans="1:12" x14ac:dyDescent="0.25">
      <c r="A202" s="188"/>
      <c r="B202" s="28" t="s">
        <v>1451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3">
        <v>0</v>
      </c>
    </row>
    <row r="203" spans="1:12" x14ac:dyDescent="0.25">
      <c r="A203" s="188"/>
      <c r="B203" s="28" t="s">
        <v>1452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3">
        <v>0</v>
      </c>
    </row>
    <row r="204" spans="1:12" x14ac:dyDescent="0.25">
      <c r="A204" s="188"/>
      <c r="B204" s="28" t="s">
        <v>1453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3">
        <v>0</v>
      </c>
    </row>
    <row r="205" spans="1:12" x14ac:dyDescent="0.25">
      <c r="A205" s="188"/>
      <c r="B205" s="28" t="s">
        <v>1454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3">
        <v>0</v>
      </c>
    </row>
    <row r="206" spans="1:12" x14ac:dyDescent="0.25">
      <c r="A206" s="188"/>
      <c r="B206" s="28" t="s">
        <v>1455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3">
        <v>0</v>
      </c>
    </row>
    <row r="207" spans="1:12" x14ac:dyDescent="0.25">
      <c r="A207" s="188"/>
      <c r="B207" s="28" t="s">
        <v>1456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3">
        <v>0</v>
      </c>
    </row>
    <row r="208" spans="1:12" x14ac:dyDescent="0.25">
      <c r="A208" s="188"/>
      <c r="B208" s="28" t="s">
        <v>1457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3">
        <v>0</v>
      </c>
    </row>
    <row r="209" spans="1:12" x14ac:dyDescent="0.25">
      <c r="A209" s="188"/>
      <c r="B209" s="28" t="s">
        <v>1458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3">
        <v>0</v>
      </c>
    </row>
    <row r="210" spans="1:12" x14ac:dyDescent="0.25">
      <c r="A210" s="188"/>
      <c r="B210" s="28" t="s">
        <v>1459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3">
        <v>0</v>
      </c>
    </row>
    <row r="211" spans="1:12" x14ac:dyDescent="0.25">
      <c r="A211" s="188"/>
      <c r="B211" s="28" t="s">
        <v>1460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3">
        <v>0</v>
      </c>
    </row>
    <row r="212" spans="1:12" x14ac:dyDescent="0.25">
      <c r="A212" s="188"/>
      <c r="B212" s="28" t="s">
        <v>1461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3">
        <v>0</v>
      </c>
    </row>
    <row r="213" spans="1:12" x14ac:dyDescent="0.25">
      <c r="A213" s="188"/>
      <c r="B213" s="28" t="s">
        <v>1462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3">
        <v>0</v>
      </c>
    </row>
    <row r="214" spans="1:12" x14ac:dyDescent="0.25">
      <c r="A214" s="188"/>
      <c r="B214" s="28" t="s">
        <v>1463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3">
        <v>0</v>
      </c>
    </row>
    <row r="215" spans="1:12" x14ac:dyDescent="0.25">
      <c r="A215" s="188"/>
      <c r="B215" s="28" t="s">
        <v>1464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3">
        <v>0</v>
      </c>
    </row>
    <row r="216" spans="1:12" x14ac:dyDescent="0.25">
      <c r="A216" s="188"/>
      <c r="B216" s="28" t="s">
        <v>1465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3">
        <v>0</v>
      </c>
    </row>
    <row r="217" spans="1:12" x14ac:dyDescent="0.25">
      <c r="A217" s="188"/>
      <c r="B217" s="28" t="s">
        <v>1466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3">
        <v>0</v>
      </c>
    </row>
    <row r="218" spans="1:12" x14ac:dyDescent="0.25">
      <c r="A218" s="188"/>
      <c r="B218" s="28" t="s">
        <v>1467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3">
        <v>0</v>
      </c>
    </row>
    <row r="219" spans="1:12" x14ac:dyDescent="0.25">
      <c r="A219" s="188"/>
      <c r="B219" s="28" t="s">
        <v>1468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3">
        <v>0</v>
      </c>
    </row>
    <row r="220" spans="1:12" x14ac:dyDescent="0.25">
      <c r="A220" s="188"/>
      <c r="B220" s="28" t="s">
        <v>1469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3">
        <v>0</v>
      </c>
    </row>
    <row r="221" spans="1:12" x14ac:dyDescent="0.25">
      <c r="A221" s="188"/>
      <c r="B221" s="28" t="s">
        <v>1470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3">
        <v>0</v>
      </c>
    </row>
    <row r="222" spans="1:12" x14ac:dyDescent="0.25">
      <c r="A222" s="188"/>
      <c r="B222" s="28" t="s">
        <v>1471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3">
        <v>0</v>
      </c>
    </row>
    <row r="223" spans="1:12" x14ac:dyDescent="0.25">
      <c r="A223" s="188"/>
      <c r="B223" s="28" t="s">
        <v>1472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3">
        <v>0</v>
      </c>
    </row>
    <row r="224" spans="1:12" x14ac:dyDescent="0.25">
      <c r="A224" s="188"/>
      <c r="B224" s="28" t="s">
        <v>1473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3">
        <v>0</v>
      </c>
    </row>
    <row r="225" spans="1:12" x14ac:dyDescent="0.25">
      <c r="A225" s="188"/>
      <c r="B225" s="28" t="s">
        <v>1474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3">
        <v>0</v>
      </c>
    </row>
    <row r="226" spans="1:12" x14ac:dyDescent="0.25">
      <c r="A226" s="188"/>
      <c r="B226" s="28" t="s">
        <v>1475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3">
        <v>0</v>
      </c>
    </row>
    <row r="227" spans="1:12" x14ac:dyDescent="0.25">
      <c r="A227" s="188"/>
      <c r="B227" s="28" t="s">
        <v>1476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3">
        <v>0</v>
      </c>
    </row>
    <row r="228" spans="1:12" x14ac:dyDescent="0.25">
      <c r="A228" s="188"/>
      <c r="B228" s="28" t="s">
        <v>1477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3">
        <v>0</v>
      </c>
    </row>
    <row r="229" spans="1:12" x14ac:dyDescent="0.25">
      <c r="A229" s="188"/>
      <c r="B229" s="28" t="s">
        <v>1478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3">
        <v>0</v>
      </c>
    </row>
    <row r="230" spans="1:12" x14ac:dyDescent="0.25">
      <c r="A230" s="188"/>
      <c r="B230" s="28" t="s">
        <v>1479</v>
      </c>
      <c r="C230" s="37">
        <v>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3">
        <v>0</v>
      </c>
    </row>
    <row r="231" spans="1:12" x14ac:dyDescent="0.25">
      <c r="A231" s="188"/>
      <c r="B231" s="28" t="s">
        <v>1480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3">
        <v>0</v>
      </c>
    </row>
    <row r="232" spans="1:12" x14ac:dyDescent="0.25">
      <c r="A232" s="188"/>
      <c r="B232" s="28" t="s">
        <v>1481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3">
        <v>0</v>
      </c>
    </row>
    <row r="233" spans="1:12" x14ac:dyDescent="0.25">
      <c r="A233" s="188"/>
      <c r="B233" s="28" t="s">
        <v>1482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3">
        <v>0</v>
      </c>
    </row>
    <row r="234" spans="1:12" x14ac:dyDescent="0.25">
      <c r="A234" s="188"/>
      <c r="B234" s="28" t="s">
        <v>1483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3">
        <v>0</v>
      </c>
    </row>
    <row r="235" spans="1:12" x14ac:dyDescent="0.25">
      <c r="A235" s="188"/>
      <c r="B235" s="28" t="s">
        <v>1484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3">
        <v>0</v>
      </c>
    </row>
    <row r="236" spans="1:12" x14ac:dyDescent="0.25">
      <c r="A236" s="188"/>
      <c r="B236" s="28" t="s">
        <v>1485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3">
        <v>0</v>
      </c>
    </row>
    <row r="237" spans="1:12" x14ac:dyDescent="0.25">
      <c r="A237" s="188"/>
      <c r="B237" s="28" t="s">
        <v>1486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3">
        <v>0</v>
      </c>
    </row>
    <row r="238" spans="1:12" x14ac:dyDescent="0.25">
      <c r="A238" s="188"/>
      <c r="B238" s="28" t="s">
        <v>1487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3">
        <v>0</v>
      </c>
    </row>
    <row r="239" spans="1:12" x14ac:dyDescent="0.25">
      <c r="A239" s="188"/>
      <c r="B239" s="28" t="s">
        <v>1488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3">
        <v>0</v>
      </c>
    </row>
    <row r="240" spans="1:12" x14ac:dyDescent="0.25">
      <c r="A240" s="188"/>
      <c r="B240" s="28" t="s">
        <v>1489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3">
        <v>0</v>
      </c>
    </row>
    <row r="241" spans="1:12" x14ac:dyDescent="0.25">
      <c r="A241" s="188"/>
      <c r="B241" s="28" t="s">
        <v>1490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3">
        <v>0</v>
      </c>
    </row>
    <row r="242" spans="1:12" x14ac:dyDescent="0.25">
      <c r="A242" s="188"/>
      <c r="B242" s="28" t="s">
        <v>1491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3">
        <v>0</v>
      </c>
    </row>
    <row r="243" spans="1:12" x14ac:dyDescent="0.25">
      <c r="A243" s="188"/>
      <c r="B243" s="28" t="s">
        <v>1492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3">
        <v>0</v>
      </c>
    </row>
    <row r="244" spans="1:12" x14ac:dyDescent="0.25">
      <c r="A244" s="188"/>
      <c r="B244" s="28" t="s">
        <v>1493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3">
        <v>0</v>
      </c>
    </row>
    <row r="245" spans="1:12" x14ac:dyDescent="0.25">
      <c r="A245" s="188"/>
      <c r="B245" s="28" t="s">
        <v>1494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3">
        <v>0</v>
      </c>
    </row>
    <row r="246" spans="1:12" x14ac:dyDescent="0.25">
      <c r="A246" s="188"/>
      <c r="B246" s="28" t="s">
        <v>1495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3">
        <v>0</v>
      </c>
    </row>
    <row r="247" spans="1:12" x14ac:dyDescent="0.25">
      <c r="A247" s="188"/>
      <c r="B247" s="28" t="s">
        <v>1496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3">
        <v>0</v>
      </c>
    </row>
    <row r="248" spans="1:12" x14ac:dyDescent="0.25">
      <c r="A248" s="188"/>
      <c r="B248" s="28" t="s">
        <v>1497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3">
        <v>0</v>
      </c>
    </row>
    <row r="249" spans="1:12" x14ac:dyDescent="0.25">
      <c r="A249" s="188"/>
      <c r="B249" s="28" t="s">
        <v>1498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3">
        <v>0</v>
      </c>
    </row>
    <row r="250" spans="1:12" x14ac:dyDescent="0.25">
      <c r="A250" s="188"/>
      <c r="B250" s="28" t="s">
        <v>1499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3">
        <v>0</v>
      </c>
    </row>
    <row r="251" spans="1:12" x14ac:dyDescent="0.25">
      <c r="A251" s="188"/>
      <c r="B251" s="28" t="s">
        <v>1500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3">
        <v>0</v>
      </c>
    </row>
    <row r="252" spans="1:12" x14ac:dyDescent="0.25">
      <c r="A252" s="188"/>
      <c r="B252" s="28" t="s">
        <v>1501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3">
        <v>0</v>
      </c>
    </row>
    <row r="253" spans="1:12" x14ac:dyDescent="0.25">
      <c r="A253" s="188"/>
      <c r="B253" s="28" t="s">
        <v>1502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3">
        <v>0</v>
      </c>
    </row>
    <row r="254" spans="1:12" x14ac:dyDescent="0.25">
      <c r="A254" s="188"/>
      <c r="B254" s="28" t="s">
        <v>1503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3">
        <v>0</v>
      </c>
    </row>
    <row r="255" spans="1:12" x14ac:dyDescent="0.25">
      <c r="A255" s="188"/>
      <c r="B255" s="28" t="s">
        <v>1504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3">
        <v>0</v>
      </c>
    </row>
    <row r="256" spans="1:12" x14ac:dyDescent="0.25">
      <c r="A256" s="188"/>
      <c r="B256" s="28" t="s">
        <v>1505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3">
        <v>0</v>
      </c>
    </row>
    <row r="257" spans="1:12" x14ac:dyDescent="0.25">
      <c r="A257" s="188"/>
      <c r="B257" s="28" t="s">
        <v>1506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3">
        <v>0</v>
      </c>
    </row>
    <row r="258" spans="1:12" x14ac:dyDescent="0.25">
      <c r="A258" s="188"/>
      <c r="B258" s="28" t="s">
        <v>1507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3">
        <v>0</v>
      </c>
    </row>
    <row r="259" spans="1:12" x14ac:dyDescent="0.25">
      <c r="A259" s="188"/>
      <c r="B259" s="28" t="s">
        <v>1508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3">
        <v>0</v>
      </c>
    </row>
    <row r="260" spans="1:12" x14ac:dyDescent="0.25">
      <c r="A260" s="188"/>
      <c r="B260" s="28" t="s">
        <v>1509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3">
        <v>0</v>
      </c>
    </row>
    <row r="261" spans="1:12" x14ac:dyDescent="0.25">
      <c r="A261" s="189"/>
      <c r="B261" s="28" t="s">
        <v>1510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3">
        <v>0</v>
      </c>
    </row>
    <row r="262" spans="1:12" x14ac:dyDescent="0.25">
      <c r="A262" s="187" t="s">
        <v>1511</v>
      </c>
      <c r="B262" s="28" t="s">
        <v>1512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3">
        <v>0</v>
      </c>
    </row>
    <row r="263" spans="1:12" x14ac:dyDescent="0.25">
      <c r="A263" s="188"/>
      <c r="B263" s="28" t="s">
        <v>1513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3">
        <v>0</v>
      </c>
    </row>
    <row r="264" spans="1:12" x14ac:dyDescent="0.25">
      <c r="A264" s="188"/>
      <c r="B264" s="28" t="s">
        <v>1514</v>
      </c>
      <c r="C264" s="37">
        <v>0</v>
      </c>
      <c r="D264" s="37">
        <v>0</v>
      </c>
      <c r="E264" s="37">
        <v>1</v>
      </c>
      <c r="F264" s="37">
        <v>0</v>
      </c>
      <c r="G264" s="37">
        <v>0</v>
      </c>
      <c r="H264" s="37">
        <v>1</v>
      </c>
      <c r="I264" s="37">
        <v>0</v>
      </c>
      <c r="J264" s="37">
        <v>0</v>
      </c>
      <c r="K264" s="37">
        <v>0</v>
      </c>
      <c r="L264" s="33">
        <v>0</v>
      </c>
    </row>
    <row r="265" spans="1:12" x14ac:dyDescent="0.25">
      <c r="A265" s="188"/>
      <c r="B265" s="28" t="s">
        <v>1515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3">
        <v>0</v>
      </c>
    </row>
    <row r="266" spans="1:12" x14ac:dyDescent="0.25">
      <c r="A266" s="188"/>
      <c r="B266" s="28" t="s">
        <v>1516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3">
        <v>0</v>
      </c>
    </row>
    <row r="267" spans="1:12" x14ac:dyDescent="0.25">
      <c r="A267" s="188"/>
      <c r="B267" s="28" t="s">
        <v>1517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3">
        <v>0</v>
      </c>
    </row>
    <row r="268" spans="1:12" x14ac:dyDescent="0.25">
      <c r="A268" s="188"/>
      <c r="B268" s="28" t="s">
        <v>1518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3">
        <v>0</v>
      </c>
    </row>
    <row r="269" spans="1:12" x14ac:dyDescent="0.25">
      <c r="A269" s="188"/>
      <c r="B269" s="28" t="s">
        <v>1519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3">
        <v>0</v>
      </c>
    </row>
    <row r="270" spans="1:12" x14ac:dyDescent="0.25">
      <c r="A270" s="188"/>
      <c r="B270" s="28" t="s">
        <v>1520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3">
        <v>0</v>
      </c>
    </row>
    <row r="271" spans="1:12" x14ac:dyDescent="0.25">
      <c r="A271" s="188"/>
      <c r="B271" s="28" t="s">
        <v>1521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3">
        <v>0</v>
      </c>
    </row>
    <row r="272" spans="1:12" x14ac:dyDescent="0.25">
      <c r="A272" s="188"/>
      <c r="B272" s="28" t="s">
        <v>1522</v>
      </c>
      <c r="C272" s="37">
        <v>0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3">
        <v>0</v>
      </c>
    </row>
    <row r="273" spans="1:12" x14ac:dyDescent="0.25">
      <c r="A273" s="188"/>
      <c r="B273" s="28" t="s">
        <v>967</v>
      </c>
      <c r="C273" s="37">
        <v>0</v>
      </c>
      <c r="D273" s="37">
        <v>0</v>
      </c>
      <c r="E273" s="37">
        <v>0</v>
      </c>
      <c r="F273" s="37">
        <v>0</v>
      </c>
      <c r="G273" s="37">
        <v>0</v>
      </c>
      <c r="H273" s="37">
        <v>1</v>
      </c>
      <c r="I273" s="37">
        <v>0</v>
      </c>
      <c r="J273" s="37">
        <v>0</v>
      </c>
      <c r="K273" s="37">
        <v>0</v>
      </c>
      <c r="L273" s="33">
        <v>0</v>
      </c>
    </row>
    <row r="274" spans="1:12" x14ac:dyDescent="0.25">
      <c r="A274" s="188"/>
      <c r="B274" s="28" t="s">
        <v>1523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3">
        <v>0</v>
      </c>
    </row>
    <row r="275" spans="1:12" x14ac:dyDescent="0.25">
      <c r="A275" s="188"/>
      <c r="B275" s="28" t="s">
        <v>1524</v>
      </c>
      <c r="C275" s="37">
        <v>0</v>
      </c>
      <c r="D275" s="37">
        <v>0</v>
      </c>
      <c r="E275" s="37">
        <v>1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3">
        <v>0</v>
      </c>
    </row>
    <row r="276" spans="1:12" x14ac:dyDescent="0.25">
      <c r="A276" s="188"/>
      <c r="B276" s="28" t="s">
        <v>1525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3">
        <v>0</v>
      </c>
    </row>
    <row r="277" spans="1:12" x14ac:dyDescent="0.25">
      <c r="A277" s="188"/>
      <c r="B277" s="28" t="s">
        <v>1526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3">
        <v>0</v>
      </c>
    </row>
    <row r="278" spans="1:12" x14ac:dyDescent="0.25">
      <c r="A278" s="188"/>
      <c r="B278" s="28" t="s">
        <v>1527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3">
        <v>0</v>
      </c>
    </row>
    <row r="279" spans="1:12" x14ac:dyDescent="0.25">
      <c r="A279" s="188"/>
      <c r="B279" s="28" t="s">
        <v>1528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3">
        <v>0</v>
      </c>
    </row>
    <row r="280" spans="1:12" x14ac:dyDescent="0.25">
      <c r="A280" s="188"/>
      <c r="B280" s="28" t="s">
        <v>1529</v>
      </c>
      <c r="C280" s="37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3">
        <v>0</v>
      </c>
    </row>
    <row r="281" spans="1:12" x14ac:dyDescent="0.25">
      <c r="A281" s="188"/>
      <c r="B281" s="28" t="s">
        <v>1530</v>
      </c>
      <c r="C281" s="37">
        <v>0</v>
      </c>
      <c r="D281" s="37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3">
        <v>0</v>
      </c>
    </row>
    <row r="282" spans="1:12" x14ac:dyDescent="0.25">
      <c r="A282" s="188"/>
      <c r="B282" s="28" t="s">
        <v>1531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3">
        <v>0</v>
      </c>
    </row>
    <row r="283" spans="1:12" x14ac:dyDescent="0.25">
      <c r="A283" s="188"/>
      <c r="B283" s="28" t="s">
        <v>1532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3">
        <v>0</v>
      </c>
    </row>
    <row r="284" spans="1:12" x14ac:dyDescent="0.25">
      <c r="A284" s="188"/>
      <c r="B284" s="28" t="s">
        <v>1533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3">
        <v>0</v>
      </c>
    </row>
    <row r="285" spans="1:12" x14ac:dyDescent="0.25">
      <c r="A285" s="188"/>
      <c r="B285" s="28" t="s">
        <v>1534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3">
        <v>0</v>
      </c>
    </row>
    <row r="286" spans="1:12" x14ac:dyDescent="0.25">
      <c r="A286" s="188"/>
      <c r="B286" s="28" t="s">
        <v>1535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3">
        <v>0</v>
      </c>
    </row>
    <row r="287" spans="1:12" x14ac:dyDescent="0.25">
      <c r="A287" s="188"/>
      <c r="B287" s="28" t="s">
        <v>926</v>
      </c>
      <c r="C287" s="37">
        <v>0</v>
      </c>
      <c r="D287" s="37">
        <v>0</v>
      </c>
      <c r="E287" s="37">
        <v>0</v>
      </c>
      <c r="F287" s="37">
        <v>0</v>
      </c>
      <c r="G287" s="37">
        <v>0</v>
      </c>
      <c r="H287" s="37">
        <v>1</v>
      </c>
      <c r="I287" s="37">
        <v>0</v>
      </c>
      <c r="J287" s="37">
        <v>0</v>
      </c>
      <c r="K287" s="37">
        <v>0</v>
      </c>
      <c r="L287" s="33">
        <v>0</v>
      </c>
    </row>
    <row r="288" spans="1:12" x14ac:dyDescent="0.25">
      <c r="A288" s="188"/>
      <c r="B288" s="28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3">
        <v>0</v>
      </c>
    </row>
    <row r="289" spans="1:12" x14ac:dyDescent="0.25">
      <c r="A289" s="188"/>
      <c r="B289" s="28" t="s">
        <v>1536</v>
      </c>
      <c r="C289" s="37">
        <v>0</v>
      </c>
      <c r="D289" s="37">
        <v>0</v>
      </c>
      <c r="E289" s="37">
        <v>0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3">
        <v>0</v>
      </c>
    </row>
    <row r="290" spans="1:12" x14ac:dyDescent="0.25">
      <c r="A290" s="188"/>
      <c r="B290" s="28" t="s">
        <v>1537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3">
        <v>0</v>
      </c>
    </row>
    <row r="291" spans="1:12" x14ac:dyDescent="0.25">
      <c r="A291" s="188"/>
      <c r="B291" s="28" t="s">
        <v>1538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3">
        <v>0</v>
      </c>
    </row>
    <row r="292" spans="1:12" x14ac:dyDescent="0.25">
      <c r="A292" s="188"/>
      <c r="B292" s="28" t="s">
        <v>1539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3">
        <v>0</v>
      </c>
    </row>
    <row r="293" spans="1:12" ht="22.5" x14ac:dyDescent="0.25">
      <c r="A293" s="188"/>
      <c r="B293" s="28" t="s">
        <v>1540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3">
        <v>0</v>
      </c>
    </row>
    <row r="294" spans="1:12" x14ac:dyDescent="0.25">
      <c r="A294" s="189"/>
      <c r="B294" s="28" t="s">
        <v>1541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3">
        <v>0</v>
      </c>
    </row>
    <row r="295" spans="1:12" x14ac:dyDescent="0.25">
      <c r="A295" s="187" t="s">
        <v>1542</v>
      </c>
      <c r="B295" s="28" t="s">
        <v>1543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3">
        <v>0</v>
      </c>
    </row>
    <row r="296" spans="1:12" x14ac:dyDescent="0.25">
      <c r="A296" s="188"/>
      <c r="B296" s="28" t="s">
        <v>1544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1</v>
      </c>
      <c r="I296" s="37">
        <v>0</v>
      </c>
      <c r="J296" s="37">
        <v>0</v>
      </c>
      <c r="K296" s="37">
        <v>0</v>
      </c>
      <c r="L296" s="33">
        <v>0</v>
      </c>
    </row>
    <row r="297" spans="1:12" ht="22.5" x14ac:dyDescent="0.25">
      <c r="A297" s="188"/>
      <c r="B297" s="28" t="s">
        <v>1545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1</v>
      </c>
      <c r="I297" s="37">
        <v>0</v>
      </c>
      <c r="J297" s="37">
        <v>0</v>
      </c>
      <c r="K297" s="37">
        <v>0</v>
      </c>
      <c r="L297" s="33">
        <v>0</v>
      </c>
    </row>
    <row r="298" spans="1:12" ht="22.5" x14ac:dyDescent="0.25">
      <c r="A298" s="188"/>
      <c r="B298" s="28" t="s">
        <v>1546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3">
        <v>0</v>
      </c>
    </row>
    <row r="299" spans="1:12" ht="22.5" x14ac:dyDescent="0.25">
      <c r="A299" s="188"/>
      <c r="B299" s="28" t="s">
        <v>1547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3">
        <v>0</v>
      </c>
    </row>
    <row r="300" spans="1:12" ht="22.5" x14ac:dyDescent="0.25">
      <c r="A300" s="188"/>
      <c r="B300" s="28" t="s">
        <v>1548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3">
        <v>0</v>
      </c>
    </row>
    <row r="301" spans="1:12" x14ac:dyDescent="0.25">
      <c r="A301" s="188"/>
      <c r="B301" s="28" t="s">
        <v>1549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3">
        <v>0</v>
      </c>
    </row>
    <row r="302" spans="1:12" x14ac:dyDescent="0.25">
      <c r="A302" s="188"/>
      <c r="B302" s="28" t="s">
        <v>1550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3">
        <v>0</v>
      </c>
    </row>
    <row r="303" spans="1:12" ht="45" x14ac:dyDescent="0.25">
      <c r="A303" s="188"/>
      <c r="B303" s="28" t="s">
        <v>1551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3">
        <v>0</v>
      </c>
    </row>
    <row r="304" spans="1:12" ht="33.75" x14ac:dyDescent="0.25">
      <c r="A304" s="188"/>
      <c r="B304" s="28" t="s">
        <v>1552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3">
        <v>0</v>
      </c>
    </row>
    <row r="305" spans="1:12" ht="22.5" x14ac:dyDescent="0.25">
      <c r="A305" s="188"/>
      <c r="B305" s="28" t="s">
        <v>1553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3">
        <v>0</v>
      </c>
    </row>
    <row r="306" spans="1:12" ht="22.5" x14ac:dyDescent="0.25">
      <c r="A306" s="188"/>
      <c r="B306" s="28" t="s">
        <v>1554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3">
        <v>0</v>
      </c>
    </row>
    <row r="307" spans="1:12" x14ac:dyDescent="0.25">
      <c r="A307" s="188"/>
      <c r="B307" s="28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3">
        <v>0</v>
      </c>
    </row>
    <row r="308" spans="1:12" x14ac:dyDescent="0.25">
      <c r="A308" s="188"/>
      <c r="B308" s="28" t="s">
        <v>1555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3">
        <v>0</v>
      </c>
    </row>
    <row r="309" spans="1:12" x14ac:dyDescent="0.25">
      <c r="A309" s="188"/>
      <c r="B309" s="28" t="s">
        <v>1556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3">
        <v>0</v>
      </c>
    </row>
    <row r="310" spans="1:12" x14ac:dyDescent="0.25">
      <c r="A310" s="188"/>
      <c r="B310" s="28" t="s">
        <v>1557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3">
        <v>0</v>
      </c>
    </row>
    <row r="311" spans="1:12" x14ac:dyDescent="0.25">
      <c r="A311" s="189"/>
      <c r="B311" s="28" t="s">
        <v>1558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3">
        <v>0</v>
      </c>
    </row>
    <row r="312" spans="1:12" x14ac:dyDescent="0.25">
      <c r="A312" s="4"/>
    </row>
  </sheetData>
  <sheetProtection algorithmName="SHA-512" hashValue="DnileFdqpj7eqTrADsqee/Sz94OIM3+PWY0pDK/c9kHhpgW6B+femEOiIZyE2HtjTqtmeC+rs519X8Q8+/52BQ==" saltValue="otqs2EGgPHUpq7kBgdWQ/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8" t="s">
        <v>1560</v>
      </c>
    </row>
    <row r="4" spans="1:5" x14ac:dyDescent="0.25">
      <c r="A4" s="30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87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8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8"/>
      <c r="B7" s="11" t="s">
        <v>1564</v>
      </c>
      <c r="C7" s="12">
        <v>2</v>
      </c>
      <c r="D7" s="12">
        <v>2</v>
      </c>
      <c r="E7" s="13">
        <v>0</v>
      </c>
    </row>
    <row r="8" spans="1:5" x14ac:dyDescent="0.25">
      <c r="A8" s="188"/>
      <c r="B8" s="11" t="s">
        <v>1565</v>
      </c>
      <c r="C8" s="12">
        <v>7</v>
      </c>
      <c r="D8" s="12">
        <v>11</v>
      </c>
      <c r="E8" s="13">
        <v>-0.36363636363636398</v>
      </c>
    </row>
    <row r="9" spans="1:5" x14ac:dyDescent="0.25">
      <c r="A9" s="188"/>
      <c r="B9" s="11" t="s">
        <v>1566</v>
      </c>
      <c r="C9" s="12">
        <v>1</v>
      </c>
      <c r="D9" s="12">
        <v>0</v>
      </c>
      <c r="E9" s="13">
        <v>1</v>
      </c>
    </row>
    <row r="10" spans="1:5" x14ac:dyDescent="0.25">
      <c r="A10" s="188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8"/>
      <c r="B11" s="11" t="s">
        <v>1568</v>
      </c>
      <c r="C11" s="12">
        <v>3</v>
      </c>
      <c r="D11" s="12">
        <v>3</v>
      </c>
      <c r="E11" s="13">
        <v>0</v>
      </c>
    </row>
    <row r="12" spans="1:5" x14ac:dyDescent="0.25">
      <c r="A12" s="188"/>
      <c r="B12" s="11" t="s">
        <v>1569</v>
      </c>
      <c r="C12" s="12">
        <v>1</v>
      </c>
      <c r="D12" s="12">
        <v>3</v>
      </c>
      <c r="E12" s="13">
        <v>-0.66666666666666696</v>
      </c>
    </row>
    <row r="13" spans="1:5" x14ac:dyDescent="0.25">
      <c r="A13" s="188"/>
      <c r="B13" s="11" t="s">
        <v>1570</v>
      </c>
      <c r="C13" s="12">
        <v>2</v>
      </c>
      <c r="D13" s="12">
        <v>0</v>
      </c>
      <c r="E13" s="13">
        <v>2</v>
      </c>
    </row>
    <row r="14" spans="1:5" x14ac:dyDescent="0.25">
      <c r="A14" s="188"/>
      <c r="B14" s="11" t="s">
        <v>1571</v>
      </c>
      <c r="C14" s="12">
        <v>1</v>
      </c>
      <c r="D14" s="12">
        <v>1</v>
      </c>
      <c r="E14" s="13">
        <v>0</v>
      </c>
    </row>
    <row r="15" spans="1:5" x14ac:dyDescent="0.25">
      <c r="A15" s="188"/>
      <c r="B15" s="11" t="s">
        <v>1572</v>
      </c>
      <c r="C15" s="12">
        <v>1</v>
      </c>
      <c r="D15" s="12">
        <v>1</v>
      </c>
      <c r="E15" s="13">
        <v>0</v>
      </c>
    </row>
    <row r="16" spans="1:5" x14ac:dyDescent="0.25">
      <c r="A16" s="189"/>
      <c r="B16" s="11" t="s">
        <v>111</v>
      </c>
      <c r="C16" s="12">
        <v>32</v>
      </c>
      <c r="D16" s="12">
        <v>5</v>
      </c>
      <c r="E16" s="13">
        <v>5.4</v>
      </c>
    </row>
    <row r="17" spans="1:1" x14ac:dyDescent="0.25">
      <c r="A17" s="4"/>
    </row>
  </sheetData>
  <sheetProtection algorithmName="SHA-512" hashValue="tulquK0B1Z1v1IZ1IVVz1eb5AseYLafIfmaTUg1F7ExP+nHl7MJpJXHcNVGkH1wS8gmZz7fbtzWahNazonS0Sw==" saltValue="jZJl1YfnPVlC9AYPZKs+4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</v>
      </c>
      <c r="D5" s="12">
        <v>1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53</v>
      </c>
      <c r="D6" s="12">
        <v>69</v>
      </c>
      <c r="E6" s="13">
        <v>-0.231884057971014</v>
      </c>
    </row>
    <row r="7" spans="1:5" ht="22.5" x14ac:dyDescent="0.25">
      <c r="A7" s="10" t="s">
        <v>1579</v>
      </c>
      <c r="B7" s="11" t="s">
        <v>1580</v>
      </c>
      <c r="C7" s="12">
        <v>253</v>
      </c>
      <c r="D7" s="12">
        <v>223</v>
      </c>
      <c r="E7" s="13">
        <v>0.134529147982063</v>
      </c>
    </row>
    <row r="8" spans="1:5" ht="22.5" x14ac:dyDescent="0.25">
      <c r="A8" s="10" t="s">
        <v>1581</v>
      </c>
      <c r="B8" s="11" t="s">
        <v>1582</v>
      </c>
      <c r="C8" s="12">
        <v>2</v>
      </c>
      <c r="D8" s="12">
        <v>1</v>
      </c>
      <c r="E8" s="13">
        <v>1</v>
      </c>
    </row>
    <row r="9" spans="1:5" ht="22.5" x14ac:dyDescent="0.25">
      <c r="A9" s="10" t="s">
        <v>1583</v>
      </c>
      <c r="B9" s="11" t="s">
        <v>1584</v>
      </c>
      <c r="C9" s="12">
        <v>10</v>
      </c>
      <c r="D9" s="12">
        <v>12</v>
      </c>
      <c r="E9" s="13">
        <v>-0.16666666666666699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67</v>
      </c>
      <c r="D11" s="12">
        <v>55</v>
      </c>
      <c r="E11" s="13">
        <v>0.218181818181818</v>
      </c>
    </row>
    <row r="12" spans="1:5" x14ac:dyDescent="0.25">
      <c r="A12" s="10" t="s">
        <v>1588</v>
      </c>
      <c r="B12" s="14"/>
      <c r="C12" s="12">
        <v>74</v>
      </c>
      <c r="D12" s="12">
        <v>85</v>
      </c>
      <c r="E12" s="13">
        <v>-0.129411764705882</v>
      </c>
    </row>
    <row r="13" spans="1:5" x14ac:dyDescent="0.25">
      <c r="A13" s="187" t="s">
        <v>1589</v>
      </c>
      <c r="B13" s="11" t="s">
        <v>1590</v>
      </c>
      <c r="C13" s="12">
        <v>1</v>
      </c>
      <c r="D13" s="12">
        <v>3</v>
      </c>
      <c r="E13" s="13">
        <v>-0.66666666666666696</v>
      </c>
    </row>
    <row r="14" spans="1:5" x14ac:dyDescent="0.25">
      <c r="A14" s="189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4" t="s">
        <v>1593</v>
      </c>
      <c r="B17" s="11" t="s">
        <v>1594</v>
      </c>
      <c r="C17" s="12">
        <v>0</v>
      </c>
      <c r="D17" s="12">
        <v>0</v>
      </c>
      <c r="E17" s="18">
        <v>0</v>
      </c>
    </row>
    <row r="18" spans="1:5" x14ac:dyDescent="0.25">
      <c r="A18" s="185"/>
      <c r="B18" s="11" t="s">
        <v>1595</v>
      </c>
      <c r="C18" s="12">
        <v>106</v>
      </c>
      <c r="D18" s="12">
        <v>187</v>
      </c>
      <c r="E18" s="18">
        <v>0</v>
      </c>
    </row>
    <row r="19" spans="1:5" x14ac:dyDescent="0.25">
      <c r="A19" s="185"/>
      <c r="B19" s="11" t="s">
        <v>1596</v>
      </c>
      <c r="C19" s="12">
        <v>0</v>
      </c>
      <c r="D19" s="12">
        <v>0</v>
      </c>
      <c r="E19" s="18">
        <v>0</v>
      </c>
    </row>
    <row r="20" spans="1:5" x14ac:dyDescent="0.25">
      <c r="A20" s="185"/>
      <c r="B20" s="11" t="s">
        <v>1597</v>
      </c>
      <c r="C20" s="12">
        <v>0</v>
      </c>
      <c r="D20" s="12">
        <v>0</v>
      </c>
      <c r="E20" s="18">
        <v>0</v>
      </c>
    </row>
    <row r="21" spans="1:5" x14ac:dyDescent="0.25">
      <c r="A21" s="185"/>
      <c r="B21" s="11" t="s">
        <v>1598</v>
      </c>
      <c r="C21" s="12">
        <v>105</v>
      </c>
      <c r="D21" s="12">
        <v>84</v>
      </c>
      <c r="E21" s="18">
        <v>0</v>
      </c>
    </row>
    <row r="22" spans="1:5" x14ac:dyDescent="0.25">
      <c r="A22" s="185"/>
      <c r="B22" s="11" t="s">
        <v>983</v>
      </c>
      <c r="C22" s="12">
        <v>188</v>
      </c>
      <c r="D22" s="12">
        <v>280</v>
      </c>
      <c r="E22" s="18">
        <v>0</v>
      </c>
    </row>
    <row r="23" spans="1:5" x14ac:dyDescent="0.25">
      <c r="A23" s="185"/>
      <c r="B23" s="11" t="s">
        <v>1599</v>
      </c>
      <c r="C23" s="12">
        <v>1</v>
      </c>
      <c r="D23" s="12">
        <v>0</v>
      </c>
      <c r="E23" s="18">
        <v>1</v>
      </c>
    </row>
    <row r="24" spans="1:5" x14ac:dyDescent="0.25">
      <c r="A24" s="185"/>
      <c r="B24" s="11" t="s">
        <v>1600</v>
      </c>
      <c r="C24" s="12">
        <v>0</v>
      </c>
      <c r="D24" s="12">
        <v>0</v>
      </c>
      <c r="E24" s="18">
        <v>0</v>
      </c>
    </row>
    <row r="25" spans="1:5" x14ac:dyDescent="0.25">
      <c r="A25" s="185"/>
      <c r="B25" s="11" t="s">
        <v>1601</v>
      </c>
      <c r="C25" s="12">
        <v>13</v>
      </c>
      <c r="D25" s="12">
        <v>21</v>
      </c>
      <c r="E25" s="18">
        <v>2</v>
      </c>
    </row>
    <row r="26" spans="1:5" x14ac:dyDescent="0.25">
      <c r="A26" s="185"/>
      <c r="B26" s="11" t="s">
        <v>1602</v>
      </c>
      <c r="C26" s="12">
        <v>0</v>
      </c>
      <c r="D26" s="12">
        <v>0</v>
      </c>
      <c r="E26" s="18">
        <v>0</v>
      </c>
    </row>
    <row r="27" spans="1:5" x14ac:dyDescent="0.25">
      <c r="A27" s="185"/>
      <c r="B27" s="11" t="s">
        <v>1603</v>
      </c>
      <c r="C27" s="12">
        <v>2</v>
      </c>
      <c r="D27" s="12">
        <v>4</v>
      </c>
      <c r="E27" s="18">
        <v>0</v>
      </c>
    </row>
    <row r="28" spans="1:5" x14ac:dyDescent="0.25">
      <c r="A28" s="185"/>
      <c r="B28" s="11" t="s">
        <v>1604</v>
      </c>
      <c r="C28" s="12">
        <v>53</v>
      </c>
      <c r="D28" s="12">
        <v>47</v>
      </c>
      <c r="E28" s="18">
        <v>10</v>
      </c>
    </row>
    <row r="29" spans="1:5" x14ac:dyDescent="0.25">
      <c r="A29" s="185"/>
      <c r="B29" s="11" t="s">
        <v>1605</v>
      </c>
      <c r="C29" s="12">
        <v>115</v>
      </c>
      <c r="D29" s="12">
        <v>95</v>
      </c>
      <c r="E29" s="18">
        <v>91</v>
      </c>
    </row>
    <row r="30" spans="1:5" x14ac:dyDescent="0.25">
      <c r="A30" s="186"/>
      <c r="B30" s="11" t="s">
        <v>1606</v>
      </c>
      <c r="C30" s="12">
        <v>0</v>
      </c>
      <c r="D30" s="12">
        <v>0</v>
      </c>
      <c r="E30" s="18">
        <v>0</v>
      </c>
    </row>
    <row r="31" spans="1:5" x14ac:dyDescent="0.25">
      <c r="A31" s="4"/>
    </row>
  </sheetData>
  <sheetProtection algorithmName="SHA-512" hashValue="yUhhcKftQmB7hKZR/GQEgGk0HKQkOFKpBn2zROSKLZQkGFJ8Zf6bFc4JburJrDRlWvD3gJz49ammGVM1TwiKGQ==" saltValue="NG/A0Yr3kDMv8mtU5wJQ3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92CD-4E11-4B8A-9A29-3EFC9124C400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4" t="s">
        <v>1735</v>
      </c>
      <c r="D1" s="204"/>
      <c r="E1" s="204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2"/>
      <c r="AA2" s="202"/>
      <c r="AB2" s="202"/>
      <c r="AC2" s="202"/>
      <c r="AH2" s="202"/>
      <c r="AI2" s="202"/>
      <c r="AJ2" s="202"/>
      <c r="AK2" s="202"/>
      <c r="AV2" s="203"/>
      <c r="AW2" s="203"/>
      <c r="AX2" s="203"/>
      <c r="AY2" s="203"/>
      <c r="AZ2" s="203"/>
      <c r="BA2" s="203"/>
      <c r="BK2" s="203" t="s">
        <v>1736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1"/>
    </row>
    <row r="3" spans="1:93" s="100" customFormat="1" ht="11.25" x14ac:dyDescent="0.25">
      <c r="Z3" s="202" t="s">
        <v>1737</v>
      </c>
      <c r="AA3" s="202"/>
      <c r="AB3" s="202"/>
      <c r="AC3" s="202"/>
      <c r="AH3" s="202" t="s">
        <v>1738</v>
      </c>
      <c r="AI3" s="202"/>
      <c r="AJ3" s="202"/>
      <c r="AK3" s="202"/>
      <c r="AV3" s="203" t="s">
        <v>1079</v>
      </c>
      <c r="AW3" s="203"/>
      <c r="AX3" s="203"/>
      <c r="AY3" s="203"/>
      <c r="AZ3" s="203"/>
      <c r="BA3" s="203"/>
      <c r="CL3" s="101"/>
    </row>
    <row r="4" spans="1:93" s="102" customFormat="1" ht="21.75" customHeight="1" x14ac:dyDescent="0.25">
      <c r="C4" s="202" t="s">
        <v>13</v>
      </c>
      <c r="D4" s="202"/>
      <c r="E4" s="202"/>
      <c r="I4" s="202" t="s">
        <v>40</v>
      </c>
      <c r="J4" s="202"/>
      <c r="K4" s="202"/>
      <c r="L4" s="202"/>
      <c r="M4" s="202"/>
      <c r="Q4" s="202" t="s">
        <v>1739</v>
      </c>
      <c r="R4" s="202"/>
      <c r="S4" s="202"/>
      <c r="T4" s="202"/>
      <c r="U4" s="202"/>
      <c r="V4" s="202"/>
      <c r="AP4" s="202" t="s">
        <v>1740</v>
      </c>
      <c r="AQ4" s="202"/>
      <c r="AR4" s="202"/>
      <c r="BE4" s="202" t="s">
        <v>1079</v>
      </c>
      <c r="BF4" s="202"/>
      <c r="BG4" s="202"/>
      <c r="BK4" s="206" t="s">
        <v>1741</v>
      </c>
      <c r="BL4" s="205" t="s">
        <v>1742</v>
      </c>
      <c r="BM4" s="205" t="s">
        <v>1743</v>
      </c>
      <c r="BN4" s="205" t="s">
        <v>174</v>
      </c>
      <c r="BO4" s="205" t="s">
        <v>1744</v>
      </c>
      <c r="BP4" s="205" t="s">
        <v>1745</v>
      </c>
      <c r="BQ4" s="205" t="s">
        <v>1746</v>
      </c>
      <c r="BR4" s="205" t="s">
        <v>209</v>
      </c>
      <c r="BS4" s="207" t="s">
        <v>1747</v>
      </c>
      <c r="BT4" s="207" t="s">
        <v>1748</v>
      </c>
      <c r="BU4" s="207" t="s">
        <v>289</v>
      </c>
      <c r="BV4" s="208"/>
      <c r="BY4" s="209" t="s">
        <v>168</v>
      </c>
      <c r="BZ4" s="209"/>
      <c r="CA4" s="209"/>
      <c r="CF4" s="202" t="s">
        <v>1749</v>
      </c>
      <c r="CG4" s="202"/>
      <c r="CL4" s="202" t="s">
        <v>48</v>
      </c>
      <c r="CM4" s="202"/>
      <c r="CN4" s="202"/>
      <c r="CO4" s="202"/>
    </row>
    <row r="5" spans="1:93" s="102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6" t="s">
        <v>1752</v>
      </c>
      <c r="AW5" s="205" t="s">
        <v>1753</v>
      </c>
      <c r="AX5" s="205" t="s">
        <v>1754</v>
      </c>
      <c r="AY5" s="205" t="s">
        <v>109</v>
      </c>
      <c r="AZ5" s="205" t="s">
        <v>110</v>
      </c>
      <c r="BA5" s="207" t="s">
        <v>111</v>
      </c>
      <c r="BK5" s="206"/>
      <c r="BL5" s="205"/>
      <c r="BM5" s="205"/>
      <c r="BN5" s="205"/>
      <c r="BO5" s="205"/>
      <c r="BP5" s="205"/>
      <c r="BQ5" s="205"/>
      <c r="BR5" s="205"/>
      <c r="BS5" s="207"/>
      <c r="BT5" s="207"/>
      <c r="BU5" s="207"/>
      <c r="BV5" s="208"/>
    </row>
    <row r="6" spans="1:93" s="102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6"/>
      <c r="AW6" s="205"/>
      <c r="AX6" s="205"/>
      <c r="AY6" s="205"/>
      <c r="AZ6" s="205"/>
      <c r="BA6" s="207"/>
      <c r="BE6" s="112" t="s">
        <v>113</v>
      </c>
      <c r="BF6" s="111" t="s">
        <v>114</v>
      </c>
      <c r="BG6" s="113" t="s">
        <v>1767</v>
      </c>
      <c r="BK6" s="206"/>
      <c r="BL6" s="205"/>
      <c r="BM6" s="205"/>
      <c r="BN6" s="205"/>
      <c r="BO6" s="205"/>
      <c r="BP6" s="205"/>
      <c r="BQ6" s="205"/>
      <c r="BR6" s="205"/>
      <c r="BS6" s="207"/>
      <c r="BT6" s="207"/>
      <c r="BU6" s="207"/>
      <c r="BV6" s="208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7650</v>
      </c>
      <c r="D7" s="120">
        <f>SUM(DatosGenerales!C15:C19)</f>
        <v>1166</v>
      </c>
      <c r="E7" s="119">
        <f>SUM(DatosGenerales!C12:C14)</f>
        <v>6435</v>
      </c>
      <c r="I7" s="121">
        <f>DatosGenerales!C31</f>
        <v>444</v>
      </c>
      <c r="J7" s="120">
        <f>DatosGenerales!C32</f>
        <v>39</v>
      </c>
      <c r="K7" s="119">
        <f>SUM(DatosGenerales!C33:C34)</f>
        <v>13</v>
      </c>
      <c r="L7" s="120">
        <f>DatosGenerales!C36</f>
        <v>355</v>
      </c>
      <c r="M7" s="119">
        <f>DatosGenerales!C95</f>
        <v>316</v>
      </c>
      <c r="N7" s="122">
        <f>L7-M7</f>
        <v>39</v>
      </c>
      <c r="O7" s="122"/>
      <c r="Q7" s="121">
        <f>DatosGenerales!C36</f>
        <v>355</v>
      </c>
      <c r="R7" s="120">
        <f>DatosGenerales!C49</f>
        <v>407</v>
      </c>
      <c r="S7" s="120">
        <f>DatosGenerales!C50</f>
        <v>18</v>
      </c>
      <c r="T7" s="120">
        <f>DatosGenerales!C62</f>
        <v>7</v>
      </c>
      <c r="U7" s="120">
        <f>DatosGenerales!C78</f>
        <v>0</v>
      </c>
      <c r="V7" s="123">
        <f>SUM(Q7:U7)</f>
        <v>787</v>
      </c>
      <c r="Z7" s="121">
        <f>SUM(DatosGenerales!C106,DatosGenerales!C107,DatosGenerales!C109)</f>
        <v>306</v>
      </c>
      <c r="AA7" s="120">
        <f>SUM(DatosGenerales!C108,DatosGenerales!C110)</f>
        <v>53</v>
      </c>
      <c r="AB7" s="120">
        <f>DatosGenerales!C106</f>
        <v>265</v>
      </c>
      <c r="AC7" s="123">
        <f>DatosGenerales!C107</f>
        <v>36</v>
      </c>
      <c r="AH7" s="121">
        <f>SUM(DatosGenerales!C115,DatosGenerales!C116,DatosGenerales!C118)</f>
        <v>21</v>
      </c>
      <c r="AI7" s="120">
        <f>SUM(DatosGenerales!C117,DatosGenerales!C119)</f>
        <v>9</v>
      </c>
      <c r="AJ7" s="120">
        <f>DatosGenerales!C115</f>
        <v>18</v>
      </c>
      <c r="AK7" s="123">
        <f>DatosGenerales!C116</f>
        <v>3</v>
      </c>
      <c r="AP7" s="121">
        <f>SUM(DatosGenerales!C135:C136)</f>
        <v>26</v>
      </c>
      <c r="AQ7" s="120">
        <f>SUM(DatosGenerales!C137:C138)</f>
        <v>3</v>
      </c>
      <c r="AR7" s="123">
        <f>SUM(DatosGenerales!C139:C140)</f>
        <v>5</v>
      </c>
      <c r="AV7" s="121">
        <f>DatosGenerales!C145</f>
        <v>1</v>
      </c>
      <c r="AW7" s="120">
        <f>DatosGenerales!C146</f>
        <v>9</v>
      </c>
      <c r="AX7" s="120">
        <f>DatosGenerales!C147</f>
        <v>5</v>
      </c>
      <c r="AY7" s="120">
        <f>DatosGenerales!C148</f>
        <v>2</v>
      </c>
      <c r="AZ7" s="120">
        <f>DatosGenerales!C149</f>
        <v>24</v>
      </c>
      <c r="BA7" s="123">
        <f>DatosGenerales!C150</f>
        <v>0</v>
      </c>
      <c r="BE7" s="121">
        <f>DatosGenerales!C151</f>
        <v>4</v>
      </c>
      <c r="BF7" s="120">
        <f>DatosGenerales!C152</f>
        <v>43</v>
      </c>
      <c r="BG7" s="123">
        <f>DatosGenerales!C154</f>
        <v>6</v>
      </c>
      <c r="BK7" s="121">
        <f>SUM(DatosGenerales!C297:C311)</f>
        <v>360</v>
      </c>
      <c r="BL7" s="120">
        <f>SUM(DatosGenerales!C294:C296)</f>
        <v>2</v>
      </c>
      <c r="BM7" s="120">
        <f>SUM(DatosGenerales!C312:C344)</f>
        <v>47</v>
      </c>
      <c r="BN7" s="120">
        <f>SUM(DatosGenerales!C289)</f>
        <v>7</v>
      </c>
      <c r="BO7" s="120">
        <f>SUM(DatosGenerales!C356:C364)</f>
        <v>11</v>
      </c>
      <c r="BP7" s="120">
        <f>SUM(DatosGenerales!C286:C288)</f>
        <v>0</v>
      </c>
      <c r="BQ7" s="120">
        <f>SUM(DatosGenerales!C345:C355)</f>
        <v>1</v>
      </c>
      <c r="BR7" s="120">
        <f>SUM(DatosGenerales!C290:C292)</f>
        <v>55</v>
      </c>
      <c r="BS7" s="123">
        <f>SUM(DatosGenerales!C283:C285)</f>
        <v>130</v>
      </c>
      <c r="BT7" s="123">
        <f>SUM(DatosGenerales!C293)</f>
        <v>0</v>
      </c>
      <c r="BU7" s="123">
        <f>SUM(DatosGenerales!C365:C377)</f>
        <v>175</v>
      </c>
      <c r="BY7" s="121">
        <f>DatosGenerales!C246</f>
        <v>0</v>
      </c>
      <c r="BZ7" s="120">
        <f>DatosGenerales!C247</f>
        <v>0</v>
      </c>
      <c r="CA7" s="123">
        <f>DatosGenerales!C248</f>
        <v>0</v>
      </c>
      <c r="CF7" s="121">
        <f>DatosDiscapacidad!C5</f>
        <v>1</v>
      </c>
      <c r="CG7" s="123">
        <f>DatosDiscapacidad!C11</f>
        <v>67</v>
      </c>
      <c r="CM7" s="121">
        <f>DatosGenerales!C40</f>
        <v>1253</v>
      </c>
      <c r="CN7" s="123">
        <f>DatosGenerales!C41</f>
        <v>561</v>
      </c>
    </row>
    <row r="8" spans="1:93" x14ac:dyDescent="0.25">
      <c r="B8" s="124"/>
    </row>
    <row r="11" spans="1:93" x14ac:dyDescent="0.25">
      <c r="R11" s="98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8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2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1">
        <f>SUM(DatosGenerales!C310,DatosGenerales!C299,DatosGenerales!C308)</f>
        <v>90</v>
      </c>
      <c r="BL53" s="131">
        <f>SUM(DatosGenerales!C311,DatosGenerales!C300,DatosGenerales!C309)</f>
        <v>129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1</v>
      </c>
      <c r="BL66" s="131">
        <f>SUM(DatosGenerales!C299:C300)</f>
        <v>128</v>
      </c>
      <c r="BM66" s="131">
        <f>SUM(DatosGenerales!C308:C309)</f>
        <v>90</v>
      </c>
      <c r="BN66" s="131"/>
      <c r="BO66" s="118"/>
      <c r="BP66" s="118"/>
      <c r="BQ66" s="118"/>
      <c r="BR66" s="118"/>
      <c r="BS66" s="118"/>
    </row>
  </sheetData>
  <sheetProtection algorithmName="SHA-512" hashValue="hG4dR6ECwmmWnl9AZBvFXxonY727X/ctyptXnmnjs+bJwOxVt+G7f12PALQrQpggnXS6oMcoNO4QUIAdVJ5Cdw==" saltValue="6BUaFR8QsmkWz93gNkfRN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C1F8-6D7D-4321-99E7-3294A05EF4B4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4rJrfIv73gsI2MXbU5uOOvOU1ArsqLC1LfRQkUFqGBPAaR/9sy0pYGJJF+AdlWtVK0sDovu7thy13NhHyo+gxw==" saltValue="hlY7NfsUy5PYR1wd7Gbk9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BED3-1EC0-4DD4-9E73-93314AC3452C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1796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1797</v>
      </c>
      <c r="D4" s="100"/>
      <c r="E4" s="100"/>
      <c r="F4" s="100"/>
      <c r="G4" s="100"/>
      <c r="I4" s="98"/>
      <c r="L4" s="202" t="s">
        <v>1237</v>
      </c>
      <c r="M4" s="202"/>
      <c r="N4" s="202"/>
      <c r="O4" s="202"/>
      <c r="P4" s="202"/>
      <c r="Q4" s="210"/>
      <c r="R4" s="210"/>
      <c r="V4" s="202" t="s">
        <v>1798</v>
      </c>
      <c r="W4" s="202"/>
      <c r="X4" s="202"/>
      <c r="Y4" s="202"/>
      <c r="Z4" s="202"/>
      <c r="AA4" s="202"/>
      <c r="AB4" s="202"/>
      <c r="AC4" s="202"/>
      <c r="AD4" s="202"/>
      <c r="AI4" s="202" t="s">
        <v>1799</v>
      </c>
      <c r="AJ4" s="210"/>
      <c r="AK4" s="210"/>
      <c r="AL4" s="210"/>
      <c r="AM4" s="210"/>
      <c r="AN4" s="210"/>
      <c r="AO4" s="210"/>
      <c r="AP4" s="210"/>
      <c r="AQ4" s="210"/>
      <c r="AR4" s="210"/>
      <c r="AT4" s="202" t="s">
        <v>1800</v>
      </c>
      <c r="AU4" s="202"/>
      <c r="AV4" s="210"/>
      <c r="AW4" s="210"/>
      <c r="AX4" s="210"/>
      <c r="AY4" s="210"/>
      <c r="AZ4" s="210"/>
      <c r="BA4" s="210"/>
      <c r="BB4" s="210"/>
      <c r="BC4" s="138"/>
      <c r="BD4" s="138"/>
      <c r="BE4" s="202" t="s">
        <v>1801</v>
      </c>
      <c r="BF4" s="210"/>
      <c r="BG4" s="210"/>
      <c r="BH4" s="210"/>
      <c r="BI4" s="210"/>
      <c r="BJ4" s="138"/>
      <c r="BK4" s="138"/>
      <c r="BL4" s="138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3" t="s">
        <v>245</v>
      </c>
      <c r="D6" s="139" t="s">
        <v>20</v>
      </c>
      <c r="E6" s="226" t="s">
        <v>114</v>
      </c>
      <c r="F6" s="227"/>
      <c r="G6" s="228"/>
      <c r="H6" s="139" t="s">
        <v>1013</v>
      </c>
      <c r="I6" s="98"/>
      <c r="L6" s="229" t="s">
        <v>82</v>
      </c>
      <c r="M6" s="230" t="s">
        <v>1802</v>
      </c>
      <c r="N6" s="230" t="s">
        <v>1803</v>
      </c>
      <c r="O6" s="211" t="s">
        <v>1005</v>
      </c>
      <c r="P6" s="211"/>
      <c r="Q6" s="211" t="s">
        <v>1008</v>
      </c>
      <c r="R6" s="211"/>
      <c r="AF6" s="100"/>
      <c r="AQ6" s="100"/>
    </row>
    <row r="7" spans="1:65" s="102" customFormat="1" ht="35.25" customHeight="1" x14ac:dyDescent="0.25">
      <c r="C7" s="224"/>
      <c r="D7" s="140"/>
      <c r="E7" s="141" t="s">
        <v>1010</v>
      </c>
      <c r="F7" s="141" t="s">
        <v>1011</v>
      </c>
      <c r="G7" s="141" t="s">
        <v>1012</v>
      </c>
      <c r="H7" s="140"/>
      <c r="I7" s="98"/>
      <c r="L7" s="229"/>
      <c r="M7" s="230"/>
      <c r="N7" s="230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04" t="s">
        <v>983</v>
      </c>
      <c r="W7" s="104" t="s">
        <v>1804</v>
      </c>
      <c r="X7" s="104" t="s">
        <v>989</v>
      </c>
      <c r="Y7" s="104" t="s">
        <v>990</v>
      </c>
      <c r="Z7" s="104" t="s">
        <v>991</v>
      </c>
      <c r="AA7" s="104" t="s">
        <v>992</v>
      </c>
      <c r="AB7" s="104" t="s">
        <v>993</v>
      </c>
      <c r="AC7" s="104" t="s">
        <v>1805</v>
      </c>
      <c r="AD7" s="104" t="s">
        <v>995</v>
      </c>
      <c r="AE7" s="142" t="s">
        <v>980</v>
      </c>
      <c r="AI7" s="103" t="s">
        <v>961</v>
      </c>
      <c r="AJ7" s="104" t="s">
        <v>334</v>
      </c>
      <c r="AK7" s="104" t="s">
        <v>962</v>
      </c>
      <c r="AL7" s="104" t="s">
        <v>963</v>
      </c>
      <c r="AM7" s="104" t="s">
        <v>964</v>
      </c>
      <c r="AN7" s="142" t="s">
        <v>965</v>
      </c>
      <c r="AO7" s="104" t="s">
        <v>966</v>
      </c>
      <c r="AP7" s="104" t="s">
        <v>518</v>
      </c>
      <c r="AQ7" s="142" t="s">
        <v>967</v>
      </c>
      <c r="AT7" s="212" t="s">
        <v>1656</v>
      </c>
      <c r="AU7" s="213"/>
      <c r="AV7" s="212" t="s">
        <v>1806</v>
      </c>
      <c r="AW7" s="213" t="s">
        <v>1806</v>
      </c>
      <c r="AX7" s="212" t="s">
        <v>1807</v>
      </c>
      <c r="AY7" s="213" t="s">
        <v>1807</v>
      </c>
      <c r="AZ7" s="212" t="s">
        <v>1808</v>
      </c>
      <c r="BA7" s="213" t="s">
        <v>1808</v>
      </c>
      <c r="BB7" s="212" t="s">
        <v>1809</v>
      </c>
      <c r="BC7" s="213" t="s">
        <v>1809</v>
      </c>
      <c r="BD7" s="106"/>
      <c r="BF7" s="103" t="s">
        <v>1657</v>
      </c>
      <c r="BG7" s="104" t="s">
        <v>1658</v>
      </c>
      <c r="BH7" s="104" t="s">
        <v>1660</v>
      </c>
      <c r="BI7" s="104" t="s">
        <v>1661</v>
      </c>
      <c r="BJ7" s="104" t="s">
        <v>1662</v>
      </c>
      <c r="BK7" s="104" t="s">
        <v>1663</v>
      </c>
      <c r="BL7" s="142" t="s">
        <v>1665</v>
      </c>
    </row>
    <row r="8" spans="1:65" s="118" customFormat="1" ht="21" x14ac:dyDescent="0.25">
      <c r="C8" s="225"/>
      <c r="D8" s="144">
        <f>DatosMenores!C65</f>
        <v>164</v>
      </c>
      <c r="E8" s="144">
        <f>DatosMenores!C66</f>
        <v>22</v>
      </c>
      <c r="F8" s="144">
        <f>DatosMenores!C67</f>
        <v>1</v>
      </c>
      <c r="G8" s="144">
        <f>DatosMenores!C68</f>
        <v>65</v>
      </c>
      <c r="H8" s="145">
        <f>DatosMenores!C69</f>
        <v>10</v>
      </c>
      <c r="I8" s="98"/>
      <c r="L8" s="119">
        <f>DatosMenores!C55</f>
        <v>2</v>
      </c>
      <c r="M8" s="120">
        <f>DatosMenores!C56</f>
        <v>5</v>
      </c>
      <c r="N8" s="120">
        <f>DatosMenores!C57</f>
        <v>37</v>
      </c>
      <c r="O8" s="120">
        <f>DatosMenores!C58</f>
        <v>0</v>
      </c>
      <c r="P8" s="119">
        <f>DatosMenores!C59</f>
        <v>0</v>
      </c>
      <c r="Q8" s="120">
        <f>DatosMenores!C60</f>
        <v>4</v>
      </c>
      <c r="R8" s="119">
        <f>DatosMenores!C61</f>
        <v>0</v>
      </c>
      <c r="U8" s="119">
        <f>DatosMenores!C33</f>
        <v>56</v>
      </c>
      <c r="V8" s="120">
        <f>SUM(DatosMenores!C34:C37)</f>
        <v>7</v>
      </c>
      <c r="W8" s="120">
        <f>DatosMenores!C38</f>
        <v>1</v>
      </c>
      <c r="X8" s="120">
        <f>DatosMenores!C39</f>
        <v>25</v>
      </c>
      <c r="Y8" s="120">
        <f>DatosMenores!C40</f>
        <v>20</v>
      </c>
      <c r="Z8" s="120">
        <f>DatosMenores!D41</f>
        <v>0</v>
      </c>
      <c r="AA8" s="120">
        <f>DatosMenores!C42</f>
        <v>0</v>
      </c>
      <c r="AB8" s="120">
        <f>DatosMenores!C43</f>
        <v>0</v>
      </c>
      <c r="AC8" s="120">
        <f>DatosMenores!C44</f>
        <v>4</v>
      </c>
      <c r="AD8" s="120">
        <f>DatosMenores!C45</f>
        <v>6</v>
      </c>
      <c r="AE8" s="119">
        <f>DatosMenores!C46</f>
        <v>0</v>
      </c>
      <c r="AG8" s="100"/>
      <c r="AI8" s="121">
        <f>DatosMenores!C7</f>
        <v>1</v>
      </c>
      <c r="AJ8" s="120">
        <f>DatosMenores!C8</f>
        <v>7</v>
      </c>
      <c r="AK8" s="120">
        <f>DatosMenores!C9</f>
        <v>1</v>
      </c>
      <c r="AL8" s="120">
        <f>DatosMenores!C10</f>
        <v>1</v>
      </c>
      <c r="AM8" s="120">
        <f>DatosMenores!C11</f>
        <v>4</v>
      </c>
      <c r="AN8" s="119">
        <f>DatosMenores!C12</f>
        <v>2</v>
      </c>
      <c r="AO8" s="120">
        <f>DatosMenores!C13</f>
        <v>0</v>
      </c>
      <c r="AP8" s="120">
        <f>DatosMenores!C14</f>
        <v>5</v>
      </c>
      <c r="AQ8" s="119">
        <f>DatosMenores!C15</f>
        <v>1</v>
      </c>
      <c r="AR8" s="100"/>
      <c r="AT8" s="143" t="s">
        <v>1018</v>
      </c>
      <c r="AU8" s="143" t="s">
        <v>1013</v>
      </c>
      <c r="AV8" s="143" t="s">
        <v>1018</v>
      </c>
      <c r="AW8" s="143" t="s">
        <v>1013</v>
      </c>
      <c r="AX8" s="143" t="s">
        <v>1018</v>
      </c>
      <c r="AY8" s="143" t="s">
        <v>1013</v>
      </c>
      <c r="AZ8" s="143" t="s">
        <v>1018</v>
      </c>
      <c r="BA8" s="143" t="s">
        <v>1013</v>
      </c>
      <c r="BB8" s="143" t="s">
        <v>1018</v>
      </c>
      <c r="BC8" s="143" t="s">
        <v>1013</v>
      </c>
      <c r="BE8" s="102"/>
      <c r="BF8" s="121">
        <f>DatosMenores!C105+DatosMenores!C106</f>
        <v>3</v>
      </c>
      <c r="BG8" s="120">
        <f>DatosMenores!C107</f>
        <v>3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0</v>
      </c>
      <c r="BL8" s="120">
        <f>DatosMenores!C112</f>
        <v>11</v>
      </c>
      <c r="BM8" s="102"/>
    </row>
    <row r="9" spans="1:65" ht="21" x14ac:dyDescent="0.25">
      <c r="B9" s="124"/>
      <c r="C9" s="214" t="s">
        <v>1014</v>
      </c>
      <c r="D9" s="105" t="s">
        <v>1015</v>
      </c>
      <c r="E9" s="143" t="s">
        <v>1016</v>
      </c>
      <c r="F9" s="102"/>
      <c r="G9" s="102"/>
      <c r="H9" s="102"/>
      <c r="AF9" s="102"/>
      <c r="AH9" s="146"/>
      <c r="AQ9" s="102"/>
      <c r="AT9" s="145">
        <f>DatosMenores!C86</f>
        <v>13</v>
      </c>
      <c r="AU9" s="145">
        <f>DatosMenores!C87</f>
        <v>24</v>
      </c>
      <c r="AV9" s="145">
        <f>DatosMenores!C88</f>
        <v>1</v>
      </c>
      <c r="AW9" s="145">
        <f>DatosMenores!C89</f>
        <v>5</v>
      </c>
      <c r="AX9" s="145">
        <f>DatosMenores!C90</f>
        <v>22</v>
      </c>
      <c r="AY9" s="145">
        <f>DatosMenores!C91</f>
        <v>108</v>
      </c>
      <c r="AZ9" s="145">
        <f>DatosMenores!C92</f>
        <v>14</v>
      </c>
      <c r="BA9" s="145">
        <f>DatosMenores!C93</f>
        <v>45</v>
      </c>
      <c r="BB9" s="145">
        <f>DatosMenores!C94</f>
        <v>0</v>
      </c>
      <c r="BC9" s="145">
        <f>DatosMenores!C95</f>
        <v>0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5"/>
      <c r="D10" s="147">
        <f>DatosMenores!C70</f>
        <v>0</v>
      </c>
      <c r="E10" s="148">
        <f>DatosMenores!C71</f>
        <v>0</v>
      </c>
      <c r="F10" s="102"/>
      <c r="G10" s="102"/>
      <c r="H10" s="102"/>
      <c r="AI10" s="103" t="s">
        <v>1810</v>
      </c>
      <c r="AJ10" s="104" t="s">
        <v>651</v>
      </c>
      <c r="AK10" s="104" t="s">
        <v>969</v>
      </c>
      <c r="AL10" s="104" t="s">
        <v>1811</v>
      </c>
      <c r="AM10" s="104" t="s">
        <v>971</v>
      </c>
      <c r="AN10" s="104" t="s">
        <v>972</v>
      </c>
      <c r="AO10" s="104" t="s">
        <v>974</v>
      </c>
      <c r="AP10" s="104" t="s">
        <v>111</v>
      </c>
      <c r="AQ10" s="104" t="s">
        <v>975</v>
      </c>
      <c r="AR10" s="142" t="s">
        <v>976</v>
      </c>
    </row>
    <row r="11" spans="1:65" ht="18.75" customHeight="1" x14ac:dyDescent="0.25">
      <c r="C11" s="216" t="s">
        <v>1017</v>
      </c>
      <c r="D11" s="139" t="s">
        <v>1018</v>
      </c>
      <c r="E11" s="219" t="s">
        <v>1812</v>
      </c>
      <c r="F11" s="220"/>
      <c r="G11" s="220"/>
      <c r="H11" s="139" t="s">
        <v>1013</v>
      </c>
      <c r="AI11" s="121">
        <f>DatosMenores!C16</f>
        <v>0</v>
      </c>
      <c r="AJ11" s="120">
        <f>DatosMenores!C17</f>
        <v>0</v>
      </c>
      <c r="AK11" s="120">
        <f>DatosMenores!C18</f>
        <v>3</v>
      </c>
      <c r="AL11" s="120">
        <f>DatosMenores!C19</f>
        <v>2</v>
      </c>
      <c r="AM11" s="120">
        <f>DatosMenores!C20</f>
        <v>2</v>
      </c>
      <c r="AN11" s="120">
        <f>DatosMenores!C21</f>
        <v>2</v>
      </c>
      <c r="AO11" s="120">
        <f>DatosMenores!C23</f>
        <v>1</v>
      </c>
      <c r="AP11" s="120">
        <f>DatosMenores!C24</f>
        <v>7</v>
      </c>
      <c r="AQ11" s="120">
        <f>DatosMenores!C25</f>
        <v>5</v>
      </c>
      <c r="AR11" s="119">
        <f>DatosMenores!C26</f>
        <v>0</v>
      </c>
      <c r="AT11" s="212" t="s">
        <v>1667</v>
      </c>
      <c r="AU11" s="213" t="s">
        <v>1667</v>
      </c>
      <c r="AV11" s="212" t="s">
        <v>1668</v>
      </c>
      <c r="AW11" s="213" t="s">
        <v>1668</v>
      </c>
      <c r="AX11" s="221" t="s">
        <v>1669</v>
      </c>
      <c r="AY11" s="221" t="s">
        <v>1670</v>
      </c>
    </row>
    <row r="12" spans="1:65" ht="21" x14ac:dyDescent="0.25">
      <c r="C12" s="217"/>
      <c r="D12" s="140"/>
      <c r="E12" s="149" t="s">
        <v>1019</v>
      </c>
      <c r="F12" s="117" t="s">
        <v>1020</v>
      </c>
      <c r="G12" s="117" t="s">
        <v>1021</v>
      </c>
      <c r="H12" s="140"/>
      <c r="AT12" s="143" t="s">
        <v>1018</v>
      </c>
      <c r="AU12" s="143" t="s">
        <v>1013</v>
      </c>
      <c r="AV12" s="143" t="s">
        <v>1018</v>
      </c>
      <c r="AW12" s="143" t="s">
        <v>1013</v>
      </c>
      <c r="AX12" s="222"/>
      <c r="AY12" s="222"/>
    </row>
    <row r="13" spans="1:65" ht="12.75" customHeight="1" x14ac:dyDescent="0.25">
      <c r="C13" s="218"/>
      <c r="D13" s="150">
        <f>DatosMenores!C72</f>
        <v>61</v>
      </c>
      <c r="E13" s="151">
        <f>DatosMenores!C73</f>
        <v>2</v>
      </c>
      <c r="F13" s="123">
        <f>DatosMenores!C74</f>
        <v>2</v>
      </c>
      <c r="G13" s="123">
        <f>DatosMenores!C75</f>
        <v>62</v>
      </c>
      <c r="H13" s="152">
        <f>DatosMenores!C76</f>
        <v>12</v>
      </c>
      <c r="AT13" s="145">
        <f>DatosMenores!C96</f>
        <v>45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2</v>
      </c>
      <c r="AY13" s="145">
        <f>DatosMenores!C101</f>
        <v>0</v>
      </c>
    </row>
  </sheetData>
  <sheetProtection algorithmName="SHA-512" hashValue="AQ1ayVQTv09k9REoaRbo2UNMUeIil6AEKbUKD/DjyLKWO4JuKXdtk7cIauQ71SxrH62eu9hZYtQBrg+0LxES6Q==" saltValue="j8Aws6OsHBfkFuVFo4yzW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C865-2BC6-4084-B3BF-FD1EFD18FC9F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customWidth="1"/>
    <col min="20" max="20" width="7.85546875" style="157" customWidth="1"/>
    <col min="21" max="22" width="11.42578125" style="157"/>
    <col min="23" max="23" width="51.42578125" style="157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1813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1819</v>
      </c>
      <c r="D4" s="163">
        <f>DatosViolenciaDoméstica!C5</f>
        <v>0</v>
      </c>
      <c r="F4" s="162" t="s">
        <v>1820</v>
      </c>
      <c r="G4" s="164">
        <f>DatosViolenciaDoméstica!E67</f>
        <v>0</v>
      </c>
      <c r="H4" s="165"/>
    </row>
    <row r="5" spans="1:30" x14ac:dyDescent="0.2">
      <c r="C5" s="162" t="s">
        <v>13</v>
      </c>
      <c r="D5" s="163">
        <f>DatosViolenciaDoméstica!C6</f>
        <v>51</v>
      </c>
      <c r="F5" s="162" t="s">
        <v>1821</v>
      </c>
      <c r="G5" s="166">
        <f>DatosViolenciaDoméstica!F67</f>
        <v>8</v>
      </c>
      <c r="H5" s="165"/>
    </row>
    <row r="6" spans="1:30" x14ac:dyDescent="0.2">
      <c r="C6" s="162" t="s">
        <v>1822</v>
      </c>
      <c r="D6" s="163">
        <f>DatosViolenciaDoméstica!C7</f>
        <v>1</v>
      </c>
    </row>
    <row r="7" spans="1:30" x14ac:dyDescent="0.2">
      <c r="C7" s="162" t="s">
        <v>60</v>
      </c>
      <c r="D7" s="163">
        <f>DatosViolenciaDoméstica!C8</f>
        <v>0</v>
      </c>
    </row>
    <row r="8" spans="1:30" x14ac:dyDescent="0.2">
      <c r="C8" s="162" t="s">
        <v>1823</v>
      </c>
      <c r="D8" s="163">
        <f>DatosViolenciaDoméstica!C9</f>
        <v>0</v>
      </c>
    </row>
    <row r="9" spans="1:30" x14ac:dyDescent="0.2">
      <c r="C9" s="162" t="s">
        <v>1824</v>
      </c>
      <c r="D9" s="163">
        <f>SUM(DatosViolenciaDoméstica!C10:C11)</f>
        <v>1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CLENHVUkxOf9TVxcFBm0xmCXmLylRgHpu67LuMAXot2F73XjC7ldOyR80qjhI3S8tva44j6oQwQDoJEdHSfVCw==" saltValue="F5T8S3bjwylhW5DFOPEHy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96B8-C531-40A1-87A5-6B9C54734F0B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hidden="1" customWidth="1"/>
    <col min="20" max="20" width="7.85546875" style="157" hidden="1" customWidth="1"/>
    <col min="21" max="22" width="0" style="157" hidden="1" customWidth="1"/>
    <col min="23" max="23" width="51.42578125" style="157" hidden="1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1825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13</v>
      </c>
      <c r="D4" s="163">
        <f>DatosViolenciaGénero!C7</f>
        <v>390</v>
      </c>
      <c r="F4" s="162" t="s">
        <v>1820</v>
      </c>
      <c r="G4" s="164">
        <f>DatosViolenciaGénero!E82</f>
        <v>0</v>
      </c>
      <c r="H4" s="165"/>
    </row>
    <row r="5" spans="1:30" x14ac:dyDescent="0.2">
      <c r="C5" s="162" t="s">
        <v>40</v>
      </c>
      <c r="D5" s="163">
        <f>DatosViolenciaGénero!C5</f>
        <v>124</v>
      </c>
      <c r="F5" s="162" t="s">
        <v>1821</v>
      </c>
      <c r="G5" s="164">
        <f>DatosViolenciaGénero!F82</f>
        <v>59</v>
      </c>
      <c r="H5" s="165"/>
    </row>
    <row r="6" spans="1:30" x14ac:dyDescent="0.2">
      <c r="C6" s="162" t="s">
        <v>1822</v>
      </c>
      <c r="D6" s="172">
        <f>DatosViolenciaGénero!C8</f>
        <v>1</v>
      </c>
    </row>
    <row r="7" spans="1:30" x14ac:dyDescent="0.2">
      <c r="C7" s="162" t="s">
        <v>60</v>
      </c>
      <c r="D7" s="172">
        <f>DatosViolenciaGénero!C9</f>
        <v>0</v>
      </c>
    </row>
    <row r="8" spans="1:30" x14ac:dyDescent="0.2">
      <c r="C8" s="162" t="s">
        <v>1826</v>
      </c>
      <c r="D8" s="163">
        <f>DatosViolenciaGénero!C11</f>
        <v>0</v>
      </c>
    </row>
    <row r="9" spans="1:30" x14ac:dyDescent="0.2">
      <c r="C9" s="162" t="s">
        <v>1827</v>
      </c>
      <c r="D9" s="163">
        <f>DatosViolenciaGénero!C12</f>
        <v>0</v>
      </c>
    </row>
    <row r="10" spans="1:30" x14ac:dyDescent="0.2">
      <c r="C10" s="162" t="s">
        <v>1819</v>
      </c>
      <c r="D10" s="172">
        <f>DatosViolenciaGénero!C6</f>
        <v>1</v>
      </c>
    </row>
    <row r="11" spans="1:30" x14ac:dyDescent="0.2">
      <c r="C11" s="162" t="s">
        <v>1823</v>
      </c>
      <c r="D11" s="172">
        <f>DatosViolenciaGénero!C10</f>
        <v>0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RU6rUa+n8CjVsfuslYdJxj2h90ZPtt7aAlpghcvDCoX5Yux5Md8qKA3nZ4hionWF+oGlJHrjhUivPMe0w5x0oQ==" saltValue="OyPBGyjmfa1Pj80UC/+KN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7" t="s">
        <v>18</v>
      </c>
      <c r="B7" s="11" t="s">
        <v>19</v>
      </c>
      <c r="C7" s="12">
        <v>4311</v>
      </c>
      <c r="D7" s="12">
        <v>4080</v>
      </c>
      <c r="E7" s="13">
        <v>5.6617647058823502E-2</v>
      </c>
    </row>
    <row r="8" spans="1:5" x14ac:dyDescent="0.25">
      <c r="A8" s="188"/>
      <c r="B8" s="11" t="s">
        <v>20</v>
      </c>
      <c r="C8" s="12">
        <v>7650</v>
      </c>
      <c r="D8" s="12">
        <v>7149</v>
      </c>
      <c r="E8" s="13">
        <v>7.0079731430969405E-2</v>
      </c>
    </row>
    <row r="9" spans="1:5" x14ac:dyDescent="0.25">
      <c r="A9" s="188"/>
      <c r="B9" s="11" t="s">
        <v>21</v>
      </c>
      <c r="C9" s="12">
        <v>7203</v>
      </c>
      <c r="D9" s="12">
        <v>6887</v>
      </c>
      <c r="E9" s="13">
        <v>4.5883548714970197E-2</v>
      </c>
    </row>
    <row r="10" spans="1:5" x14ac:dyDescent="0.25">
      <c r="A10" s="188"/>
      <c r="B10" s="11" t="s">
        <v>22</v>
      </c>
      <c r="C10" s="12">
        <v>120</v>
      </c>
      <c r="D10" s="12">
        <v>138</v>
      </c>
      <c r="E10" s="13">
        <v>-0.13043478260869601</v>
      </c>
    </row>
    <row r="11" spans="1:5" x14ac:dyDescent="0.25">
      <c r="A11" s="189"/>
      <c r="B11" s="11" t="s">
        <v>23</v>
      </c>
      <c r="C11" s="12">
        <v>4229</v>
      </c>
      <c r="D11" s="12">
        <v>3681</v>
      </c>
      <c r="E11" s="13">
        <v>0.14887258897038799</v>
      </c>
    </row>
    <row r="12" spans="1:5" x14ac:dyDescent="0.25">
      <c r="A12" s="187" t="s">
        <v>24</v>
      </c>
      <c r="B12" s="11" t="s">
        <v>25</v>
      </c>
      <c r="C12" s="12">
        <v>3223</v>
      </c>
      <c r="D12" s="12">
        <v>2971</v>
      </c>
      <c r="E12" s="13">
        <v>8.4819925950858299E-2</v>
      </c>
    </row>
    <row r="13" spans="1:5" x14ac:dyDescent="0.25">
      <c r="A13" s="188"/>
      <c r="B13" s="11" t="s">
        <v>26</v>
      </c>
      <c r="C13" s="12">
        <v>490</v>
      </c>
      <c r="D13" s="12">
        <v>659</v>
      </c>
      <c r="E13" s="13">
        <v>-0.25644916540212398</v>
      </c>
    </row>
    <row r="14" spans="1:5" x14ac:dyDescent="0.25">
      <c r="A14" s="189"/>
      <c r="B14" s="11" t="s">
        <v>27</v>
      </c>
      <c r="C14" s="12">
        <v>2722</v>
      </c>
      <c r="D14" s="12">
        <v>2578</v>
      </c>
      <c r="E14" s="13">
        <v>5.5857253685027197E-2</v>
      </c>
    </row>
    <row r="15" spans="1:5" x14ac:dyDescent="0.25">
      <c r="A15" s="187" t="s">
        <v>28</v>
      </c>
      <c r="B15" s="11" t="s">
        <v>29</v>
      </c>
      <c r="C15" s="12">
        <v>499</v>
      </c>
      <c r="D15" s="12">
        <v>526</v>
      </c>
      <c r="E15" s="13">
        <v>-5.1330798479087503E-2</v>
      </c>
    </row>
    <row r="16" spans="1:5" x14ac:dyDescent="0.25">
      <c r="A16" s="188"/>
      <c r="B16" s="11" t="s">
        <v>30</v>
      </c>
      <c r="C16" s="12">
        <v>552</v>
      </c>
      <c r="D16" s="12">
        <v>537</v>
      </c>
      <c r="E16" s="13">
        <v>2.7932960893854698E-2</v>
      </c>
    </row>
    <row r="17" spans="1:5" x14ac:dyDescent="0.25">
      <c r="A17" s="188"/>
      <c r="B17" s="11" t="s">
        <v>31</v>
      </c>
      <c r="C17" s="12">
        <v>8</v>
      </c>
      <c r="D17" s="12">
        <v>4</v>
      </c>
      <c r="E17" s="13">
        <v>1</v>
      </c>
    </row>
    <row r="18" spans="1:5" x14ac:dyDescent="0.25">
      <c r="A18" s="188"/>
      <c r="B18" s="11" t="s">
        <v>32</v>
      </c>
      <c r="C18" s="12">
        <v>1</v>
      </c>
      <c r="D18" s="12">
        <v>0</v>
      </c>
      <c r="E18" s="13">
        <v>0</v>
      </c>
    </row>
    <row r="19" spans="1:5" x14ac:dyDescent="0.25">
      <c r="A19" s="189"/>
      <c r="B19" s="11" t="s">
        <v>33</v>
      </c>
      <c r="C19" s="12">
        <v>106</v>
      </c>
      <c r="D19" s="12">
        <v>127</v>
      </c>
      <c r="E19" s="13">
        <v>-0.16535433070866101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202</v>
      </c>
      <c r="D25" s="12">
        <v>152</v>
      </c>
      <c r="E25" s="13">
        <v>0.32894736842105299</v>
      </c>
    </row>
    <row r="26" spans="1:5" x14ac:dyDescent="0.25">
      <c r="A26" s="10" t="s">
        <v>38</v>
      </c>
      <c r="B26" s="14"/>
      <c r="C26" s="12">
        <v>245</v>
      </c>
      <c r="D26" s="12">
        <v>198</v>
      </c>
      <c r="E26" s="13">
        <v>0.23737373737373699</v>
      </c>
    </row>
    <row r="27" spans="1:5" x14ac:dyDescent="0.25">
      <c r="A27" s="10" t="s">
        <v>39</v>
      </c>
      <c r="B27" s="14"/>
      <c r="C27" s="12">
        <v>3</v>
      </c>
      <c r="D27" s="12">
        <v>6</v>
      </c>
      <c r="E27" s="13">
        <v>-0.5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444</v>
      </c>
      <c r="D31" s="12">
        <v>474</v>
      </c>
      <c r="E31" s="13">
        <v>-6.3291139240506306E-2</v>
      </c>
    </row>
    <row r="32" spans="1:5" x14ac:dyDescent="0.25">
      <c r="A32" s="187" t="s">
        <v>42</v>
      </c>
      <c r="B32" s="11" t="s">
        <v>43</v>
      </c>
      <c r="C32" s="12">
        <v>39</v>
      </c>
      <c r="D32" s="12">
        <v>36</v>
      </c>
      <c r="E32" s="13">
        <v>8.3333333333333301E-2</v>
      </c>
    </row>
    <row r="33" spans="1:5" x14ac:dyDescent="0.25">
      <c r="A33" s="188"/>
      <c r="B33" s="11" t="s">
        <v>44</v>
      </c>
      <c r="C33" s="12">
        <v>12</v>
      </c>
      <c r="D33" s="12">
        <v>53</v>
      </c>
      <c r="E33" s="13">
        <v>-0.77358490566037696</v>
      </c>
    </row>
    <row r="34" spans="1:5" x14ac:dyDescent="0.25">
      <c r="A34" s="188"/>
      <c r="B34" s="11" t="s">
        <v>45</v>
      </c>
      <c r="C34" s="12">
        <v>1</v>
      </c>
      <c r="D34" s="12">
        <v>0</v>
      </c>
      <c r="E34" s="13">
        <v>0</v>
      </c>
    </row>
    <row r="35" spans="1:5" x14ac:dyDescent="0.25">
      <c r="A35" s="188"/>
      <c r="B35" s="11" t="s">
        <v>46</v>
      </c>
      <c r="C35" s="12">
        <v>10</v>
      </c>
      <c r="D35" s="12">
        <v>13</v>
      </c>
      <c r="E35" s="13">
        <v>-0.230769230769231</v>
      </c>
    </row>
    <row r="36" spans="1:5" x14ac:dyDescent="0.25">
      <c r="A36" s="189"/>
      <c r="B36" s="11" t="s">
        <v>47</v>
      </c>
      <c r="C36" s="12">
        <v>355</v>
      </c>
      <c r="D36" s="12">
        <v>370</v>
      </c>
      <c r="E36" s="13">
        <v>-4.0540540540540501E-2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1253</v>
      </c>
      <c r="D40" s="12">
        <v>1148</v>
      </c>
      <c r="E40" s="13">
        <v>9.1463414634146298E-2</v>
      </c>
    </row>
    <row r="41" spans="1:5" x14ac:dyDescent="0.25">
      <c r="A41" s="10" t="s">
        <v>50</v>
      </c>
      <c r="B41" s="14"/>
      <c r="C41" s="12">
        <v>561</v>
      </c>
      <c r="D41" s="12">
        <v>602</v>
      </c>
      <c r="E41" s="13">
        <v>-6.8106312292358806E-2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7" t="s">
        <v>52</v>
      </c>
      <c r="B45" s="11" t="s">
        <v>19</v>
      </c>
      <c r="C45" s="12">
        <v>456</v>
      </c>
      <c r="D45" s="12">
        <v>458</v>
      </c>
      <c r="E45" s="13">
        <v>-4.3668122270742399E-3</v>
      </c>
    </row>
    <row r="46" spans="1:5" x14ac:dyDescent="0.25">
      <c r="A46" s="188"/>
      <c r="B46" s="11" t="s">
        <v>53</v>
      </c>
      <c r="C46" s="12">
        <v>16</v>
      </c>
      <c r="D46" s="12">
        <v>24</v>
      </c>
      <c r="E46" s="13">
        <v>-0.33333333333333298</v>
      </c>
    </row>
    <row r="47" spans="1:5" x14ac:dyDescent="0.25">
      <c r="A47" s="188"/>
      <c r="B47" s="11" t="s">
        <v>54</v>
      </c>
      <c r="C47" s="12">
        <v>552</v>
      </c>
      <c r="D47" s="12">
        <v>537</v>
      </c>
      <c r="E47" s="13">
        <v>2.7932960893854698E-2</v>
      </c>
    </row>
    <row r="48" spans="1:5" x14ac:dyDescent="0.25">
      <c r="A48" s="189"/>
      <c r="B48" s="11" t="s">
        <v>23</v>
      </c>
      <c r="C48" s="12">
        <v>281</v>
      </c>
      <c r="D48" s="12">
        <v>263</v>
      </c>
      <c r="E48" s="13">
        <v>6.84410646387833E-2</v>
      </c>
    </row>
    <row r="49" spans="1:5" x14ac:dyDescent="0.25">
      <c r="A49" s="187" t="s">
        <v>55</v>
      </c>
      <c r="B49" s="11" t="s">
        <v>56</v>
      </c>
      <c r="C49" s="12">
        <v>407</v>
      </c>
      <c r="D49" s="12">
        <v>428</v>
      </c>
      <c r="E49" s="13">
        <v>-4.9065420560747697E-2</v>
      </c>
    </row>
    <row r="50" spans="1:5" x14ac:dyDescent="0.25">
      <c r="A50" s="188"/>
      <c r="B50" s="11" t="s">
        <v>57</v>
      </c>
      <c r="C50" s="12">
        <v>18</v>
      </c>
      <c r="D50" s="12">
        <v>14</v>
      </c>
      <c r="E50" s="13">
        <v>0.28571428571428598</v>
      </c>
    </row>
    <row r="51" spans="1:5" x14ac:dyDescent="0.25">
      <c r="A51" s="188"/>
      <c r="B51" s="11" t="s">
        <v>58</v>
      </c>
      <c r="C51" s="12">
        <v>42</v>
      </c>
      <c r="D51" s="12">
        <v>33</v>
      </c>
      <c r="E51" s="13">
        <v>0.27272727272727298</v>
      </c>
    </row>
    <row r="52" spans="1:5" x14ac:dyDescent="0.25">
      <c r="A52" s="189"/>
      <c r="B52" s="11" t="s">
        <v>59</v>
      </c>
      <c r="C52" s="12">
        <v>7</v>
      </c>
      <c r="D52" s="12">
        <v>10</v>
      </c>
      <c r="E52" s="13">
        <v>-0.3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7" t="s">
        <v>61</v>
      </c>
      <c r="B56" s="11" t="s">
        <v>54</v>
      </c>
      <c r="C56" s="12">
        <v>10</v>
      </c>
      <c r="D56" s="12">
        <v>6</v>
      </c>
      <c r="E56" s="13">
        <v>0.66666666666666696</v>
      </c>
    </row>
    <row r="57" spans="1:5" x14ac:dyDescent="0.25">
      <c r="A57" s="188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8"/>
      <c r="B58" s="11" t="s">
        <v>19</v>
      </c>
      <c r="C58" s="12">
        <v>9</v>
      </c>
      <c r="D58" s="12">
        <v>12</v>
      </c>
      <c r="E58" s="13">
        <v>-0.25</v>
      </c>
    </row>
    <row r="59" spans="1:5" x14ac:dyDescent="0.25">
      <c r="A59" s="188"/>
      <c r="B59" s="11" t="s">
        <v>23</v>
      </c>
      <c r="C59" s="12">
        <v>10</v>
      </c>
      <c r="D59" s="12">
        <v>9</v>
      </c>
      <c r="E59" s="13">
        <v>0.11111111111111099</v>
      </c>
    </row>
    <row r="60" spans="1:5" x14ac:dyDescent="0.25">
      <c r="A60" s="188"/>
      <c r="B60" s="11" t="s">
        <v>62</v>
      </c>
      <c r="C60" s="12">
        <v>11</v>
      </c>
      <c r="D60" s="12">
        <v>7</v>
      </c>
      <c r="E60" s="13">
        <v>0.57142857142857095</v>
      </c>
    </row>
    <row r="61" spans="1:5" x14ac:dyDescent="0.25">
      <c r="A61" s="189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7" t="s">
        <v>64</v>
      </c>
      <c r="B62" s="11" t="s">
        <v>65</v>
      </c>
      <c r="C62" s="12">
        <v>7</v>
      </c>
      <c r="D62" s="12">
        <v>9</v>
      </c>
      <c r="E62" s="13">
        <v>-0.22222222222222199</v>
      </c>
    </row>
    <row r="63" spans="1:5" x14ac:dyDescent="0.25">
      <c r="A63" s="188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25">
      <c r="A64" s="189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4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1"/>
      <c r="B76" s="11" t="s">
        <v>49</v>
      </c>
      <c r="C76" s="12">
        <v>1</v>
      </c>
      <c r="D76" s="12">
        <v>0</v>
      </c>
      <c r="E76" s="13">
        <v>0</v>
      </c>
    </row>
    <row r="77" spans="1:5" x14ac:dyDescent="0.25">
      <c r="A77" s="192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2"/>
      <c r="B78" s="11" t="s">
        <v>65</v>
      </c>
      <c r="C78" s="12">
        <v>0</v>
      </c>
      <c r="D78" s="12">
        <v>0</v>
      </c>
      <c r="E78" s="13">
        <v>0</v>
      </c>
    </row>
    <row r="79" spans="1:5" x14ac:dyDescent="0.25">
      <c r="A79" s="192"/>
      <c r="B79" s="11" t="s">
        <v>69</v>
      </c>
      <c r="C79" s="12">
        <v>0</v>
      </c>
      <c r="D79" s="12">
        <v>1</v>
      </c>
      <c r="E79" s="13">
        <v>-1</v>
      </c>
    </row>
    <row r="80" spans="1:5" x14ac:dyDescent="0.25">
      <c r="A80" s="193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7" t="s">
        <v>72</v>
      </c>
      <c r="B84" s="11" t="s">
        <v>73</v>
      </c>
      <c r="C84" s="12">
        <v>561</v>
      </c>
      <c r="D84" s="12">
        <v>602</v>
      </c>
      <c r="E84" s="13">
        <v>-6.8106312292358806E-2</v>
      </c>
    </row>
    <row r="85" spans="1:5" x14ac:dyDescent="0.25">
      <c r="A85" s="189"/>
      <c r="B85" s="11" t="s">
        <v>74</v>
      </c>
      <c r="C85" s="12">
        <v>318</v>
      </c>
      <c r="D85" s="12">
        <v>314</v>
      </c>
      <c r="E85" s="13">
        <v>1.27388535031847E-2</v>
      </c>
    </row>
    <row r="86" spans="1:5" x14ac:dyDescent="0.25">
      <c r="A86" s="187" t="s">
        <v>75</v>
      </c>
      <c r="B86" s="11" t="s">
        <v>73</v>
      </c>
      <c r="C86" s="12">
        <v>348</v>
      </c>
      <c r="D86" s="12">
        <v>376</v>
      </c>
      <c r="E86" s="13">
        <v>-7.4468085106383003E-2</v>
      </c>
    </row>
    <row r="87" spans="1:5" x14ac:dyDescent="0.25">
      <c r="A87" s="189"/>
      <c r="B87" s="11" t="s">
        <v>74</v>
      </c>
      <c r="C87" s="12">
        <v>219</v>
      </c>
      <c r="D87" s="12">
        <v>233</v>
      </c>
      <c r="E87" s="13">
        <v>-6.0085836909871203E-2</v>
      </c>
    </row>
    <row r="88" spans="1:5" x14ac:dyDescent="0.25">
      <c r="A88" s="187" t="s">
        <v>76</v>
      </c>
      <c r="B88" s="11" t="s">
        <v>73</v>
      </c>
      <c r="C88" s="12">
        <v>30</v>
      </c>
      <c r="D88" s="12">
        <v>19</v>
      </c>
      <c r="E88" s="13">
        <v>0.57894736842105299</v>
      </c>
    </row>
    <row r="89" spans="1:5" x14ac:dyDescent="0.25">
      <c r="A89" s="189"/>
      <c r="B89" s="11" t="s">
        <v>74</v>
      </c>
      <c r="C89" s="12">
        <v>10</v>
      </c>
      <c r="D89" s="12">
        <v>3</v>
      </c>
      <c r="E89" s="13">
        <v>2.3333333333333299</v>
      </c>
    </row>
    <row r="90" spans="1:5" x14ac:dyDescent="0.25">
      <c r="A90" s="187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89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0" t="s">
        <v>78</v>
      </c>
      <c r="B93" s="19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316</v>
      </c>
      <c r="D95" s="12">
        <v>330</v>
      </c>
      <c r="E95" s="13">
        <v>-4.2424242424242399E-2</v>
      </c>
    </row>
    <row r="96" spans="1:5" x14ac:dyDescent="0.25">
      <c r="A96" s="10" t="s">
        <v>80</v>
      </c>
      <c r="B96" s="14"/>
      <c r="C96" s="12">
        <v>0</v>
      </c>
      <c r="D96" s="12">
        <v>1</v>
      </c>
      <c r="E96" s="13">
        <v>-1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291</v>
      </c>
      <c r="D100" s="12">
        <v>249</v>
      </c>
      <c r="E100" s="13">
        <v>0.16867469879518099</v>
      </c>
    </row>
    <row r="101" spans="1:5" x14ac:dyDescent="0.25">
      <c r="A101" s="10" t="s">
        <v>82</v>
      </c>
      <c r="B101" s="14"/>
      <c r="C101" s="12">
        <v>255</v>
      </c>
      <c r="D101" s="12">
        <v>384</v>
      </c>
      <c r="E101" s="13">
        <v>-0.3359375</v>
      </c>
    </row>
    <row r="102" spans="1:5" x14ac:dyDescent="0.25">
      <c r="A102" s="10" t="s">
        <v>80</v>
      </c>
      <c r="B102" s="14"/>
      <c r="C102" s="12">
        <v>3</v>
      </c>
      <c r="D102" s="12">
        <v>1</v>
      </c>
      <c r="E102" s="13">
        <v>2</v>
      </c>
    </row>
    <row r="103" spans="1:5" x14ac:dyDescent="0.25">
      <c r="A103" s="1"/>
    </row>
    <row r="104" spans="1:5" x14ac:dyDescent="0.25">
      <c r="A104" s="190" t="s">
        <v>83</v>
      </c>
      <c r="B104" s="19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7" t="s">
        <v>79</v>
      </c>
      <c r="B106" s="11" t="s">
        <v>84</v>
      </c>
      <c r="C106" s="12">
        <v>265</v>
      </c>
      <c r="D106" s="12">
        <v>277</v>
      </c>
      <c r="E106" s="13">
        <v>-4.3321299638989202E-2</v>
      </c>
    </row>
    <row r="107" spans="1:5" x14ac:dyDescent="0.25">
      <c r="A107" s="188"/>
      <c r="B107" s="11" t="s">
        <v>85</v>
      </c>
      <c r="C107" s="12">
        <v>36</v>
      </c>
      <c r="D107" s="12">
        <v>46</v>
      </c>
      <c r="E107" s="13">
        <v>-0.217391304347826</v>
      </c>
    </row>
    <row r="108" spans="1:5" x14ac:dyDescent="0.25">
      <c r="A108" s="189"/>
      <c r="B108" s="11" t="s">
        <v>86</v>
      </c>
      <c r="C108" s="12">
        <v>22</v>
      </c>
      <c r="D108" s="12">
        <v>24</v>
      </c>
      <c r="E108" s="13">
        <v>-8.3333333333333301E-2</v>
      </c>
    </row>
    <row r="109" spans="1:5" x14ac:dyDescent="0.25">
      <c r="A109" s="187" t="s">
        <v>82</v>
      </c>
      <c r="B109" s="11" t="s">
        <v>87</v>
      </c>
      <c r="C109" s="12">
        <v>5</v>
      </c>
      <c r="D109" s="12">
        <v>9</v>
      </c>
      <c r="E109" s="13">
        <v>-0.44444444444444398</v>
      </c>
    </row>
    <row r="110" spans="1:5" x14ac:dyDescent="0.25">
      <c r="A110" s="189"/>
      <c r="B110" s="11" t="s">
        <v>86</v>
      </c>
      <c r="C110" s="12">
        <v>31</v>
      </c>
      <c r="D110" s="12">
        <v>22</v>
      </c>
      <c r="E110" s="13">
        <v>0.40909090909090901</v>
      </c>
    </row>
    <row r="111" spans="1:5" x14ac:dyDescent="0.25">
      <c r="A111" s="10" t="s">
        <v>80</v>
      </c>
      <c r="B111" s="14"/>
      <c r="C111" s="12">
        <v>5</v>
      </c>
      <c r="D111" s="12">
        <v>2</v>
      </c>
      <c r="E111" s="13">
        <v>1.5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7" t="s">
        <v>79</v>
      </c>
      <c r="B115" s="11" t="s">
        <v>84</v>
      </c>
      <c r="C115" s="12">
        <v>18</v>
      </c>
      <c r="D115" s="12">
        <v>14</v>
      </c>
      <c r="E115" s="13">
        <v>0.28571428571428598</v>
      </c>
    </row>
    <row r="116" spans="1:5" x14ac:dyDescent="0.25">
      <c r="A116" s="188"/>
      <c r="B116" s="11" t="s">
        <v>85</v>
      </c>
      <c r="C116" s="12">
        <v>3</v>
      </c>
      <c r="D116" s="12">
        <v>2</v>
      </c>
      <c r="E116" s="13">
        <v>0.5</v>
      </c>
    </row>
    <row r="117" spans="1:5" x14ac:dyDescent="0.25">
      <c r="A117" s="189"/>
      <c r="B117" s="11" t="s">
        <v>86</v>
      </c>
      <c r="C117" s="12">
        <v>5</v>
      </c>
      <c r="D117" s="12">
        <v>3</v>
      </c>
      <c r="E117" s="13">
        <v>0.66666666666666696</v>
      </c>
    </row>
    <row r="118" spans="1:5" x14ac:dyDescent="0.25">
      <c r="A118" s="187" t="s">
        <v>82</v>
      </c>
      <c r="B118" s="11" t="s">
        <v>87</v>
      </c>
      <c r="C118" s="12">
        <v>0</v>
      </c>
      <c r="D118" s="12">
        <v>1</v>
      </c>
      <c r="E118" s="13">
        <v>-1</v>
      </c>
    </row>
    <row r="119" spans="1:5" x14ac:dyDescent="0.25">
      <c r="A119" s="189"/>
      <c r="B119" s="11" t="s">
        <v>86</v>
      </c>
      <c r="C119" s="12">
        <v>4</v>
      </c>
      <c r="D119" s="12">
        <v>2</v>
      </c>
      <c r="E119" s="13">
        <v>1</v>
      </c>
    </row>
    <row r="120" spans="1:5" x14ac:dyDescent="0.25">
      <c r="A120" s="10" t="s">
        <v>80</v>
      </c>
      <c r="B120" s="14"/>
      <c r="C120" s="12">
        <v>5</v>
      </c>
      <c r="D120" s="12">
        <v>1</v>
      </c>
      <c r="E120" s="13">
        <v>4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7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9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7" t="s">
        <v>93</v>
      </c>
      <c r="B126" s="11" t="s">
        <v>91</v>
      </c>
      <c r="C126" s="12">
        <v>22</v>
      </c>
      <c r="D126" s="12">
        <v>22</v>
      </c>
      <c r="E126" s="13">
        <v>0</v>
      </c>
    </row>
    <row r="127" spans="1:5" x14ac:dyDescent="0.25">
      <c r="A127" s="189"/>
      <c r="B127" s="11" t="s">
        <v>92</v>
      </c>
      <c r="C127" s="12">
        <v>499</v>
      </c>
      <c r="D127" s="12">
        <v>274</v>
      </c>
      <c r="E127" s="13">
        <v>0.821167883211679</v>
      </c>
    </row>
    <row r="128" spans="1:5" x14ac:dyDescent="0.25">
      <c r="A128" s="187" t="s">
        <v>94</v>
      </c>
      <c r="B128" s="11" t="s">
        <v>91</v>
      </c>
      <c r="C128" s="12">
        <v>1586</v>
      </c>
      <c r="D128" s="12">
        <v>1374</v>
      </c>
      <c r="E128" s="13">
        <v>0.15429403202329001</v>
      </c>
    </row>
    <row r="129" spans="1:5" x14ac:dyDescent="0.25">
      <c r="A129" s="189"/>
      <c r="B129" s="11" t="s">
        <v>92</v>
      </c>
      <c r="C129" s="12">
        <v>3723</v>
      </c>
      <c r="D129" s="12">
        <v>2873</v>
      </c>
      <c r="E129" s="13">
        <v>0.29585798816567999</v>
      </c>
    </row>
    <row r="130" spans="1:5" x14ac:dyDescent="0.25">
      <c r="A130" s="187" t="s">
        <v>95</v>
      </c>
      <c r="B130" s="11" t="s">
        <v>91</v>
      </c>
      <c r="C130" s="12">
        <v>374</v>
      </c>
      <c r="D130" s="12">
        <v>552</v>
      </c>
      <c r="E130" s="13">
        <v>-0.32246376811594202</v>
      </c>
    </row>
    <row r="131" spans="1:5" x14ac:dyDescent="0.25">
      <c r="A131" s="189"/>
      <c r="B131" s="11" t="s">
        <v>92</v>
      </c>
      <c r="C131" s="12">
        <v>764</v>
      </c>
      <c r="D131" s="12">
        <v>1285</v>
      </c>
      <c r="E131" s="13">
        <v>-0.40544747081712101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7" t="s">
        <v>97</v>
      </c>
      <c r="B135" s="11" t="s">
        <v>98</v>
      </c>
      <c r="C135" s="12">
        <v>26</v>
      </c>
      <c r="D135" s="12">
        <v>26</v>
      </c>
      <c r="E135" s="13">
        <v>0</v>
      </c>
    </row>
    <row r="136" spans="1:5" x14ac:dyDescent="0.25">
      <c r="A136" s="189"/>
      <c r="B136" s="11" t="s">
        <v>99</v>
      </c>
      <c r="C136" s="12">
        <v>0</v>
      </c>
      <c r="D136" s="12">
        <v>0</v>
      </c>
      <c r="E136" s="13">
        <v>0</v>
      </c>
    </row>
    <row r="137" spans="1:5" x14ac:dyDescent="0.25">
      <c r="A137" s="187" t="s">
        <v>100</v>
      </c>
      <c r="B137" s="11" t="s">
        <v>98</v>
      </c>
      <c r="C137" s="12">
        <v>3</v>
      </c>
      <c r="D137" s="12">
        <v>0</v>
      </c>
      <c r="E137" s="13">
        <v>0</v>
      </c>
    </row>
    <row r="138" spans="1:5" x14ac:dyDescent="0.25">
      <c r="A138" s="189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7" t="s">
        <v>101</v>
      </c>
      <c r="B139" s="11" t="s">
        <v>98</v>
      </c>
      <c r="C139" s="12">
        <v>5</v>
      </c>
      <c r="D139" s="12">
        <v>6</v>
      </c>
      <c r="E139" s="13">
        <v>-0.16666666666666699</v>
      </c>
    </row>
    <row r="140" spans="1:5" x14ac:dyDescent="0.25">
      <c r="A140" s="189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41</v>
      </c>
      <c r="D144" s="12">
        <v>48</v>
      </c>
      <c r="E144" s="13">
        <v>-0.14583333333333301</v>
      </c>
    </row>
    <row r="145" spans="1:5" x14ac:dyDescent="0.25">
      <c r="A145" s="187" t="s">
        <v>105</v>
      </c>
      <c r="B145" s="11" t="s">
        <v>106</v>
      </c>
      <c r="C145" s="12">
        <v>1</v>
      </c>
      <c r="D145" s="12">
        <v>0</v>
      </c>
      <c r="E145" s="13">
        <v>0</v>
      </c>
    </row>
    <row r="146" spans="1:5" x14ac:dyDescent="0.25">
      <c r="A146" s="188"/>
      <c r="B146" s="11" t="s">
        <v>107</v>
      </c>
      <c r="C146" s="12">
        <v>9</v>
      </c>
      <c r="D146" s="12">
        <v>12</v>
      </c>
      <c r="E146" s="13">
        <v>-0.25</v>
      </c>
    </row>
    <row r="147" spans="1:5" x14ac:dyDescent="0.25">
      <c r="A147" s="188"/>
      <c r="B147" s="11" t="s">
        <v>108</v>
      </c>
      <c r="C147" s="12">
        <v>5</v>
      </c>
      <c r="D147" s="12">
        <v>6</v>
      </c>
      <c r="E147" s="13">
        <v>-0.16666666666666699</v>
      </c>
    </row>
    <row r="148" spans="1:5" x14ac:dyDescent="0.25">
      <c r="A148" s="188"/>
      <c r="B148" s="11" t="s">
        <v>109</v>
      </c>
      <c r="C148" s="12">
        <v>2</v>
      </c>
      <c r="D148" s="12">
        <v>11</v>
      </c>
      <c r="E148" s="13">
        <v>-0.81818181818181801</v>
      </c>
    </row>
    <row r="149" spans="1:5" x14ac:dyDescent="0.25">
      <c r="A149" s="188"/>
      <c r="B149" s="11" t="s">
        <v>110</v>
      </c>
      <c r="C149" s="12">
        <v>24</v>
      </c>
      <c r="D149" s="12">
        <v>19</v>
      </c>
      <c r="E149" s="13">
        <v>0.26315789473684198</v>
      </c>
    </row>
    <row r="150" spans="1:5" x14ac:dyDescent="0.25">
      <c r="A150" s="189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187" t="s">
        <v>112</v>
      </c>
      <c r="B151" s="11" t="s">
        <v>113</v>
      </c>
      <c r="C151" s="12">
        <v>4</v>
      </c>
      <c r="D151" s="12">
        <v>4</v>
      </c>
      <c r="E151" s="13">
        <v>0</v>
      </c>
    </row>
    <row r="152" spans="1:5" x14ac:dyDescent="0.25">
      <c r="A152" s="189"/>
      <c r="B152" s="11" t="s">
        <v>114</v>
      </c>
      <c r="C152" s="12">
        <v>43</v>
      </c>
      <c r="D152" s="12">
        <v>45</v>
      </c>
      <c r="E152" s="13">
        <v>-4.4444444444444398E-2</v>
      </c>
    </row>
    <row r="153" spans="1:5" x14ac:dyDescent="0.25">
      <c r="A153" s="187" t="s">
        <v>115</v>
      </c>
      <c r="B153" s="11" t="s">
        <v>19</v>
      </c>
      <c r="C153" s="12">
        <v>13</v>
      </c>
      <c r="D153" s="12">
        <v>11</v>
      </c>
      <c r="E153" s="13">
        <v>0.18181818181818199</v>
      </c>
    </row>
    <row r="154" spans="1:5" x14ac:dyDescent="0.25">
      <c r="A154" s="189"/>
      <c r="B154" s="11" t="s">
        <v>23</v>
      </c>
      <c r="C154" s="12">
        <v>6</v>
      </c>
      <c r="D154" s="12">
        <v>10</v>
      </c>
      <c r="E154" s="13">
        <v>-0.4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7" t="s">
        <v>118</v>
      </c>
      <c r="B159" s="11" t="s">
        <v>119</v>
      </c>
      <c r="C159" s="12">
        <v>127</v>
      </c>
      <c r="D159" s="12">
        <v>107</v>
      </c>
      <c r="E159" s="13">
        <v>0.18691588785046701</v>
      </c>
    </row>
    <row r="160" spans="1:5" x14ac:dyDescent="0.25">
      <c r="A160" s="188"/>
      <c r="B160" s="11" t="s">
        <v>120</v>
      </c>
      <c r="C160" s="12">
        <v>105</v>
      </c>
      <c r="D160" s="12">
        <v>125</v>
      </c>
      <c r="E160" s="13">
        <v>-0.16</v>
      </c>
    </row>
    <row r="161" spans="1:5" x14ac:dyDescent="0.25">
      <c r="A161" s="188"/>
      <c r="B161" s="11" t="s">
        <v>121</v>
      </c>
      <c r="C161" s="12">
        <v>375</v>
      </c>
      <c r="D161" s="12">
        <v>355</v>
      </c>
      <c r="E161" s="13">
        <v>5.63380281690141E-2</v>
      </c>
    </row>
    <row r="162" spans="1:5" x14ac:dyDescent="0.25">
      <c r="A162" s="188"/>
      <c r="B162" s="11" t="s">
        <v>122</v>
      </c>
      <c r="C162" s="12">
        <v>10</v>
      </c>
      <c r="D162" s="12">
        <v>11</v>
      </c>
      <c r="E162" s="13">
        <v>-9.0909090909090898E-2</v>
      </c>
    </row>
    <row r="163" spans="1:5" x14ac:dyDescent="0.25">
      <c r="A163" s="188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8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88"/>
      <c r="B165" s="11" t="s">
        <v>125</v>
      </c>
      <c r="C165" s="12">
        <v>174</v>
      </c>
      <c r="D165" s="12">
        <v>153</v>
      </c>
      <c r="E165" s="13">
        <v>0.13725490196078399</v>
      </c>
    </row>
    <row r="166" spans="1:5" x14ac:dyDescent="0.25">
      <c r="A166" s="188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8"/>
      <c r="B167" s="11" t="s">
        <v>127</v>
      </c>
      <c r="C167" s="12">
        <v>125</v>
      </c>
      <c r="D167" s="12">
        <v>103</v>
      </c>
      <c r="E167" s="13">
        <v>0.213592233009709</v>
      </c>
    </row>
    <row r="168" spans="1:5" x14ac:dyDescent="0.25">
      <c r="A168" s="188"/>
      <c r="B168" s="11" t="s">
        <v>128</v>
      </c>
      <c r="C168" s="12">
        <v>679</v>
      </c>
      <c r="D168" s="12">
        <v>430</v>
      </c>
      <c r="E168" s="13">
        <v>0.57906976744186001</v>
      </c>
    </row>
    <row r="169" spans="1:5" x14ac:dyDescent="0.25">
      <c r="A169" s="188"/>
      <c r="B169" s="11" t="s">
        <v>129</v>
      </c>
      <c r="C169" s="12">
        <v>15</v>
      </c>
      <c r="D169" s="12">
        <v>16</v>
      </c>
      <c r="E169" s="13">
        <v>-6.25E-2</v>
      </c>
    </row>
    <row r="170" spans="1:5" x14ac:dyDescent="0.25">
      <c r="A170" s="188"/>
      <c r="B170" s="11" t="s">
        <v>130</v>
      </c>
      <c r="C170" s="12">
        <v>702</v>
      </c>
      <c r="D170" s="12">
        <v>559</v>
      </c>
      <c r="E170" s="13">
        <v>0.25581395348837199</v>
      </c>
    </row>
    <row r="171" spans="1:5" x14ac:dyDescent="0.25">
      <c r="A171" s="188"/>
      <c r="B171" s="11" t="s">
        <v>131</v>
      </c>
      <c r="C171" s="12">
        <v>1</v>
      </c>
      <c r="D171" s="12">
        <v>0</v>
      </c>
      <c r="E171" s="13">
        <v>0</v>
      </c>
    </row>
    <row r="172" spans="1:5" x14ac:dyDescent="0.25">
      <c r="A172" s="188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8"/>
      <c r="B173" s="11" t="s">
        <v>133</v>
      </c>
      <c r="C173" s="12">
        <v>5</v>
      </c>
      <c r="D173" s="12">
        <v>6</v>
      </c>
      <c r="E173" s="13">
        <v>-0.16666666666666699</v>
      </c>
    </row>
    <row r="174" spans="1:5" x14ac:dyDescent="0.25">
      <c r="A174" s="188"/>
      <c r="B174" s="11" t="s">
        <v>134</v>
      </c>
      <c r="C174" s="12">
        <v>0</v>
      </c>
      <c r="D174" s="12">
        <v>1</v>
      </c>
      <c r="E174" s="13">
        <v>-1</v>
      </c>
    </row>
    <row r="175" spans="1:5" x14ac:dyDescent="0.25">
      <c r="A175" s="188"/>
      <c r="B175" s="11" t="s">
        <v>135</v>
      </c>
      <c r="C175" s="12">
        <v>2</v>
      </c>
      <c r="D175" s="12">
        <v>0</v>
      </c>
      <c r="E175" s="13">
        <v>0</v>
      </c>
    </row>
    <row r="176" spans="1:5" x14ac:dyDescent="0.25">
      <c r="A176" s="188"/>
      <c r="B176" s="11" t="s">
        <v>136</v>
      </c>
      <c r="C176" s="12">
        <v>1301</v>
      </c>
      <c r="D176" s="12">
        <v>1169</v>
      </c>
      <c r="E176" s="13">
        <v>0.112917023096664</v>
      </c>
    </row>
    <row r="177" spans="1:5" x14ac:dyDescent="0.25">
      <c r="A177" s="188"/>
      <c r="B177" s="11" t="s">
        <v>137</v>
      </c>
      <c r="C177" s="12">
        <v>25</v>
      </c>
      <c r="D177" s="12">
        <v>33</v>
      </c>
      <c r="E177" s="13">
        <v>-0.24242424242424199</v>
      </c>
    </row>
    <row r="178" spans="1:5" x14ac:dyDescent="0.25">
      <c r="A178" s="188"/>
      <c r="B178" s="11" t="s">
        <v>138</v>
      </c>
      <c r="C178" s="12">
        <v>341</v>
      </c>
      <c r="D178" s="12">
        <v>296</v>
      </c>
      <c r="E178" s="13">
        <v>0.152027027027027</v>
      </c>
    </row>
    <row r="179" spans="1:5" x14ac:dyDescent="0.25">
      <c r="A179" s="188"/>
      <c r="B179" s="11" t="s">
        <v>139</v>
      </c>
      <c r="C179" s="12">
        <v>241</v>
      </c>
      <c r="D179" s="12">
        <v>237</v>
      </c>
      <c r="E179" s="13">
        <v>1.68776371308017E-2</v>
      </c>
    </row>
    <row r="180" spans="1:5" x14ac:dyDescent="0.25">
      <c r="A180" s="188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8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88"/>
      <c r="B182" s="11" t="s">
        <v>142</v>
      </c>
      <c r="C182" s="12">
        <v>8</v>
      </c>
      <c r="D182" s="12">
        <v>18</v>
      </c>
      <c r="E182" s="13">
        <v>-0.55555555555555503</v>
      </c>
    </row>
    <row r="183" spans="1:5" x14ac:dyDescent="0.25">
      <c r="A183" s="188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8"/>
      <c r="B184" s="11" t="s">
        <v>144</v>
      </c>
      <c r="C184" s="12">
        <v>2</v>
      </c>
      <c r="D184" s="12">
        <v>0</v>
      </c>
      <c r="E184" s="13">
        <v>0</v>
      </c>
    </row>
    <row r="185" spans="1:5" x14ac:dyDescent="0.25">
      <c r="A185" s="188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8"/>
      <c r="B186" s="11" t="s">
        <v>146</v>
      </c>
      <c r="C186" s="12">
        <v>35</v>
      </c>
      <c r="D186" s="12">
        <v>34</v>
      </c>
      <c r="E186" s="13">
        <v>2.9411764705882401E-2</v>
      </c>
    </row>
    <row r="187" spans="1:5" x14ac:dyDescent="0.25">
      <c r="A187" s="188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8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8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8"/>
      <c r="B190" s="11" t="s">
        <v>150</v>
      </c>
      <c r="C190" s="12">
        <v>106</v>
      </c>
      <c r="D190" s="12">
        <v>104</v>
      </c>
      <c r="E190" s="13">
        <v>1.9230769230769201E-2</v>
      </c>
    </row>
    <row r="191" spans="1:5" x14ac:dyDescent="0.25">
      <c r="A191" s="188"/>
      <c r="B191" s="11" t="s">
        <v>151</v>
      </c>
      <c r="C191" s="12">
        <v>267</v>
      </c>
      <c r="D191" s="12">
        <v>228</v>
      </c>
      <c r="E191" s="13">
        <v>0.17105263157894701</v>
      </c>
    </row>
    <row r="192" spans="1:5" x14ac:dyDescent="0.25">
      <c r="A192" s="188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8"/>
      <c r="B193" s="11" t="s">
        <v>153</v>
      </c>
      <c r="C193" s="12">
        <v>766</v>
      </c>
      <c r="D193" s="12">
        <v>643</v>
      </c>
      <c r="E193" s="13">
        <v>0.191290824261275</v>
      </c>
    </row>
    <row r="194" spans="1:5" x14ac:dyDescent="0.25">
      <c r="A194" s="188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8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8"/>
      <c r="B196" s="11" t="s">
        <v>156</v>
      </c>
      <c r="C196" s="12">
        <v>16</v>
      </c>
      <c r="D196" s="12">
        <v>16</v>
      </c>
      <c r="E196" s="13">
        <v>0</v>
      </c>
    </row>
    <row r="197" spans="1:5" x14ac:dyDescent="0.25">
      <c r="A197" s="188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8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8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9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7" t="s">
        <v>161</v>
      </c>
      <c r="B201" s="11" t="s">
        <v>162</v>
      </c>
      <c r="C201" s="12">
        <v>281</v>
      </c>
      <c r="D201" s="12">
        <v>248</v>
      </c>
      <c r="E201" s="13">
        <v>0.133064516129032</v>
      </c>
    </row>
    <row r="202" spans="1:5" x14ac:dyDescent="0.25">
      <c r="A202" s="188"/>
      <c r="B202" s="11" t="s">
        <v>120</v>
      </c>
      <c r="C202" s="12">
        <v>267</v>
      </c>
      <c r="D202" s="12">
        <v>249</v>
      </c>
      <c r="E202" s="13">
        <v>7.2289156626505993E-2</v>
      </c>
    </row>
    <row r="203" spans="1:5" x14ac:dyDescent="0.25">
      <c r="A203" s="188"/>
      <c r="B203" s="11" t="s">
        <v>163</v>
      </c>
      <c r="C203" s="12">
        <v>769</v>
      </c>
      <c r="D203" s="12">
        <v>746</v>
      </c>
      <c r="E203" s="13">
        <v>3.0831099195710501E-2</v>
      </c>
    </row>
    <row r="204" spans="1:5" x14ac:dyDescent="0.25">
      <c r="A204" s="188"/>
      <c r="B204" s="11" t="s">
        <v>122</v>
      </c>
      <c r="C204" s="12">
        <v>45</v>
      </c>
      <c r="D204" s="12">
        <v>82</v>
      </c>
      <c r="E204" s="13">
        <v>-0.45121951219512202</v>
      </c>
    </row>
    <row r="205" spans="1:5" x14ac:dyDescent="0.25">
      <c r="A205" s="188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8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88"/>
      <c r="B207" s="11" t="s">
        <v>125</v>
      </c>
      <c r="C207" s="12">
        <v>374</v>
      </c>
      <c r="D207" s="12">
        <v>436</v>
      </c>
      <c r="E207" s="13">
        <v>-0.142201834862385</v>
      </c>
    </row>
    <row r="208" spans="1:5" x14ac:dyDescent="0.25">
      <c r="A208" s="188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8"/>
      <c r="B209" s="11" t="s">
        <v>127</v>
      </c>
      <c r="C209" s="12">
        <v>263</v>
      </c>
      <c r="D209" s="12">
        <v>216</v>
      </c>
      <c r="E209" s="13">
        <v>0.217592592592593</v>
      </c>
    </row>
    <row r="210" spans="1:5" x14ac:dyDescent="0.25">
      <c r="A210" s="188"/>
      <c r="B210" s="11" t="s">
        <v>165</v>
      </c>
      <c r="C210" s="12">
        <v>1349</v>
      </c>
      <c r="D210" s="12">
        <v>798</v>
      </c>
      <c r="E210" s="13">
        <v>0.69047619047619002</v>
      </c>
    </row>
    <row r="211" spans="1:5" x14ac:dyDescent="0.25">
      <c r="A211" s="188"/>
      <c r="B211" s="11" t="s">
        <v>129</v>
      </c>
      <c r="C211" s="12">
        <v>37</v>
      </c>
      <c r="D211" s="12">
        <v>32</v>
      </c>
      <c r="E211" s="13">
        <v>0.15625</v>
      </c>
    </row>
    <row r="212" spans="1:5" x14ac:dyDescent="0.25">
      <c r="A212" s="188"/>
      <c r="B212" s="11" t="s">
        <v>130</v>
      </c>
      <c r="C212" s="12">
        <v>1446</v>
      </c>
      <c r="D212" s="12">
        <v>1140</v>
      </c>
      <c r="E212" s="13">
        <v>0.268421052631579</v>
      </c>
    </row>
    <row r="213" spans="1:5" x14ac:dyDescent="0.25">
      <c r="A213" s="188"/>
      <c r="B213" s="11" t="s">
        <v>131</v>
      </c>
      <c r="C213" s="12">
        <v>2</v>
      </c>
      <c r="D213" s="12">
        <v>0</v>
      </c>
      <c r="E213" s="13">
        <v>0</v>
      </c>
    </row>
    <row r="214" spans="1:5" x14ac:dyDescent="0.25">
      <c r="A214" s="188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8"/>
      <c r="B215" s="11" t="s">
        <v>133</v>
      </c>
      <c r="C215" s="12">
        <v>18</v>
      </c>
      <c r="D215" s="12">
        <v>13</v>
      </c>
      <c r="E215" s="13">
        <v>0.38461538461538503</v>
      </c>
    </row>
    <row r="216" spans="1:5" x14ac:dyDescent="0.25">
      <c r="A216" s="188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8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88"/>
      <c r="B218" s="11" t="s">
        <v>136</v>
      </c>
      <c r="C218" s="12">
        <v>1</v>
      </c>
      <c r="D218" s="12">
        <v>0</v>
      </c>
      <c r="E218" s="13">
        <v>0</v>
      </c>
    </row>
    <row r="219" spans="1:5" x14ac:dyDescent="0.25">
      <c r="A219" s="188"/>
      <c r="B219" s="11" t="s">
        <v>137</v>
      </c>
      <c r="C219" s="12">
        <v>31</v>
      </c>
      <c r="D219" s="12">
        <v>25</v>
      </c>
      <c r="E219" s="13">
        <v>0.24</v>
      </c>
    </row>
    <row r="220" spans="1:5" x14ac:dyDescent="0.25">
      <c r="A220" s="188"/>
      <c r="B220" s="11" t="s">
        <v>138</v>
      </c>
      <c r="C220" s="12">
        <v>105</v>
      </c>
      <c r="D220" s="12">
        <v>58</v>
      </c>
      <c r="E220" s="13">
        <v>0.81034482758620696</v>
      </c>
    </row>
    <row r="221" spans="1:5" x14ac:dyDescent="0.25">
      <c r="A221" s="188"/>
      <c r="B221" s="11" t="s">
        <v>139</v>
      </c>
      <c r="C221" s="12">
        <v>632</v>
      </c>
      <c r="D221" s="12">
        <v>541</v>
      </c>
      <c r="E221" s="13">
        <v>0.16820702402957499</v>
      </c>
    </row>
    <row r="222" spans="1:5" x14ac:dyDescent="0.25">
      <c r="A222" s="188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8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88"/>
      <c r="B224" s="11" t="s">
        <v>142</v>
      </c>
      <c r="C224" s="12">
        <v>35</v>
      </c>
      <c r="D224" s="12">
        <v>68</v>
      </c>
      <c r="E224" s="13">
        <v>-0.48529411764705899</v>
      </c>
    </row>
    <row r="225" spans="1:5" x14ac:dyDescent="0.25">
      <c r="A225" s="188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8"/>
      <c r="B226" s="11" t="s">
        <v>144</v>
      </c>
      <c r="C226" s="12">
        <v>3</v>
      </c>
      <c r="D226" s="12">
        <v>8</v>
      </c>
      <c r="E226" s="13">
        <v>-0.625</v>
      </c>
    </row>
    <row r="227" spans="1:5" x14ac:dyDescent="0.25">
      <c r="A227" s="188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8"/>
      <c r="B228" s="11" t="s">
        <v>146</v>
      </c>
      <c r="C228" s="12">
        <v>69</v>
      </c>
      <c r="D228" s="12">
        <v>68</v>
      </c>
      <c r="E228" s="13">
        <v>1.4705882352941201E-2</v>
      </c>
    </row>
    <row r="229" spans="1:5" x14ac:dyDescent="0.25">
      <c r="A229" s="188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8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8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8"/>
      <c r="B232" s="11" t="s">
        <v>150</v>
      </c>
      <c r="C232" s="12">
        <v>229</v>
      </c>
      <c r="D232" s="12">
        <v>209</v>
      </c>
      <c r="E232" s="13">
        <v>9.5693779904306206E-2</v>
      </c>
    </row>
    <row r="233" spans="1:5" x14ac:dyDescent="0.25">
      <c r="A233" s="188"/>
      <c r="B233" s="11" t="s">
        <v>151</v>
      </c>
      <c r="C233" s="12">
        <v>539</v>
      </c>
      <c r="D233" s="12">
        <v>489</v>
      </c>
      <c r="E233" s="13">
        <v>0.102249488752556</v>
      </c>
    </row>
    <row r="234" spans="1:5" x14ac:dyDescent="0.25">
      <c r="A234" s="188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8"/>
      <c r="B235" s="11" t="s">
        <v>153</v>
      </c>
      <c r="C235" s="12">
        <v>1</v>
      </c>
      <c r="D235" s="12">
        <v>0</v>
      </c>
      <c r="E235" s="13">
        <v>0</v>
      </c>
    </row>
    <row r="236" spans="1:5" x14ac:dyDescent="0.25">
      <c r="A236" s="188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8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8"/>
      <c r="B238" s="11" t="s">
        <v>156</v>
      </c>
      <c r="C238" s="12">
        <v>103</v>
      </c>
      <c r="D238" s="12">
        <v>89</v>
      </c>
      <c r="E238" s="13">
        <v>0.15730337078651699</v>
      </c>
    </row>
    <row r="239" spans="1:5" x14ac:dyDescent="0.25">
      <c r="A239" s="188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8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8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9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2</v>
      </c>
      <c r="E246" s="13">
        <v>-1</v>
      </c>
    </row>
    <row r="247" spans="1:5" x14ac:dyDescent="0.25">
      <c r="A247" s="10" t="s">
        <v>170</v>
      </c>
      <c r="B247" s="14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4"/>
      <c r="C248" s="12">
        <v>0</v>
      </c>
      <c r="D248" s="12">
        <v>0</v>
      </c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7</v>
      </c>
      <c r="D252" s="12">
        <v>5</v>
      </c>
      <c r="E252" s="13">
        <v>0.4</v>
      </c>
    </row>
    <row r="253" spans="1:5" x14ac:dyDescent="0.25">
      <c r="A253" s="187" t="s">
        <v>174</v>
      </c>
      <c r="B253" s="11" t="s">
        <v>175</v>
      </c>
      <c r="C253" s="12">
        <v>1</v>
      </c>
      <c r="D253" s="12">
        <v>0</v>
      </c>
      <c r="E253" s="13">
        <v>0</v>
      </c>
    </row>
    <row r="254" spans="1:5" x14ac:dyDescent="0.25">
      <c r="A254" s="188"/>
      <c r="B254" s="11" t="s">
        <v>176</v>
      </c>
      <c r="C254" s="12">
        <v>0</v>
      </c>
      <c r="D254" s="12">
        <v>1</v>
      </c>
      <c r="E254" s="13">
        <v>-1</v>
      </c>
    </row>
    <row r="255" spans="1:5" x14ac:dyDescent="0.25">
      <c r="A255" s="189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0</v>
      </c>
      <c r="D257" s="12">
        <v>6</v>
      </c>
      <c r="E257" s="13">
        <v>-1</v>
      </c>
    </row>
    <row r="258" spans="1:5" x14ac:dyDescent="0.25">
      <c r="A258" s="10" t="s">
        <v>111</v>
      </c>
      <c r="B258" s="14"/>
      <c r="C258" s="12">
        <v>39</v>
      </c>
      <c r="D258" s="12">
        <v>13</v>
      </c>
      <c r="E258" s="13">
        <v>2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16</v>
      </c>
      <c r="D262" s="12">
        <v>16</v>
      </c>
      <c r="E262" s="13">
        <v>0</v>
      </c>
    </row>
    <row r="263" spans="1:5" x14ac:dyDescent="0.25">
      <c r="A263" s="187" t="s">
        <v>69</v>
      </c>
      <c r="B263" s="11" t="s">
        <v>182</v>
      </c>
      <c r="C263" s="12">
        <v>36</v>
      </c>
      <c r="D263" s="12">
        <v>31</v>
      </c>
      <c r="E263" s="13">
        <v>0.16129032258064499</v>
      </c>
    </row>
    <row r="264" spans="1:5" x14ac:dyDescent="0.25">
      <c r="A264" s="189"/>
      <c r="B264" s="11" t="s">
        <v>111</v>
      </c>
      <c r="C264" s="12">
        <v>0</v>
      </c>
      <c r="D264" s="12">
        <v>4</v>
      </c>
      <c r="E264" s="13">
        <v>-1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7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89"/>
      <c r="B272" s="11" t="s">
        <v>189</v>
      </c>
      <c r="C272" s="12">
        <v>8</v>
      </c>
      <c r="D272" s="12">
        <v>5</v>
      </c>
      <c r="E272" s="13">
        <v>0.6</v>
      </c>
    </row>
    <row r="273" spans="1:5" x14ac:dyDescent="0.25">
      <c r="A273" s="10" t="s">
        <v>190</v>
      </c>
      <c r="B273" s="14"/>
      <c r="C273" s="12">
        <v>4</v>
      </c>
      <c r="D273" s="12">
        <v>22</v>
      </c>
      <c r="E273" s="13">
        <v>-0.81818181818181801</v>
      </c>
    </row>
    <row r="274" spans="1:5" x14ac:dyDescent="0.25">
      <c r="A274" s="10" t="s">
        <v>191</v>
      </c>
      <c r="B274" s="14"/>
      <c r="C274" s="12">
        <v>1</v>
      </c>
      <c r="D274" s="12">
        <v>2</v>
      </c>
      <c r="E274" s="13">
        <v>-0.5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4" t="s">
        <v>198</v>
      </c>
      <c r="B283" s="11" t="s">
        <v>199</v>
      </c>
      <c r="C283" s="12">
        <v>0</v>
      </c>
      <c r="D283" s="12">
        <v>0</v>
      </c>
      <c r="E283" s="18">
        <v>0</v>
      </c>
    </row>
    <row r="284" spans="1:5" x14ac:dyDescent="0.25">
      <c r="A284" s="185"/>
      <c r="B284" s="11" t="s">
        <v>200</v>
      </c>
      <c r="C284" s="12">
        <v>121</v>
      </c>
      <c r="D284" s="12">
        <v>216</v>
      </c>
      <c r="E284" s="18">
        <v>0</v>
      </c>
    </row>
    <row r="285" spans="1:5" x14ac:dyDescent="0.25">
      <c r="A285" s="186"/>
      <c r="B285" s="11" t="s">
        <v>201</v>
      </c>
      <c r="C285" s="12">
        <v>9</v>
      </c>
      <c r="D285" s="12">
        <v>8</v>
      </c>
      <c r="E285" s="18">
        <v>0</v>
      </c>
    </row>
    <row r="286" spans="1:5" x14ac:dyDescent="0.25">
      <c r="A286" s="184" t="s">
        <v>202</v>
      </c>
      <c r="B286" s="11" t="s">
        <v>203</v>
      </c>
      <c r="C286" s="12">
        <v>0</v>
      </c>
      <c r="D286" s="12">
        <v>0</v>
      </c>
      <c r="E286" s="18">
        <v>0</v>
      </c>
    </row>
    <row r="287" spans="1:5" x14ac:dyDescent="0.25">
      <c r="A287" s="185"/>
      <c r="B287" s="11" t="s">
        <v>204</v>
      </c>
      <c r="C287" s="12">
        <v>0</v>
      </c>
      <c r="D287" s="12">
        <v>0</v>
      </c>
      <c r="E287" s="18">
        <v>0</v>
      </c>
    </row>
    <row r="288" spans="1:5" x14ac:dyDescent="0.25">
      <c r="A288" s="186"/>
      <c r="B288" s="11" t="s">
        <v>205</v>
      </c>
      <c r="C288" s="12">
        <v>0</v>
      </c>
      <c r="D288" s="12">
        <v>0</v>
      </c>
      <c r="E288" s="18">
        <v>0</v>
      </c>
    </row>
    <row r="289" spans="1:5" x14ac:dyDescent="0.25">
      <c r="A289" s="17" t="s">
        <v>206</v>
      </c>
      <c r="B289" s="11" t="s">
        <v>207</v>
      </c>
      <c r="C289" s="12">
        <v>7</v>
      </c>
      <c r="D289" s="12">
        <v>9</v>
      </c>
      <c r="E289" s="18">
        <v>4</v>
      </c>
    </row>
    <row r="290" spans="1:5" x14ac:dyDescent="0.25">
      <c r="A290" s="184" t="s">
        <v>208</v>
      </c>
      <c r="B290" s="11" t="s">
        <v>209</v>
      </c>
      <c r="C290" s="12">
        <v>49</v>
      </c>
      <c r="D290" s="12">
        <v>36</v>
      </c>
      <c r="E290" s="18">
        <v>4</v>
      </c>
    </row>
    <row r="291" spans="1:5" x14ac:dyDescent="0.25">
      <c r="A291" s="185"/>
      <c r="B291" s="11" t="s">
        <v>210</v>
      </c>
      <c r="C291" s="12">
        <v>0</v>
      </c>
      <c r="D291" s="12">
        <v>0</v>
      </c>
      <c r="E291" s="18">
        <v>0</v>
      </c>
    </row>
    <row r="292" spans="1:5" x14ac:dyDescent="0.25">
      <c r="A292" s="186"/>
      <c r="B292" s="11" t="s">
        <v>211</v>
      </c>
      <c r="C292" s="12">
        <v>6</v>
      </c>
      <c r="D292" s="12">
        <v>7</v>
      </c>
      <c r="E292" s="18">
        <v>0</v>
      </c>
    </row>
    <row r="293" spans="1:5" x14ac:dyDescent="0.25">
      <c r="A293" s="17" t="s">
        <v>212</v>
      </c>
      <c r="B293" s="11" t="s">
        <v>213</v>
      </c>
      <c r="C293" s="12">
        <v>0</v>
      </c>
      <c r="D293" s="12">
        <v>0</v>
      </c>
      <c r="E293" s="18">
        <v>0</v>
      </c>
    </row>
    <row r="294" spans="1:5" x14ac:dyDescent="0.25">
      <c r="A294" s="184" t="s">
        <v>214</v>
      </c>
      <c r="B294" s="11" t="s">
        <v>205</v>
      </c>
      <c r="C294" s="12">
        <v>0</v>
      </c>
      <c r="D294" s="12">
        <v>0</v>
      </c>
      <c r="E294" s="18">
        <v>0</v>
      </c>
    </row>
    <row r="295" spans="1:5" x14ac:dyDescent="0.25">
      <c r="A295" s="185"/>
      <c r="B295" s="11" t="s">
        <v>215</v>
      </c>
      <c r="C295" s="12">
        <v>2</v>
      </c>
      <c r="D295" s="12">
        <v>3</v>
      </c>
      <c r="E295" s="18">
        <v>3</v>
      </c>
    </row>
    <row r="296" spans="1:5" x14ac:dyDescent="0.25">
      <c r="A296" s="186"/>
      <c r="B296" s="11" t="s">
        <v>216</v>
      </c>
      <c r="C296" s="12">
        <v>0</v>
      </c>
      <c r="D296" s="12">
        <v>0</v>
      </c>
      <c r="E296" s="18">
        <v>0</v>
      </c>
    </row>
    <row r="297" spans="1:5" x14ac:dyDescent="0.25">
      <c r="A297" s="184" t="s">
        <v>217</v>
      </c>
      <c r="B297" s="11" t="s">
        <v>218</v>
      </c>
      <c r="C297" s="12">
        <v>5</v>
      </c>
      <c r="D297" s="12">
        <v>3</v>
      </c>
      <c r="E297" s="18">
        <v>1</v>
      </c>
    </row>
    <row r="298" spans="1:5" x14ac:dyDescent="0.25">
      <c r="A298" s="185"/>
      <c r="B298" s="11" t="s">
        <v>219</v>
      </c>
      <c r="C298" s="12">
        <v>0</v>
      </c>
      <c r="D298" s="12">
        <v>0</v>
      </c>
      <c r="E298" s="18">
        <v>0</v>
      </c>
    </row>
    <row r="299" spans="1:5" x14ac:dyDescent="0.25">
      <c r="A299" s="185"/>
      <c r="B299" s="11" t="s">
        <v>220</v>
      </c>
      <c r="C299" s="12">
        <v>51</v>
      </c>
      <c r="D299" s="12">
        <v>127</v>
      </c>
      <c r="E299" s="18">
        <v>46</v>
      </c>
    </row>
    <row r="300" spans="1:5" x14ac:dyDescent="0.25">
      <c r="A300" s="185"/>
      <c r="B300" s="11" t="s">
        <v>221</v>
      </c>
      <c r="C300" s="12">
        <v>77</v>
      </c>
      <c r="D300" s="12">
        <v>140</v>
      </c>
      <c r="E300" s="18">
        <v>0</v>
      </c>
    </row>
    <row r="301" spans="1:5" x14ac:dyDescent="0.25">
      <c r="A301" s="185"/>
      <c r="B301" s="11" t="s">
        <v>222</v>
      </c>
      <c r="C301" s="12">
        <v>9</v>
      </c>
      <c r="D301" s="12">
        <v>9</v>
      </c>
      <c r="E301" s="18">
        <v>0</v>
      </c>
    </row>
    <row r="302" spans="1:5" x14ac:dyDescent="0.25">
      <c r="A302" s="185"/>
      <c r="B302" s="11" t="s">
        <v>223</v>
      </c>
      <c r="C302" s="12">
        <v>45</v>
      </c>
      <c r="D302" s="12">
        <v>105</v>
      </c>
      <c r="E302" s="18">
        <v>39</v>
      </c>
    </row>
    <row r="303" spans="1:5" x14ac:dyDescent="0.25">
      <c r="A303" s="185"/>
      <c r="B303" s="11" t="s">
        <v>224</v>
      </c>
      <c r="C303" s="12">
        <v>12</v>
      </c>
      <c r="D303" s="12">
        <v>22</v>
      </c>
      <c r="E303" s="18">
        <v>0</v>
      </c>
    </row>
    <row r="304" spans="1:5" x14ac:dyDescent="0.25">
      <c r="A304" s="185"/>
      <c r="B304" s="11" t="s">
        <v>225</v>
      </c>
      <c r="C304" s="12">
        <v>4</v>
      </c>
      <c r="D304" s="12">
        <v>1</v>
      </c>
      <c r="E304" s="18">
        <v>0</v>
      </c>
    </row>
    <row r="305" spans="1:5" x14ac:dyDescent="0.25">
      <c r="A305" s="185"/>
      <c r="B305" s="11" t="s">
        <v>226</v>
      </c>
      <c r="C305" s="12">
        <v>66</v>
      </c>
      <c r="D305" s="12">
        <v>58</v>
      </c>
      <c r="E305" s="18">
        <v>56</v>
      </c>
    </row>
    <row r="306" spans="1:5" x14ac:dyDescent="0.25">
      <c r="A306" s="185"/>
      <c r="B306" s="11" t="s">
        <v>227</v>
      </c>
      <c r="C306" s="12">
        <v>0</v>
      </c>
      <c r="D306" s="12">
        <v>0</v>
      </c>
      <c r="E306" s="18">
        <v>0</v>
      </c>
    </row>
    <row r="307" spans="1:5" x14ac:dyDescent="0.25">
      <c r="A307" s="185"/>
      <c r="B307" s="11" t="s">
        <v>228</v>
      </c>
      <c r="C307" s="12">
        <v>0</v>
      </c>
      <c r="D307" s="12">
        <v>0</v>
      </c>
      <c r="E307" s="18">
        <v>0</v>
      </c>
    </row>
    <row r="308" spans="1:5" x14ac:dyDescent="0.25">
      <c r="A308" s="185"/>
      <c r="B308" s="11" t="s">
        <v>229</v>
      </c>
      <c r="C308" s="12">
        <v>39</v>
      </c>
      <c r="D308" s="12">
        <v>100</v>
      </c>
      <c r="E308" s="18">
        <v>48</v>
      </c>
    </row>
    <row r="309" spans="1:5" x14ac:dyDescent="0.25">
      <c r="A309" s="185"/>
      <c r="B309" s="11" t="s">
        <v>230</v>
      </c>
      <c r="C309" s="12">
        <v>51</v>
      </c>
      <c r="D309" s="12">
        <v>95</v>
      </c>
      <c r="E309" s="18">
        <v>0</v>
      </c>
    </row>
    <row r="310" spans="1:5" x14ac:dyDescent="0.25">
      <c r="A310" s="185"/>
      <c r="B310" s="11" t="s">
        <v>231</v>
      </c>
      <c r="C310" s="12">
        <v>0</v>
      </c>
      <c r="D310" s="12">
        <v>2</v>
      </c>
      <c r="E310" s="18">
        <v>1</v>
      </c>
    </row>
    <row r="311" spans="1:5" x14ac:dyDescent="0.25">
      <c r="A311" s="186"/>
      <c r="B311" s="11" t="s">
        <v>232</v>
      </c>
      <c r="C311" s="12">
        <v>1</v>
      </c>
      <c r="D311" s="12">
        <v>2</v>
      </c>
      <c r="E311" s="18">
        <v>0</v>
      </c>
    </row>
    <row r="312" spans="1:5" x14ac:dyDescent="0.25">
      <c r="A312" s="184" t="s">
        <v>233</v>
      </c>
      <c r="B312" s="11" t="s">
        <v>234</v>
      </c>
      <c r="C312" s="12">
        <v>0</v>
      </c>
      <c r="D312" s="12">
        <v>0</v>
      </c>
      <c r="E312" s="18">
        <v>0</v>
      </c>
    </row>
    <row r="313" spans="1:5" x14ac:dyDescent="0.25">
      <c r="A313" s="185"/>
      <c r="B313" s="11" t="s">
        <v>235</v>
      </c>
      <c r="C313" s="12">
        <v>0</v>
      </c>
      <c r="D313" s="12">
        <v>0</v>
      </c>
      <c r="E313" s="18">
        <v>0</v>
      </c>
    </row>
    <row r="314" spans="1:5" x14ac:dyDescent="0.25">
      <c r="A314" s="185"/>
      <c r="B314" s="11" t="s">
        <v>236</v>
      </c>
      <c r="C314" s="12">
        <v>0</v>
      </c>
      <c r="D314" s="12">
        <v>0</v>
      </c>
      <c r="E314" s="18">
        <v>0</v>
      </c>
    </row>
    <row r="315" spans="1:5" x14ac:dyDescent="0.25">
      <c r="A315" s="185"/>
      <c r="B315" s="11" t="s">
        <v>237</v>
      </c>
      <c r="C315" s="12">
        <v>0</v>
      </c>
      <c r="D315" s="12">
        <v>0</v>
      </c>
      <c r="E315" s="18">
        <v>0</v>
      </c>
    </row>
    <row r="316" spans="1:5" x14ac:dyDescent="0.25">
      <c r="A316" s="185"/>
      <c r="B316" s="11" t="s">
        <v>238</v>
      </c>
      <c r="C316" s="12">
        <v>13</v>
      </c>
      <c r="D316" s="12">
        <v>11</v>
      </c>
      <c r="E316" s="18">
        <v>9</v>
      </c>
    </row>
    <row r="317" spans="1:5" x14ac:dyDescent="0.25">
      <c r="A317" s="185"/>
      <c r="B317" s="11" t="s">
        <v>239</v>
      </c>
      <c r="C317" s="12">
        <v>0</v>
      </c>
      <c r="D317" s="12">
        <v>0</v>
      </c>
      <c r="E317" s="18">
        <v>0</v>
      </c>
    </row>
    <row r="318" spans="1:5" x14ac:dyDescent="0.25">
      <c r="A318" s="185"/>
      <c r="B318" s="11" t="s">
        <v>240</v>
      </c>
      <c r="C318" s="12">
        <v>0</v>
      </c>
      <c r="D318" s="12">
        <v>0</v>
      </c>
      <c r="E318" s="18">
        <v>0</v>
      </c>
    </row>
    <row r="319" spans="1:5" x14ac:dyDescent="0.25">
      <c r="A319" s="185"/>
      <c r="B319" s="11" t="s">
        <v>241</v>
      </c>
      <c r="C319" s="12">
        <v>9</v>
      </c>
      <c r="D319" s="12">
        <v>20</v>
      </c>
      <c r="E319" s="18">
        <v>0</v>
      </c>
    </row>
    <row r="320" spans="1:5" x14ac:dyDescent="0.25">
      <c r="A320" s="185"/>
      <c r="B320" s="11" t="s">
        <v>242</v>
      </c>
      <c r="C320" s="12">
        <v>0</v>
      </c>
      <c r="D320" s="12">
        <v>0</v>
      </c>
      <c r="E320" s="18">
        <v>0</v>
      </c>
    </row>
    <row r="321" spans="1:5" x14ac:dyDescent="0.25">
      <c r="A321" s="185"/>
      <c r="B321" s="11" t="s">
        <v>243</v>
      </c>
      <c r="C321" s="12">
        <v>4</v>
      </c>
      <c r="D321" s="12">
        <v>9</v>
      </c>
      <c r="E321" s="18">
        <v>0</v>
      </c>
    </row>
    <row r="322" spans="1:5" x14ac:dyDescent="0.25">
      <c r="A322" s="185"/>
      <c r="B322" s="11" t="s">
        <v>244</v>
      </c>
      <c r="C322" s="12">
        <v>2</v>
      </c>
      <c r="D322" s="12">
        <v>3</v>
      </c>
      <c r="E322" s="18">
        <v>1</v>
      </c>
    </row>
    <row r="323" spans="1:5" x14ac:dyDescent="0.25">
      <c r="A323" s="185"/>
      <c r="B323" s="11" t="s">
        <v>245</v>
      </c>
      <c r="C323" s="12">
        <v>0</v>
      </c>
      <c r="D323" s="12">
        <v>1</v>
      </c>
      <c r="E323" s="18">
        <v>0</v>
      </c>
    </row>
    <row r="324" spans="1:5" x14ac:dyDescent="0.25">
      <c r="A324" s="185"/>
      <c r="B324" s="11" t="s">
        <v>246</v>
      </c>
      <c r="C324" s="12">
        <v>0</v>
      </c>
      <c r="D324" s="12">
        <v>0</v>
      </c>
      <c r="E324" s="18">
        <v>0</v>
      </c>
    </row>
    <row r="325" spans="1:5" x14ac:dyDescent="0.25">
      <c r="A325" s="185"/>
      <c r="B325" s="11" t="s">
        <v>247</v>
      </c>
      <c r="C325" s="12">
        <v>1</v>
      </c>
      <c r="D325" s="12">
        <v>2</v>
      </c>
      <c r="E325" s="18">
        <v>1</v>
      </c>
    </row>
    <row r="326" spans="1:5" x14ac:dyDescent="0.25">
      <c r="A326" s="185"/>
      <c r="B326" s="11" t="s">
        <v>248</v>
      </c>
      <c r="C326" s="12">
        <v>0</v>
      </c>
      <c r="D326" s="12">
        <v>0</v>
      </c>
      <c r="E326" s="18">
        <v>0</v>
      </c>
    </row>
    <row r="327" spans="1:5" x14ac:dyDescent="0.25">
      <c r="A327" s="185"/>
      <c r="B327" s="11" t="s">
        <v>249</v>
      </c>
      <c r="C327" s="12">
        <v>0</v>
      </c>
      <c r="D327" s="12">
        <v>0</v>
      </c>
      <c r="E327" s="18">
        <v>0</v>
      </c>
    </row>
    <row r="328" spans="1:5" x14ac:dyDescent="0.25">
      <c r="A328" s="185"/>
      <c r="B328" s="11" t="s">
        <v>250</v>
      </c>
      <c r="C328" s="12">
        <v>0</v>
      </c>
      <c r="D328" s="12">
        <v>0</v>
      </c>
      <c r="E328" s="18">
        <v>0</v>
      </c>
    </row>
    <row r="329" spans="1:5" x14ac:dyDescent="0.25">
      <c r="A329" s="185"/>
      <c r="B329" s="11" t="s">
        <v>251</v>
      </c>
      <c r="C329" s="12">
        <v>0</v>
      </c>
      <c r="D329" s="12">
        <v>0</v>
      </c>
      <c r="E329" s="18">
        <v>0</v>
      </c>
    </row>
    <row r="330" spans="1:5" x14ac:dyDescent="0.25">
      <c r="A330" s="185"/>
      <c r="B330" s="11" t="s">
        <v>252</v>
      </c>
      <c r="C330" s="12">
        <v>11</v>
      </c>
      <c r="D330" s="12">
        <v>21</v>
      </c>
      <c r="E330" s="18">
        <v>7</v>
      </c>
    </row>
    <row r="331" spans="1:5" x14ac:dyDescent="0.25">
      <c r="A331" s="185"/>
      <c r="B331" s="11" t="s">
        <v>253</v>
      </c>
      <c r="C331" s="12">
        <v>0</v>
      </c>
      <c r="D331" s="12">
        <v>0</v>
      </c>
      <c r="E331" s="18">
        <v>0</v>
      </c>
    </row>
    <row r="332" spans="1:5" x14ac:dyDescent="0.25">
      <c r="A332" s="185"/>
      <c r="B332" s="11" t="s">
        <v>254</v>
      </c>
      <c r="C332" s="12">
        <v>0</v>
      </c>
      <c r="D332" s="12">
        <v>0</v>
      </c>
      <c r="E332" s="18">
        <v>0</v>
      </c>
    </row>
    <row r="333" spans="1:5" x14ac:dyDescent="0.25">
      <c r="A333" s="185"/>
      <c r="B333" s="11" t="s">
        <v>255</v>
      </c>
      <c r="C333" s="12">
        <v>0</v>
      </c>
      <c r="D333" s="12">
        <v>0</v>
      </c>
      <c r="E333" s="18">
        <v>0</v>
      </c>
    </row>
    <row r="334" spans="1:5" x14ac:dyDescent="0.25">
      <c r="A334" s="185"/>
      <c r="B334" s="11" t="s">
        <v>256</v>
      </c>
      <c r="C334" s="12">
        <v>0</v>
      </c>
      <c r="D334" s="12">
        <v>0</v>
      </c>
      <c r="E334" s="18">
        <v>0</v>
      </c>
    </row>
    <row r="335" spans="1:5" x14ac:dyDescent="0.25">
      <c r="A335" s="185"/>
      <c r="B335" s="11" t="s">
        <v>257</v>
      </c>
      <c r="C335" s="12">
        <v>3</v>
      </c>
      <c r="D335" s="12">
        <v>7</v>
      </c>
      <c r="E335" s="18">
        <v>2</v>
      </c>
    </row>
    <row r="336" spans="1:5" x14ac:dyDescent="0.25">
      <c r="A336" s="185"/>
      <c r="B336" s="11" t="s">
        <v>258</v>
      </c>
      <c r="C336" s="12">
        <v>4</v>
      </c>
      <c r="D336" s="12">
        <v>7</v>
      </c>
      <c r="E336" s="18">
        <v>4</v>
      </c>
    </row>
    <row r="337" spans="1:5" x14ac:dyDescent="0.25">
      <c r="A337" s="185"/>
      <c r="B337" s="11" t="s">
        <v>259</v>
      </c>
      <c r="C337" s="12">
        <v>0</v>
      </c>
      <c r="D337" s="12">
        <v>0</v>
      </c>
      <c r="E337" s="18">
        <v>0</v>
      </c>
    </row>
    <row r="338" spans="1:5" x14ac:dyDescent="0.25">
      <c r="A338" s="185"/>
      <c r="B338" s="11" t="s">
        <v>260</v>
      </c>
      <c r="C338" s="12">
        <v>0</v>
      </c>
      <c r="D338" s="12">
        <v>0</v>
      </c>
      <c r="E338" s="18">
        <v>0</v>
      </c>
    </row>
    <row r="339" spans="1:5" x14ac:dyDescent="0.25">
      <c r="A339" s="185"/>
      <c r="B339" s="11" t="s">
        <v>261</v>
      </c>
      <c r="C339" s="12">
        <v>0</v>
      </c>
      <c r="D339" s="12">
        <v>0</v>
      </c>
      <c r="E339" s="18">
        <v>0</v>
      </c>
    </row>
    <row r="340" spans="1:5" x14ac:dyDescent="0.25">
      <c r="A340" s="185"/>
      <c r="B340" s="11" t="s">
        <v>262</v>
      </c>
      <c r="C340" s="12">
        <v>0</v>
      </c>
      <c r="D340" s="12">
        <v>0</v>
      </c>
      <c r="E340" s="18">
        <v>0</v>
      </c>
    </row>
    <row r="341" spans="1:5" x14ac:dyDescent="0.25">
      <c r="A341" s="185"/>
      <c r="B341" s="11" t="s">
        <v>263</v>
      </c>
      <c r="C341" s="12">
        <v>0</v>
      </c>
      <c r="D341" s="12">
        <v>0</v>
      </c>
      <c r="E341" s="18">
        <v>0</v>
      </c>
    </row>
    <row r="342" spans="1:5" x14ac:dyDescent="0.25">
      <c r="A342" s="185"/>
      <c r="B342" s="11" t="s">
        <v>264</v>
      </c>
      <c r="C342" s="12">
        <v>0</v>
      </c>
      <c r="D342" s="12">
        <v>0</v>
      </c>
      <c r="E342" s="18">
        <v>0</v>
      </c>
    </row>
    <row r="343" spans="1:5" x14ac:dyDescent="0.25">
      <c r="A343" s="185"/>
      <c r="B343" s="11" t="s">
        <v>265</v>
      </c>
      <c r="C343" s="12">
        <v>0</v>
      </c>
      <c r="D343" s="12">
        <v>0</v>
      </c>
      <c r="E343" s="18">
        <v>0</v>
      </c>
    </row>
    <row r="344" spans="1:5" x14ac:dyDescent="0.25">
      <c r="A344" s="186"/>
      <c r="B344" s="11" t="s">
        <v>266</v>
      </c>
      <c r="C344" s="12">
        <v>0</v>
      </c>
      <c r="D344" s="12">
        <v>4</v>
      </c>
      <c r="E344" s="18">
        <v>3</v>
      </c>
    </row>
    <row r="345" spans="1:5" x14ac:dyDescent="0.25">
      <c r="A345" s="184" t="s">
        <v>267</v>
      </c>
      <c r="B345" s="11" t="s">
        <v>268</v>
      </c>
      <c r="C345" s="12">
        <v>0</v>
      </c>
      <c r="D345" s="12">
        <v>0</v>
      </c>
      <c r="E345" s="18">
        <v>0</v>
      </c>
    </row>
    <row r="346" spans="1:5" x14ac:dyDescent="0.25">
      <c r="A346" s="185"/>
      <c r="B346" s="11" t="s">
        <v>269</v>
      </c>
      <c r="C346" s="12">
        <v>0</v>
      </c>
      <c r="D346" s="12">
        <v>0</v>
      </c>
      <c r="E346" s="18">
        <v>0</v>
      </c>
    </row>
    <row r="347" spans="1:5" x14ac:dyDescent="0.25">
      <c r="A347" s="185"/>
      <c r="B347" s="11" t="s">
        <v>270</v>
      </c>
      <c r="C347" s="12">
        <v>0</v>
      </c>
      <c r="D347" s="12">
        <v>0</v>
      </c>
      <c r="E347" s="18">
        <v>0</v>
      </c>
    </row>
    <row r="348" spans="1:5" x14ac:dyDescent="0.25">
      <c r="A348" s="185"/>
      <c r="B348" s="11" t="s">
        <v>271</v>
      </c>
      <c r="C348" s="12">
        <v>0</v>
      </c>
      <c r="D348" s="12">
        <v>0</v>
      </c>
      <c r="E348" s="18">
        <v>0</v>
      </c>
    </row>
    <row r="349" spans="1:5" x14ac:dyDescent="0.25">
      <c r="A349" s="185"/>
      <c r="B349" s="11" t="s">
        <v>272</v>
      </c>
      <c r="C349" s="12">
        <v>0</v>
      </c>
      <c r="D349" s="12">
        <v>0</v>
      </c>
      <c r="E349" s="18">
        <v>0</v>
      </c>
    </row>
    <row r="350" spans="1:5" x14ac:dyDescent="0.25">
      <c r="A350" s="185"/>
      <c r="B350" s="11" t="s">
        <v>273</v>
      </c>
      <c r="C350" s="12">
        <v>1</v>
      </c>
      <c r="D350" s="12">
        <v>1</v>
      </c>
      <c r="E350" s="18">
        <v>0</v>
      </c>
    </row>
    <row r="351" spans="1:5" x14ac:dyDescent="0.25">
      <c r="A351" s="185"/>
      <c r="B351" s="11" t="s">
        <v>274</v>
      </c>
      <c r="C351" s="12">
        <v>0</v>
      </c>
      <c r="D351" s="12">
        <v>0</v>
      </c>
      <c r="E351" s="18">
        <v>0</v>
      </c>
    </row>
    <row r="352" spans="1:5" x14ac:dyDescent="0.25">
      <c r="A352" s="185"/>
      <c r="B352" s="11" t="s">
        <v>275</v>
      </c>
      <c r="C352" s="12">
        <v>0</v>
      </c>
      <c r="D352" s="12">
        <v>0</v>
      </c>
      <c r="E352" s="18">
        <v>0</v>
      </c>
    </row>
    <row r="353" spans="1:5" x14ac:dyDescent="0.25">
      <c r="A353" s="185"/>
      <c r="B353" s="11" t="s">
        <v>276</v>
      </c>
      <c r="C353" s="12">
        <v>0</v>
      </c>
      <c r="D353" s="12">
        <v>0</v>
      </c>
      <c r="E353" s="18">
        <v>0</v>
      </c>
    </row>
    <row r="354" spans="1:5" x14ac:dyDescent="0.25">
      <c r="A354" s="185"/>
      <c r="B354" s="11" t="s">
        <v>277</v>
      </c>
      <c r="C354" s="12">
        <v>0</v>
      </c>
      <c r="D354" s="12">
        <v>0</v>
      </c>
      <c r="E354" s="18">
        <v>0</v>
      </c>
    </row>
    <row r="355" spans="1:5" x14ac:dyDescent="0.25">
      <c r="A355" s="186"/>
      <c r="B355" s="11" t="s">
        <v>278</v>
      </c>
      <c r="C355" s="12">
        <v>0</v>
      </c>
      <c r="D355" s="12">
        <v>0</v>
      </c>
      <c r="E355" s="18">
        <v>0</v>
      </c>
    </row>
    <row r="356" spans="1:5" x14ac:dyDescent="0.25">
      <c r="A356" s="184" t="s">
        <v>279</v>
      </c>
      <c r="B356" s="11" t="s">
        <v>280</v>
      </c>
      <c r="C356" s="12">
        <v>10</v>
      </c>
      <c r="D356" s="12">
        <v>14</v>
      </c>
      <c r="E356" s="18">
        <v>0</v>
      </c>
    </row>
    <row r="357" spans="1:5" x14ac:dyDescent="0.25">
      <c r="A357" s="185"/>
      <c r="B357" s="11" t="s">
        <v>281</v>
      </c>
      <c r="C357" s="12">
        <v>0</v>
      </c>
      <c r="D357" s="12">
        <v>0</v>
      </c>
      <c r="E357" s="18">
        <v>0</v>
      </c>
    </row>
    <row r="358" spans="1:5" x14ac:dyDescent="0.25">
      <c r="A358" s="185"/>
      <c r="B358" s="11" t="s">
        <v>282</v>
      </c>
      <c r="C358" s="12">
        <v>0</v>
      </c>
      <c r="D358" s="12">
        <v>0</v>
      </c>
      <c r="E358" s="18">
        <v>0</v>
      </c>
    </row>
    <row r="359" spans="1:5" x14ac:dyDescent="0.25">
      <c r="A359" s="185"/>
      <c r="B359" s="11" t="s">
        <v>283</v>
      </c>
      <c r="C359" s="12">
        <v>1</v>
      </c>
      <c r="D359" s="12">
        <v>1</v>
      </c>
      <c r="E359" s="18">
        <v>0</v>
      </c>
    </row>
    <row r="360" spans="1:5" x14ac:dyDescent="0.25">
      <c r="A360" s="185"/>
      <c r="B360" s="11" t="s">
        <v>284</v>
      </c>
      <c r="C360" s="12">
        <v>0</v>
      </c>
      <c r="D360" s="12">
        <v>0</v>
      </c>
      <c r="E360" s="18">
        <v>0</v>
      </c>
    </row>
    <row r="361" spans="1:5" x14ac:dyDescent="0.25">
      <c r="A361" s="185"/>
      <c r="B361" s="11" t="s">
        <v>285</v>
      </c>
      <c r="C361" s="12">
        <v>0</v>
      </c>
      <c r="D361" s="12">
        <v>0</v>
      </c>
      <c r="E361" s="18">
        <v>0</v>
      </c>
    </row>
    <row r="362" spans="1:5" x14ac:dyDescent="0.25">
      <c r="A362" s="185"/>
      <c r="B362" s="11" t="s">
        <v>286</v>
      </c>
      <c r="C362" s="12">
        <v>0</v>
      </c>
      <c r="D362" s="12">
        <v>0</v>
      </c>
      <c r="E362" s="18">
        <v>0</v>
      </c>
    </row>
    <row r="363" spans="1:5" x14ac:dyDescent="0.25">
      <c r="A363" s="185"/>
      <c r="B363" s="11" t="s">
        <v>287</v>
      </c>
      <c r="C363" s="12">
        <v>0</v>
      </c>
      <c r="D363" s="12">
        <v>0</v>
      </c>
      <c r="E363" s="18">
        <v>0</v>
      </c>
    </row>
    <row r="364" spans="1:5" x14ac:dyDescent="0.25">
      <c r="A364" s="186"/>
      <c r="B364" s="11" t="s">
        <v>288</v>
      </c>
      <c r="C364" s="12">
        <v>0</v>
      </c>
      <c r="D364" s="12">
        <v>0</v>
      </c>
      <c r="E364" s="18">
        <v>0</v>
      </c>
    </row>
    <row r="365" spans="1:5" x14ac:dyDescent="0.25">
      <c r="A365" s="184" t="s">
        <v>289</v>
      </c>
      <c r="B365" s="11" t="s">
        <v>290</v>
      </c>
      <c r="C365" s="12">
        <v>0</v>
      </c>
      <c r="D365" s="12">
        <v>0</v>
      </c>
      <c r="E365" s="18">
        <v>0</v>
      </c>
    </row>
    <row r="366" spans="1:5" x14ac:dyDescent="0.25">
      <c r="A366" s="185"/>
      <c r="B366" s="11" t="s">
        <v>291</v>
      </c>
      <c r="C366" s="12">
        <v>0</v>
      </c>
      <c r="D366" s="12">
        <v>0</v>
      </c>
      <c r="E366" s="18">
        <v>0</v>
      </c>
    </row>
    <row r="367" spans="1:5" x14ac:dyDescent="0.25">
      <c r="A367" s="185"/>
      <c r="B367" s="11" t="s">
        <v>292</v>
      </c>
      <c r="C367" s="12">
        <v>0</v>
      </c>
      <c r="D367" s="12">
        <v>0</v>
      </c>
      <c r="E367" s="18">
        <v>0</v>
      </c>
    </row>
    <row r="368" spans="1:5" x14ac:dyDescent="0.25">
      <c r="A368" s="185"/>
      <c r="B368" s="11" t="s">
        <v>293</v>
      </c>
      <c r="C368" s="12">
        <v>0</v>
      </c>
      <c r="D368" s="12">
        <v>0</v>
      </c>
      <c r="E368" s="18">
        <v>0</v>
      </c>
    </row>
    <row r="369" spans="1:5" x14ac:dyDescent="0.25">
      <c r="A369" s="185"/>
      <c r="B369" s="11" t="s">
        <v>209</v>
      </c>
      <c r="C369" s="12">
        <v>0</v>
      </c>
      <c r="D369" s="12">
        <v>0</v>
      </c>
      <c r="E369" s="18">
        <v>0</v>
      </c>
    </row>
    <row r="370" spans="1:5" x14ac:dyDescent="0.25">
      <c r="A370" s="185"/>
      <c r="B370" s="11" t="s">
        <v>294</v>
      </c>
      <c r="C370" s="12">
        <v>0</v>
      </c>
      <c r="D370" s="12">
        <v>0</v>
      </c>
      <c r="E370" s="18">
        <v>0</v>
      </c>
    </row>
    <row r="371" spans="1:5" x14ac:dyDescent="0.25">
      <c r="A371" s="185"/>
      <c r="B371" s="11" t="s">
        <v>295</v>
      </c>
      <c r="C371" s="12">
        <v>0</v>
      </c>
      <c r="D371" s="12">
        <v>0</v>
      </c>
      <c r="E371" s="18">
        <v>0</v>
      </c>
    </row>
    <row r="372" spans="1:5" x14ac:dyDescent="0.25">
      <c r="A372" s="185"/>
      <c r="B372" s="11" t="s">
        <v>296</v>
      </c>
      <c r="C372" s="12">
        <v>1</v>
      </c>
      <c r="D372" s="12">
        <v>0</v>
      </c>
      <c r="E372" s="18">
        <v>0</v>
      </c>
    </row>
    <row r="373" spans="1:5" x14ac:dyDescent="0.25">
      <c r="A373" s="185"/>
      <c r="B373" s="11" t="s">
        <v>297</v>
      </c>
      <c r="C373" s="12">
        <v>174</v>
      </c>
      <c r="D373" s="12">
        <v>6</v>
      </c>
      <c r="E373" s="18">
        <v>3</v>
      </c>
    </row>
    <row r="374" spans="1:5" x14ac:dyDescent="0.25">
      <c r="A374" s="185"/>
      <c r="B374" s="11" t="s">
        <v>298</v>
      </c>
      <c r="C374" s="12">
        <v>0</v>
      </c>
      <c r="D374" s="12">
        <v>0</v>
      </c>
      <c r="E374" s="18">
        <v>0</v>
      </c>
    </row>
    <row r="375" spans="1:5" x14ac:dyDescent="0.25">
      <c r="A375" s="185"/>
      <c r="B375" s="11" t="s">
        <v>299</v>
      </c>
      <c r="C375" s="12">
        <v>0</v>
      </c>
      <c r="D375" s="12">
        <v>0</v>
      </c>
      <c r="E375" s="18">
        <v>0</v>
      </c>
    </row>
    <row r="376" spans="1:5" x14ac:dyDescent="0.25">
      <c r="A376" s="185"/>
      <c r="B376" s="11" t="s">
        <v>300</v>
      </c>
      <c r="C376" s="12">
        <v>0</v>
      </c>
      <c r="D376" s="12">
        <v>0</v>
      </c>
      <c r="E376" s="18">
        <v>0</v>
      </c>
    </row>
    <row r="377" spans="1:5" x14ac:dyDescent="0.25">
      <c r="A377" s="186"/>
      <c r="B377" s="11" t="s">
        <v>301</v>
      </c>
      <c r="C377" s="12">
        <v>0</v>
      </c>
      <c r="D377" s="12">
        <v>0</v>
      </c>
      <c r="E377" s="18">
        <v>0</v>
      </c>
    </row>
    <row r="378" spans="1:5" x14ac:dyDescent="0.25">
      <c r="A378" s="4"/>
    </row>
  </sheetData>
  <sheetProtection algorithmName="SHA-512" hashValue="PulLaQSeni1CvpNoj5bwfKKFCiwF70Ad+EwTg99ZJQT8TREe4a/JzlaB+57ASsBCigPU8tz5FuPyh+g8V7nDXw==" saltValue="pLBaTf8XhhiFJ5YvfGrAB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319A-6B58-46DF-BF57-E86DACF377FA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98"/>
  </cols>
  <sheetData>
    <row r="1" spans="1:26" x14ac:dyDescent="0.2">
      <c r="A1" s="134"/>
      <c r="C1" s="179" t="s">
        <v>1828</v>
      </c>
      <c r="D1" s="179"/>
      <c r="E1" s="179"/>
      <c r="F1" s="134"/>
      <c r="H1" s="173"/>
      <c r="I1" s="173"/>
      <c r="J1" s="173"/>
      <c r="K1" s="134"/>
      <c r="P1" s="134"/>
      <c r="U1" s="134"/>
      <c r="Z1" s="134"/>
    </row>
    <row r="2" spans="1:26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gBkmKn7j7o8/bsR5t0Wt+5lxlQ3LvsVoGgt5+9K15tUUjPuIj6sOKajdlWmflOPizHNJUi4mG7bJw1Jweua9lA==" saltValue="TM1ww/XAlgUXiSedPWu1t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6060-BE02-4FE6-8196-EB557EF5D378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98"/>
  </cols>
  <sheetData>
    <row r="1" spans="1:61" x14ac:dyDescent="0.2">
      <c r="A1" s="134"/>
      <c r="C1" s="179" t="s">
        <v>1833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34"/>
      <c r="R1" s="173"/>
      <c r="S1" s="173"/>
      <c r="T1" s="173"/>
      <c r="U1" s="134"/>
      <c r="W1" s="173"/>
      <c r="X1" s="173"/>
      <c r="Y1" s="173"/>
      <c r="Z1" s="134"/>
      <c r="AB1" s="173"/>
      <c r="AC1" s="173"/>
      <c r="AD1" s="173"/>
      <c r="AE1" s="134"/>
      <c r="AG1" s="173"/>
      <c r="AH1" s="173"/>
      <c r="AI1" s="173"/>
      <c r="AJ1" s="134"/>
      <c r="AL1" s="173"/>
      <c r="AM1" s="173"/>
      <c r="AN1" s="173"/>
      <c r="AO1" s="134"/>
      <c r="AQ1" s="173"/>
      <c r="AR1" s="173"/>
      <c r="AS1" s="173"/>
      <c r="AT1" s="134"/>
      <c r="AV1" s="173"/>
      <c r="AW1" s="173"/>
      <c r="AX1" s="173"/>
      <c r="AY1" s="134"/>
      <c r="BA1" s="173"/>
      <c r="BB1" s="173"/>
      <c r="BC1" s="173"/>
      <c r="BD1" s="134"/>
      <c r="BF1" s="173"/>
      <c r="BG1" s="173"/>
      <c r="BH1" s="173"/>
      <c r="BI1" s="134"/>
    </row>
    <row r="2" spans="1:61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9kUUulsmqWf5ZbwVck8h/5lvigDDexdf7dVDXpDeamPaA9WuxCfRKDsJW3C9/HJQvFuIQqHbPggU5RAJNZbLHw==" saltValue="r53u6WElUTXWYmSlQx1Ys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F31F-844F-4ACA-82F0-0832A8879DE9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3"/>
    <col min="19" max="19" width="2.5703125" style="135" customWidth="1"/>
    <col min="20" max="20" width="7.85546875" style="135" customWidth="1"/>
    <col min="21" max="25" width="11.42578125" style="135"/>
    <col min="26" max="16384" width="11.42578125" style="73"/>
  </cols>
  <sheetData>
    <row r="1" spans="1:26" x14ac:dyDescent="0.2">
      <c r="A1" s="134"/>
      <c r="C1" s="179" t="s">
        <v>1837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73"/>
      <c r="Q1" s="173"/>
      <c r="S1" s="134"/>
      <c r="U1" s="173"/>
      <c r="V1" s="173"/>
      <c r="W1" s="173"/>
      <c r="X1" s="173"/>
      <c r="Y1" s="173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4" t="s">
        <v>1194</v>
      </c>
      <c r="N5" s="174" t="s">
        <v>1195</v>
      </c>
      <c r="O5" s="174" t="s">
        <v>1196</v>
      </c>
      <c r="P5" s="174" t="s">
        <v>1197</v>
      </c>
      <c r="Q5" s="174" t="s">
        <v>615</v>
      </c>
      <c r="R5" s="174" t="s">
        <v>1198</v>
      </c>
      <c r="S5" s="175"/>
      <c r="U5" s="176" t="s">
        <v>1194</v>
      </c>
      <c r="V5" s="176" t="s">
        <v>1195</v>
      </c>
      <c r="W5" s="176" t="s">
        <v>1196</v>
      </c>
      <c r="X5" s="176" t="s">
        <v>1197</v>
      </c>
      <c r="Y5" s="176" t="s">
        <v>615</v>
      </c>
      <c r="Z5" s="176" t="s">
        <v>1198</v>
      </c>
    </row>
    <row r="6" spans="1:26" x14ac:dyDescent="0.2">
      <c r="M6" s="177">
        <f>DatosMedioAmbiente!C53</f>
        <v>0</v>
      </c>
      <c r="N6" s="177">
        <f>DatosMedioAmbiente!C55</f>
        <v>0</v>
      </c>
      <c r="O6" s="177">
        <f>DatosMedioAmbiente!C57</f>
        <v>0</v>
      </c>
      <c r="P6" s="177">
        <f>DatosMedioAmbiente!C59</f>
        <v>7</v>
      </c>
      <c r="Q6" s="177">
        <f>DatosMedioAmbiente!C61</f>
        <v>1</v>
      </c>
      <c r="R6" s="177">
        <f>DatosMedioAmbiente!C63</f>
        <v>0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0</v>
      </c>
      <c r="Y6" s="178">
        <f>DatosMedioAmbiente!C62</f>
        <v>0</v>
      </c>
      <c r="Z6" s="178">
        <f>DatosMedioAmbiente!C64</f>
        <v>0</v>
      </c>
    </row>
    <row r="25" spans="1:20" s="73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4oB5Zoir+g1b6Bli5wxVDHnd7LWhdE4F3BJwAvab9X3Z65tMbyKDDn5aF6ueZYSpcp8OX9rsucVQOevHmV9ryg==" saltValue="i5ZtPl9ijxfVitzFExo/x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DDFF-DF05-4774-93C7-275AB0F2A477}">
  <dimension ref="A1:BI17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1681</v>
      </c>
      <c r="B1" s="95" t="s">
        <v>1682</v>
      </c>
      <c r="C1" s="95" t="s">
        <v>1683</v>
      </c>
      <c r="D1" s="95" t="s">
        <v>1684</v>
      </c>
      <c r="E1" s="95" t="s">
        <v>1685</v>
      </c>
      <c r="F1" s="95" t="s">
        <v>1686</v>
      </c>
      <c r="G1" s="95" t="s">
        <v>1687</v>
      </c>
      <c r="H1" s="95" t="s">
        <v>1688</v>
      </c>
      <c r="I1" s="95" t="s">
        <v>1689</v>
      </c>
      <c r="J1" s="95" t="s">
        <v>1690</v>
      </c>
      <c r="K1" s="95" t="s">
        <v>1691</v>
      </c>
      <c r="L1" s="95" t="s">
        <v>1692</v>
      </c>
      <c r="M1" s="95" t="s">
        <v>1693</v>
      </c>
      <c r="N1" s="95" t="s">
        <v>1694</v>
      </c>
      <c r="O1" s="95" t="s">
        <v>1695</v>
      </c>
      <c r="P1" s="95" t="s">
        <v>1696</v>
      </c>
      <c r="Q1" s="95" t="s">
        <v>1697</v>
      </c>
      <c r="R1" s="95" t="s">
        <v>1698</v>
      </c>
      <c r="S1" s="95" t="s">
        <v>1699</v>
      </c>
      <c r="T1" s="95" t="s">
        <v>1700</v>
      </c>
      <c r="U1" s="95" t="s">
        <v>1701</v>
      </c>
      <c r="V1" s="95" t="s">
        <v>1702</v>
      </c>
      <c r="W1" s="95" t="s">
        <v>1703</v>
      </c>
      <c r="AA1" s="95" t="s">
        <v>1704</v>
      </c>
      <c r="AB1" s="95" t="s">
        <v>1705</v>
      </c>
      <c r="AC1" s="95" t="s">
        <v>1706</v>
      </c>
      <c r="AD1" s="95" t="s">
        <v>1707</v>
      </c>
      <c r="AE1" s="95" t="s">
        <v>1708</v>
      </c>
      <c r="AF1" s="95" t="s">
        <v>1709</v>
      </c>
      <c r="AI1" s="95" t="s">
        <v>1710</v>
      </c>
      <c r="AL1" s="95" t="s">
        <v>1711</v>
      </c>
      <c r="AM1" s="95" t="s">
        <v>1712</v>
      </c>
      <c r="AN1" s="95" t="s">
        <v>1713</v>
      </c>
      <c r="AO1" s="95" t="s">
        <v>1714</v>
      </c>
      <c r="AP1" s="95" t="s">
        <v>1715</v>
      </c>
      <c r="AQ1" s="95" t="s">
        <v>1716</v>
      </c>
      <c r="AR1" s="95" t="s">
        <v>1717</v>
      </c>
      <c r="AS1" s="95" t="s">
        <v>1718</v>
      </c>
      <c r="AT1" s="95" t="s">
        <v>1719</v>
      </c>
      <c r="AU1" s="95" t="s">
        <v>1720</v>
      </c>
      <c r="AV1" s="95" t="s">
        <v>1721</v>
      </c>
      <c r="AW1" s="95" t="s">
        <v>1722</v>
      </c>
      <c r="AX1" s="95" t="s">
        <v>1723</v>
      </c>
      <c r="AY1" s="95" t="s">
        <v>1724</v>
      </c>
      <c r="AZ1" s="95" t="s">
        <v>1725</v>
      </c>
      <c r="BA1" s="95" t="s">
        <v>1726</v>
      </c>
      <c r="BB1" s="95" t="s">
        <v>1727</v>
      </c>
      <c r="BC1" s="95" t="s">
        <v>1728</v>
      </c>
      <c r="BD1" s="95" t="s">
        <v>1729</v>
      </c>
      <c r="BE1" s="95" t="s">
        <v>1730</v>
      </c>
      <c r="BF1" s="95" t="s">
        <v>1731</v>
      </c>
      <c r="BG1" s="95" t="s">
        <v>1732</v>
      </c>
      <c r="BH1" s="95" t="s">
        <v>1733</v>
      </c>
      <c r="BI1" s="95" t="s">
        <v>1734</v>
      </c>
    </row>
    <row r="2" spans="1:61" x14ac:dyDescent="0.2">
      <c r="A2" s="73" t="s">
        <v>1257</v>
      </c>
      <c r="B2" s="73" t="s">
        <v>1752</v>
      </c>
      <c r="C2" s="73" t="s">
        <v>1741</v>
      </c>
      <c r="D2" s="73" t="s">
        <v>1618</v>
      </c>
      <c r="E2" s="73" t="s">
        <v>1618</v>
      </c>
      <c r="F2" s="73" t="s">
        <v>1642</v>
      </c>
      <c r="G2" s="73" t="s">
        <v>1619</v>
      </c>
      <c r="H2" s="73" t="s">
        <v>1619</v>
      </c>
      <c r="I2" s="73" t="s">
        <v>1618</v>
      </c>
      <c r="J2" s="73" t="s">
        <v>1618</v>
      </c>
      <c r="K2" s="73" t="s">
        <v>1618</v>
      </c>
      <c r="L2" s="73" t="s">
        <v>1618</v>
      </c>
      <c r="M2" s="73" t="s">
        <v>1618</v>
      </c>
      <c r="O2" s="73" t="s">
        <v>1618</v>
      </c>
      <c r="P2" s="73" t="s">
        <v>1671</v>
      </c>
      <c r="Q2" s="73" t="s">
        <v>1671</v>
      </c>
      <c r="R2" s="73" t="s">
        <v>1060</v>
      </c>
      <c r="S2" s="73" t="s">
        <v>1671</v>
      </c>
      <c r="T2" s="73" t="s">
        <v>1671</v>
      </c>
      <c r="V2" s="73" t="s">
        <v>29</v>
      </c>
      <c r="W2" s="73" t="s">
        <v>113</v>
      </c>
      <c r="AA2" s="73" t="s">
        <v>1152</v>
      </c>
      <c r="AB2" s="73" t="s">
        <v>1151</v>
      </c>
      <c r="AC2" s="73" t="s">
        <v>1158</v>
      </c>
      <c r="AD2" s="73" t="s">
        <v>647</v>
      </c>
      <c r="AE2" s="73" t="s">
        <v>1197</v>
      </c>
      <c r="AF2" s="73" t="s">
        <v>1204</v>
      </c>
      <c r="AI2" s="73" t="s">
        <v>229</v>
      </c>
      <c r="AL2" s="73" t="s">
        <v>647</v>
      </c>
      <c r="AM2" s="73" t="s">
        <v>647</v>
      </c>
      <c r="AN2" s="73" t="s">
        <v>649</v>
      </c>
      <c r="AO2" s="73" t="s">
        <v>649</v>
      </c>
      <c r="AV2" s="73" t="s">
        <v>647</v>
      </c>
      <c r="AW2" s="73" t="s">
        <v>1197</v>
      </c>
      <c r="BA2" s="73" t="s">
        <v>82</v>
      </c>
      <c r="BC2" s="73" t="s">
        <v>983</v>
      </c>
      <c r="BD2" s="73" t="s">
        <v>961</v>
      </c>
      <c r="BH2" s="73" t="s">
        <v>1163</v>
      </c>
      <c r="BI2" s="73" t="s">
        <v>1168</v>
      </c>
    </row>
    <row r="3" spans="1:61" x14ac:dyDescent="0.2">
      <c r="A3" s="73" t="s">
        <v>1759</v>
      </c>
      <c r="B3" s="73" t="s">
        <v>1753</v>
      </c>
      <c r="C3" s="73" t="s">
        <v>1742</v>
      </c>
      <c r="D3" s="73" t="s">
        <v>1619</v>
      </c>
      <c r="E3" s="73" t="s">
        <v>1619</v>
      </c>
      <c r="F3" s="73" t="s">
        <v>111</v>
      </c>
      <c r="G3" s="73" t="s">
        <v>1633</v>
      </c>
      <c r="H3" s="73" t="s">
        <v>1620</v>
      </c>
      <c r="I3" s="73" t="s">
        <v>1619</v>
      </c>
      <c r="J3" s="73" t="s">
        <v>978</v>
      </c>
      <c r="K3" s="73" t="s">
        <v>1622</v>
      </c>
      <c r="L3" s="73" t="s">
        <v>1620</v>
      </c>
      <c r="O3" s="73" t="s">
        <v>1619</v>
      </c>
      <c r="P3" s="73" t="s">
        <v>1676</v>
      </c>
      <c r="Q3" s="73" t="s">
        <v>1620</v>
      </c>
      <c r="R3" s="73" t="s">
        <v>1062</v>
      </c>
      <c r="S3" s="73" t="s">
        <v>1620</v>
      </c>
      <c r="T3" s="73" t="s">
        <v>1620</v>
      </c>
      <c r="V3" s="73" t="s">
        <v>30</v>
      </c>
      <c r="W3" s="73" t="s">
        <v>114</v>
      </c>
      <c r="AA3" s="73" t="s">
        <v>1153</v>
      </c>
      <c r="AB3" s="73" t="s">
        <v>1152</v>
      </c>
      <c r="AC3" s="73" t="s">
        <v>1159</v>
      </c>
      <c r="AD3" s="73" t="s">
        <v>649</v>
      </c>
      <c r="AE3" s="73" t="s">
        <v>615</v>
      </c>
      <c r="AF3" s="73" t="s">
        <v>1205</v>
      </c>
      <c r="AI3" s="73" t="s">
        <v>230</v>
      </c>
      <c r="AL3" s="73" t="s">
        <v>649</v>
      </c>
      <c r="AM3" s="73" t="s">
        <v>649</v>
      </c>
      <c r="AN3" s="73" t="s">
        <v>653</v>
      </c>
      <c r="AO3" s="73" t="s">
        <v>651</v>
      </c>
      <c r="AV3" s="73" t="s">
        <v>649</v>
      </c>
      <c r="AW3" s="73" t="s">
        <v>615</v>
      </c>
      <c r="BA3" s="73" t="s">
        <v>1802</v>
      </c>
      <c r="BC3" s="73" t="s">
        <v>1804</v>
      </c>
      <c r="BD3" s="73" t="s">
        <v>334</v>
      </c>
      <c r="BH3" s="73" t="s">
        <v>1164</v>
      </c>
    </row>
    <row r="4" spans="1:61" x14ac:dyDescent="0.2">
      <c r="A4" s="73" t="s">
        <v>1760</v>
      </c>
      <c r="B4" s="73" t="s">
        <v>1754</v>
      </c>
      <c r="C4" s="73" t="s">
        <v>1743</v>
      </c>
      <c r="D4" s="73" t="s">
        <v>1620</v>
      </c>
      <c r="E4" s="73" t="s">
        <v>978</v>
      </c>
      <c r="G4" s="73" t="s">
        <v>111</v>
      </c>
      <c r="H4" s="73" t="s">
        <v>1631</v>
      </c>
      <c r="I4" s="73" t="s">
        <v>978</v>
      </c>
      <c r="J4" s="73" t="s">
        <v>1636</v>
      </c>
      <c r="K4" s="73" t="s">
        <v>1642</v>
      </c>
      <c r="L4" s="73" t="s">
        <v>1621</v>
      </c>
      <c r="O4" s="73" t="s">
        <v>1620</v>
      </c>
      <c r="Q4" s="73" t="s">
        <v>1676</v>
      </c>
      <c r="R4" s="73" t="s">
        <v>1064</v>
      </c>
      <c r="S4" s="73" t="s">
        <v>1672</v>
      </c>
      <c r="T4" s="73" t="s">
        <v>1673</v>
      </c>
      <c r="V4" s="73" t="s">
        <v>31</v>
      </c>
      <c r="W4" s="73" t="s">
        <v>1767</v>
      </c>
      <c r="AB4" s="73" t="s">
        <v>1157</v>
      </c>
      <c r="AD4" s="73" t="s">
        <v>651</v>
      </c>
      <c r="AI4" s="73" t="s">
        <v>111</v>
      </c>
      <c r="AL4" s="73" t="s">
        <v>651</v>
      </c>
      <c r="AM4" s="73" t="s">
        <v>651</v>
      </c>
      <c r="AN4" s="73" t="s">
        <v>657</v>
      </c>
      <c r="AO4" s="73" t="s">
        <v>655</v>
      </c>
      <c r="AV4" s="73" t="s">
        <v>651</v>
      </c>
      <c r="BA4" s="73" t="s">
        <v>1803</v>
      </c>
      <c r="BC4" s="73" t="s">
        <v>989</v>
      </c>
      <c r="BD4" s="73" t="s">
        <v>962</v>
      </c>
    </row>
    <row r="5" spans="1:61" x14ac:dyDescent="0.2">
      <c r="A5" s="73" t="s">
        <v>1051</v>
      </c>
      <c r="B5" s="73" t="s">
        <v>109</v>
      </c>
      <c r="C5" s="73" t="s">
        <v>174</v>
      </c>
      <c r="D5" s="73" t="s">
        <v>978</v>
      </c>
      <c r="E5" s="73" t="s">
        <v>1631</v>
      </c>
      <c r="H5" s="73" t="s">
        <v>1632</v>
      </c>
      <c r="I5" s="73" t="s">
        <v>1636</v>
      </c>
      <c r="J5" s="73" t="s">
        <v>111</v>
      </c>
      <c r="L5" s="73" t="s">
        <v>1622</v>
      </c>
      <c r="O5" s="73" t="s">
        <v>978</v>
      </c>
      <c r="R5" s="73" t="s">
        <v>1065</v>
      </c>
      <c r="S5" s="73" t="s">
        <v>1674</v>
      </c>
      <c r="T5" s="73" t="s">
        <v>1676</v>
      </c>
      <c r="V5" s="73" t="s">
        <v>32</v>
      </c>
      <c r="AD5" s="73" t="s">
        <v>653</v>
      </c>
      <c r="AL5" s="73" t="s">
        <v>655</v>
      </c>
      <c r="AM5" s="73" t="s">
        <v>655</v>
      </c>
      <c r="AN5" s="73" t="s">
        <v>659</v>
      </c>
      <c r="AO5" s="73" t="s">
        <v>657</v>
      </c>
      <c r="AV5" s="73" t="s">
        <v>655</v>
      </c>
      <c r="BC5" s="73" t="s">
        <v>990</v>
      </c>
      <c r="BD5" s="73" t="s">
        <v>963</v>
      </c>
    </row>
    <row r="6" spans="1:61" x14ac:dyDescent="0.2">
      <c r="B6" s="73" t="s">
        <v>110</v>
      </c>
      <c r="C6" s="73" t="s">
        <v>1744</v>
      </c>
      <c r="D6" s="73" t="s">
        <v>1631</v>
      </c>
      <c r="E6" s="73" t="s">
        <v>1632</v>
      </c>
      <c r="H6" s="73" t="s">
        <v>1633</v>
      </c>
      <c r="I6" s="73" t="s">
        <v>111</v>
      </c>
      <c r="L6" s="73" t="s">
        <v>1631</v>
      </c>
      <c r="O6" s="73" t="s">
        <v>1633</v>
      </c>
      <c r="R6" s="73" t="s">
        <v>1066</v>
      </c>
      <c r="S6" s="73" t="s">
        <v>1676</v>
      </c>
      <c r="V6" s="73" t="s">
        <v>33</v>
      </c>
      <c r="AD6" s="73" t="s">
        <v>655</v>
      </c>
      <c r="AL6" s="73" t="s">
        <v>657</v>
      </c>
      <c r="AM6" s="73" t="s">
        <v>657</v>
      </c>
      <c r="AO6" s="73" t="s">
        <v>659</v>
      </c>
      <c r="AV6" s="73" t="s">
        <v>657</v>
      </c>
      <c r="BC6" s="73" t="s">
        <v>1805</v>
      </c>
      <c r="BD6" s="73" t="s">
        <v>964</v>
      </c>
    </row>
    <row r="7" spans="1:61" x14ac:dyDescent="0.2">
      <c r="C7" s="73" t="s">
        <v>1746</v>
      </c>
      <c r="D7" s="73" t="s">
        <v>1633</v>
      </c>
      <c r="E7" s="73" t="s">
        <v>1636</v>
      </c>
      <c r="H7" s="73" t="s">
        <v>1636</v>
      </c>
      <c r="L7" s="73" t="s">
        <v>1638</v>
      </c>
      <c r="O7" s="73" t="s">
        <v>1636</v>
      </c>
      <c r="R7" s="73" t="s">
        <v>1069</v>
      </c>
      <c r="AD7" s="73" t="s">
        <v>657</v>
      </c>
      <c r="AL7" s="73" t="s">
        <v>659</v>
      </c>
      <c r="AM7" s="73" t="s">
        <v>659</v>
      </c>
      <c r="BC7" s="73" t="s">
        <v>995</v>
      </c>
      <c r="BD7" s="73" t="s">
        <v>965</v>
      </c>
    </row>
    <row r="8" spans="1:61" x14ac:dyDescent="0.2">
      <c r="C8" s="73" t="s">
        <v>209</v>
      </c>
      <c r="D8" s="73" t="s">
        <v>1634</v>
      </c>
      <c r="H8" s="73" t="s">
        <v>1638</v>
      </c>
      <c r="O8" s="73" t="s">
        <v>111</v>
      </c>
      <c r="AD8" s="73" t="s">
        <v>659</v>
      </c>
      <c r="BD8" s="73" t="s">
        <v>518</v>
      </c>
    </row>
    <row r="9" spans="1:61" x14ac:dyDescent="0.2">
      <c r="C9" s="73" t="s">
        <v>1747</v>
      </c>
      <c r="D9" s="73" t="s">
        <v>1636</v>
      </c>
      <c r="H9" s="73" t="s">
        <v>111</v>
      </c>
      <c r="BD9" s="73" t="s">
        <v>967</v>
      </c>
    </row>
    <row r="10" spans="1:61" x14ac:dyDescent="0.2">
      <c r="C10" s="73" t="s">
        <v>289</v>
      </c>
      <c r="D10" s="73" t="s">
        <v>1642</v>
      </c>
      <c r="BD10" s="73" t="s">
        <v>969</v>
      </c>
    </row>
    <row r="11" spans="1:61" x14ac:dyDescent="0.2">
      <c r="D11" s="73" t="s">
        <v>111</v>
      </c>
      <c r="BD11" s="73" t="s">
        <v>970</v>
      </c>
    </row>
    <row r="12" spans="1:61" x14ac:dyDescent="0.2">
      <c r="BD12" s="73" t="s">
        <v>971</v>
      </c>
    </row>
    <row r="13" spans="1:61" x14ac:dyDescent="0.2">
      <c r="BD13" s="73" t="s">
        <v>972</v>
      </c>
    </row>
    <row r="14" spans="1:61" x14ac:dyDescent="0.2">
      <c r="BD14" s="73" t="s">
        <v>973</v>
      </c>
    </row>
    <row r="15" spans="1:61" x14ac:dyDescent="0.2">
      <c r="BD15" s="73" t="s">
        <v>974</v>
      </c>
    </row>
    <row r="16" spans="1:61" x14ac:dyDescent="0.2">
      <c r="BD16" s="73" t="s">
        <v>111</v>
      </c>
    </row>
    <row r="17" spans="56:56" x14ac:dyDescent="0.2">
      <c r="BD17" s="73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163B-F770-4250-8351-EBB29431F017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SUM(DatosViolenciaGénero!C63:C69)</f>
        <v>262</v>
      </c>
      <c r="D4" s="90">
        <f>SUM(DatosViolenciaGénero!D63:D69)</f>
        <v>68</v>
      </c>
    </row>
    <row r="5" spans="2:4" x14ac:dyDescent="0.2">
      <c r="B5" s="89" t="s">
        <v>1620</v>
      </c>
      <c r="C5" s="90">
        <f>SUM(DatosViolenciaGénero!C70:C73)</f>
        <v>8</v>
      </c>
      <c r="D5" s="90">
        <f>SUM(DatosViolenciaGénero!D70:D73)</f>
        <v>1</v>
      </c>
    </row>
    <row r="6" spans="2:4" ht="12.75" customHeight="1" x14ac:dyDescent="0.2">
      <c r="B6" s="89" t="s">
        <v>1672</v>
      </c>
      <c r="C6" s="90">
        <f>DatosViolenciaGénero!C74</f>
        <v>3</v>
      </c>
      <c r="D6" s="90">
        <f>DatosViolenciaGénero!D74</f>
        <v>0</v>
      </c>
    </row>
    <row r="7" spans="2:4" ht="12.75" customHeight="1" x14ac:dyDescent="0.2">
      <c r="B7" s="89" t="s">
        <v>1673</v>
      </c>
      <c r="C7" s="90">
        <f>SUM(DatosViolenciaGénero!C75:C77)</f>
        <v>0</v>
      </c>
      <c r="D7" s="90">
        <f>SUM(DatosViolenciaGénero!D75:D77)</f>
        <v>3</v>
      </c>
    </row>
    <row r="8" spans="2:4" ht="12.75" customHeight="1" x14ac:dyDescent="0.2">
      <c r="B8" s="89" t="s">
        <v>1674</v>
      </c>
      <c r="C8" s="90">
        <f>DatosViolenciaGénero!C81</f>
        <v>1</v>
      </c>
      <c r="D8" s="90">
        <f>DatosViolenciaGénero!D81</f>
        <v>0</v>
      </c>
    </row>
    <row r="9" spans="2:4" ht="12.75" customHeight="1" x14ac:dyDescent="0.2">
      <c r="B9" s="89" t="s">
        <v>1675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1676</v>
      </c>
      <c r="C10" s="90">
        <f>SUM(DatosViolenciaGénero!C79:C80)</f>
        <v>105</v>
      </c>
      <c r="D10" s="90">
        <f>SUM(DatosViolenciaGénero!D79:D80)</f>
        <v>49</v>
      </c>
    </row>
    <row r="14" spans="2:4" ht="12.95" customHeight="1" thickTop="1" thickBot="1" x14ac:dyDescent="0.25">
      <c r="B14" s="233" t="s">
        <v>1680</v>
      </c>
      <c r="C14" s="233"/>
    </row>
    <row r="15" spans="2:4" ht="13.5" thickTop="1" x14ac:dyDescent="0.2">
      <c r="B15" s="91" t="s">
        <v>1678</v>
      </c>
      <c r="C15" s="92">
        <f>DatosViolenciaGénero!C38</f>
        <v>8</v>
      </c>
    </row>
    <row r="16" spans="2:4" ht="13.5" thickBot="1" x14ac:dyDescent="0.25">
      <c r="B16" s="93" t="s">
        <v>1679</v>
      </c>
      <c r="C16" s="94">
        <f>DatosViolenciaGénero!C39</f>
        <v>94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2D95-C83A-46AD-A320-18DD2E37D8C7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SUM(DatosViolenciaDoméstica!C48:C54)</f>
        <v>34</v>
      </c>
      <c r="D4" s="90">
        <f>SUM(DatosViolenciaDoméstica!D48:D54)</f>
        <v>6</v>
      </c>
    </row>
    <row r="5" spans="2:4" x14ac:dyDescent="0.2">
      <c r="B5" s="89" t="s">
        <v>1620</v>
      </c>
      <c r="C5" s="90">
        <f>SUM(DatosViolenciaDoméstica!C55:C58)</f>
        <v>0</v>
      </c>
      <c r="D5" s="90">
        <f>SUM(DatosViolenciaDoméstica!D55:D58)</f>
        <v>3</v>
      </c>
    </row>
    <row r="6" spans="2:4" ht="12.75" customHeight="1" x14ac:dyDescent="0.2">
      <c r="B6" s="89" t="s">
        <v>1672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1673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1674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1675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1676</v>
      </c>
      <c r="C10" s="90">
        <f>SUM(DatosViolenciaDoméstica!C64:C65)</f>
        <v>1</v>
      </c>
      <c r="D10" s="90">
        <f>SUM(DatosViolenciaDoméstica!D64:D65)</f>
        <v>8</v>
      </c>
    </row>
    <row r="14" spans="2:4" ht="12.95" customHeight="1" thickTop="1" thickBot="1" x14ac:dyDescent="0.25">
      <c r="B14" s="233" t="s">
        <v>1677</v>
      </c>
      <c r="C14" s="233"/>
    </row>
    <row r="15" spans="2:4" ht="13.5" thickTop="1" x14ac:dyDescent="0.2">
      <c r="B15" s="91" t="s">
        <v>1678</v>
      </c>
      <c r="C15" s="92">
        <f>DatosViolenciaDoméstica!C33</f>
        <v>4</v>
      </c>
    </row>
    <row r="16" spans="2:4" ht="13.5" thickBot="1" x14ac:dyDescent="0.25">
      <c r="B16" s="93" t="s">
        <v>1679</v>
      </c>
      <c r="C16" s="94">
        <f>DatosViolenciaDoméstica!C34</f>
        <v>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622E-5856-408D-BE13-4FCD07D62BFC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16</v>
      </c>
      <c r="E4" s="236" t="s">
        <v>1655</v>
      </c>
      <c r="F4" s="236"/>
    </row>
    <row r="5" spans="2:6" ht="12.75" customHeight="1" x14ac:dyDescent="0.2">
      <c r="B5" s="234" t="s">
        <v>1656</v>
      </c>
      <c r="C5" s="77" t="s">
        <v>1018</v>
      </c>
      <c r="D5" s="78">
        <f>DatosMenores!C86</f>
        <v>13</v>
      </c>
      <c r="E5" s="79" t="s">
        <v>1657</v>
      </c>
      <c r="F5" s="80">
        <f>DatosMenores!C105+DatosMenores!C106</f>
        <v>3</v>
      </c>
    </row>
    <row r="6" spans="2:6" ht="33.75" x14ac:dyDescent="0.2">
      <c r="B6" s="235"/>
      <c r="C6" s="77" t="s">
        <v>1013</v>
      </c>
      <c r="D6" s="78">
        <f>DatosMenores!C87</f>
        <v>24</v>
      </c>
      <c r="E6" s="81" t="s">
        <v>1658</v>
      </c>
      <c r="F6" s="80">
        <f>DatosMenores!C107</f>
        <v>3</v>
      </c>
    </row>
    <row r="7" spans="2:6" ht="33.75" x14ac:dyDescent="0.2">
      <c r="B7" s="234" t="s">
        <v>1659</v>
      </c>
      <c r="C7" s="77" t="s">
        <v>1018</v>
      </c>
      <c r="D7" s="78">
        <f>DatosMenores!C88</f>
        <v>1</v>
      </c>
      <c r="E7" s="81" t="s">
        <v>1660</v>
      </c>
      <c r="F7" s="80">
        <f>DatosMenores!C108</f>
        <v>0</v>
      </c>
    </row>
    <row r="8" spans="2:6" ht="33.75" x14ac:dyDescent="0.2">
      <c r="B8" s="235"/>
      <c r="C8" s="77" t="s">
        <v>1013</v>
      </c>
      <c r="D8" s="78">
        <f>DatosMenores!C89</f>
        <v>5</v>
      </c>
      <c r="E8" s="81" t="s">
        <v>1661</v>
      </c>
      <c r="F8" s="80">
        <f>DatosMenores!C109</f>
        <v>0</v>
      </c>
    </row>
    <row r="9" spans="2:6" ht="33.75" x14ac:dyDescent="0.2">
      <c r="B9" s="234" t="s">
        <v>266</v>
      </c>
      <c r="C9" s="77" t="s">
        <v>1018</v>
      </c>
      <c r="D9" s="78">
        <f>DatosMenores!C90</f>
        <v>22</v>
      </c>
      <c r="E9" s="81" t="s">
        <v>1662</v>
      </c>
      <c r="F9" s="80">
        <f>DatosMenores!C110</f>
        <v>0</v>
      </c>
    </row>
    <row r="10" spans="2:6" ht="22.5" x14ac:dyDescent="0.2">
      <c r="B10" s="235"/>
      <c r="C10" s="77" t="s">
        <v>1013</v>
      </c>
      <c r="D10" s="78">
        <f>DatosMenores!C91</f>
        <v>108</v>
      </c>
      <c r="E10" s="81" t="s">
        <v>1663</v>
      </c>
      <c r="F10" s="80">
        <f>DatosMenores!C111</f>
        <v>0</v>
      </c>
    </row>
    <row r="11" spans="2:6" ht="45" x14ac:dyDescent="0.2">
      <c r="B11" s="234" t="s">
        <v>1664</v>
      </c>
      <c r="C11" s="77" t="s">
        <v>1018</v>
      </c>
      <c r="D11" s="78">
        <f>DatosMenores!C92</f>
        <v>14</v>
      </c>
      <c r="E11" s="81" t="s">
        <v>1665</v>
      </c>
      <c r="F11" s="80">
        <f>DatosMenores!C112</f>
        <v>11</v>
      </c>
    </row>
    <row r="12" spans="2:6" x14ac:dyDescent="0.2">
      <c r="B12" s="235"/>
      <c r="C12" s="77" t="s">
        <v>1013</v>
      </c>
      <c r="D12" s="78">
        <f>DatosMenores!C93</f>
        <v>45</v>
      </c>
    </row>
    <row r="13" spans="2:6" x14ac:dyDescent="0.2">
      <c r="B13" s="234" t="s">
        <v>1666</v>
      </c>
      <c r="C13" s="77" t="s">
        <v>1018</v>
      </c>
      <c r="D13" s="78">
        <f>DatosMenores!C94</f>
        <v>0</v>
      </c>
    </row>
    <row r="14" spans="2:6" x14ac:dyDescent="0.2">
      <c r="B14" s="235"/>
      <c r="C14" s="77" t="s">
        <v>1013</v>
      </c>
      <c r="D14" s="78">
        <f>DatosMenores!C95</f>
        <v>0</v>
      </c>
    </row>
    <row r="15" spans="2:6" x14ac:dyDescent="0.2">
      <c r="B15" s="234" t="s">
        <v>1667</v>
      </c>
      <c r="C15" s="77" t="s">
        <v>1018</v>
      </c>
      <c r="D15" s="78">
        <f>DatosMenores!C96</f>
        <v>45</v>
      </c>
    </row>
    <row r="16" spans="2:6" x14ac:dyDescent="0.2">
      <c r="B16" s="235"/>
      <c r="C16" s="77" t="s">
        <v>1013</v>
      </c>
      <c r="D16" s="78">
        <f>DatosMenores!C97</f>
        <v>0</v>
      </c>
    </row>
    <row r="17" spans="2:4" x14ac:dyDescent="0.2">
      <c r="B17" s="234" t="s">
        <v>1668</v>
      </c>
      <c r="C17" s="77" t="s">
        <v>1018</v>
      </c>
      <c r="D17" s="78">
        <f>DatosMenores!C98</f>
        <v>0</v>
      </c>
    </row>
    <row r="18" spans="2:4" x14ac:dyDescent="0.2">
      <c r="B18" s="235"/>
      <c r="C18" s="77" t="s">
        <v>1013</v>
      </c>
      <c r="D18" s="78">
        <f>DatosMenores!C99</f>
        <v>0</v>
      </c>
    </row>
    <row r="19" spans="2:4" ht="22.5" x14ac:dyDescent="0.2">
      <c r="B19" s="82" t="s">
        <v>1669</v>
      </c>
      <c r="C19" s="83"/>
      <c r="D19" s="78">
        <f>DatosMenores!C100</f>
        <v>2</v>
      </c>
    </row>
    <row r="20" spans="2:4" ht="22.5" x14ac:dyDescent="0.2">
      <c r="B20" s="82" t="s">
        <v>1670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B55D-0768-4F20-96BE-0A381D1DD440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1607</v>
      </c>
    </row>
    <row r="4" spans="2:13" ht="39" thickBot="1" x14ac:dyDescent="0.25">
      <c r="B4" s="40" t="s">
        <v>304</v>
      </c>
      <c r="C4" s="41" t="s">
        <v>1608</v>
      </c>
      <c r="D4" s="41" t="s">
        <v>1609</v>
      </c>
      <c r="E4" s="41" t="s">
        <v>1610</v>
      </c>
      <c r="F4" s="41" t="s">
        <v>1611</v>
      </c>
      <c r="G4" s="41" t="s">
        <v>1612</v>
      </c>
      <c r="H4" s="41" t="s">
        <v>1613</v>
      </c>
      <c r="I4" s="41" t="s">
        <v>1614</v>
      </c>
      <c r="J4" s="41" t="s">
        <v>1615</v>
      </c>
      <c r="K4" s="41" t="s">
        <v>315</v>
      </c>
      <c r="L4" s="41" t="s">
        <v>1616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1617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1610</v>
      </c>
      <c r="F10" s="53" t="s">
        <v>1611</v>
      </c>
      <c r="G10" s="53" t="s">
        <v>1612</v>
      </c>
      <c r="H10" s="53" t="s">
        <v>1613</v>
      </c>
      <c r="I10" s="53" t="s">
        <v>1614</v>
      </c>
      <c r="J10" s="53" t="s">
        <v>1615</v>
      </c>
      <c r="K10" s="53" t="s">
        <v>1616</v>
      </c>
      <c r="L10" s="54" t="s">
        <v>317</v>
      </c>
      <c r="M10" s="55"/>
    </row>
    <row r="11" spans="2:13" ht="13.35" customHeight="1" x14ac:dyDescent="0.2">
      <c r="B11" s="237" t="s">
        <v>1618</v>
      </c>
      <c r="C11" s="237"/>
      <c r="D11" s="56">
        <f>DatosDelitos!C5+DatosDelitos!C13-DatosDelitos!C17</f>
        <v>1547</v>
      </c>
      <c r="E11" s="57">
        <f>DatosDelitos!H5+DatosDelitos!H13-DatosDelitos!H17</f>
        <v>60</v>
      </c>
      <c r="F11" s="57">
        <f>DatosDelitos!I5+DatosDelitos!I13-DatosDelitos!I17</f>
        <v>54</v>
      </c>
      <c r="G11" s="57">
        <f>DatosDelitos!J5+DatosDelitos!J13-DatosDelitos!J17</f>
        <v>1</v>
      </c>
      <c r="H11" s="58">
        <f>DatosDelitos!K5+DatosDelitos!K13-DatosDelitos!K17</f>
        <v>2</v>
      </c>
      <c r="I11" s="58">
        <f>DatosDelitos!L5+DatosDelitos!L13-DatosDelitos!L17</f>
        <v>1</v>
      </c>
      <c r="J11" s="58">
        <f>DatosDelitos!M5+DatosDelitos!M13-DatosDelitos!M17</f>
        <v>0</v>
      </c>
      <c r="K11" s="58">
        <f>DatosDelitos!O5+DatosDelitos!O13-DatosDelitos!O17</f>
        <v>4</v>
      </c>
      <c r="L11" s="59">
        <f>DatosDelitos!P5+DatosDelitos!P13-DatosDelitos!P17</f>
        <v>94</v>
      </c>
    </row>
    <row r="12" spans="2:13" ht="13.35" customHeight="1" x14ac:dyDescent="0.2">
      <c r="B12" s="238" t="s">
        <v>329</v>
      </c>
      <c r="C12" s="238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8" t="s">
        <v>347</v>
      </c>
      <c r="C13" s="238"/>
      <c r="D13" s="60">
        <f>DatosDelitos!C20</f>
        <v>0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8" t="s">
        <v>352</v>
      </c>
      <c r="C14" s="238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8" t="s">
        <v>1619</v>
      </c>
      <c r="C15" s="238"/>
      <c r="D15" s="60">
        <f>DatosDelitos!C17+DatosDelitos!C44</f>
        <v>412</v>
      </c>
      <c r="E15" s="61">
        <f>DatosDelitos!H17+DatosDelitos!H44</f>
        <v>71</v>
      </c>
      <c r="F15" s="61">
        <f>DatosDelitos!I16+DatosDelitos!I44</f>
        <v>16</v>
      </c>
      <c r="G15" s="61">
        <f>DatosDelitos!J17+DatosDelitos!J44</f>
        <v>0</v>
      </c>
      <c r="H15" s="61">
        <f>DatosDelitos!K17+DatosDelitos!K44</f>
        <v>0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3</v>
      </c>
      <c r="L15" s="62">
        <f>DatosDelitos!P17+DatosDelitos!P44</f>
        <v>95</v>
      </c>
    </row>
    <row r="16" spans="2:13" ht="13.35" customHeight="1" x14ac:dyDescent="0.2">
      <c r="B16" s="238" t="s">
        <v>1620</v>
      </c>
      <c r="C16" s="238"/>
      <c r="D16" s="60">
        <f>DatosDelitos!C30</f>
        <v>341</v>
      </c>
      <c r="E16" s="61">
        <f>DatosDelitos!H30</f>
        <v>26</v>
      </c>
      <c r="F16" s="61">
        <f>DatosDelitos!I30</f>
        <v>45</v>
      </c>
      <c r="G16" s="61">
        <f>DatosDelitos!J30</f>
        <v>0</v>
      </c>
      <c r="H16" s="61">
        <f>DatosDelitos!K30</f>
        <v>1</v>
      </c>
      <c r="I16" s="61">
        <f>DatosDelitos!L30</f>
        <v>0</v>
      </c>
      <c r="J16" s="61">
        <f>DatosDelitos!M30</f>
        <v>0</v>
      </c>
      <c r="K16" s="61">
        <f>DatosDelitos!O30</f>
        <v>0</v>
      </c>
      <c r="L16" s="62">
        <f>DatosDelitos!P30</f>
        <v>53</v>
      </c>
    </row>
    <row r="17" spans="2:12" ht="13.35" customHeight="1" x14ac:dyDescent="0.2">
      <c r="B17" s="239" t="s">
        <v>1621</v>
      </c>
      <c r="C17" s="239"/>
      <c r="D17" s="60">
        <f>DatosDelitos!C42-DatosDelitos!C44</f>
        <v>29</v>
      </c>
      <c r="E17" s="61">
        <f>DatosDelitos!H42-DatosDelitos!H44</f>
        <v>1</v>
      </c>
      <c r="F17" s="61">
        <f>DatosDelitos!I42-DatosDelitos!I44</f>
        <v>0</v>
      </c>
      <c r="G17" s="61">
        <f>DatosDelitos!J42-DatosDelitos!J44</f>
        <v>0</v>
      </c>
      <c r="H17" s="61">
        <f>DatosDelitos!K42-DatosDelitos!K44</f>
        <v>1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0</v>
      </c>
    </row>
    <row r="18" spans="2:12" ht="13.35" customHeight="1" x14ac:dyDescent="0.2">
      <c r="B18" s="238" t="s">
        <v>1622</v>
      </c>
      <c r="C18" s="238"/>
      <c r="D18" s="60">
        <f>DatosDelitos!C50</f>
        <v>92</v>
      </c>
      <c r="E18" s="61">
        <f>DatosDelitos!H50</f>
        <v>19</v>
      </c>
      <c r="F18" s="61">
        <f>DatosDelitos!I50</f>
        <v>8</v>
      </c>
      <c r="G18" s="61">
        <f>DatosDelitos!J50</f>
        <v>8</v>
      </c>
      <c r="H18" s="61">
        <f>DatosDelitos!K50</f>
        <v>3</v>
      </c>
      <c r="I18" s="61">
        <f>DatosDelitos!L50</f>
        <v>0</v>
      </c>
      <c r="J18" s="61">
        <f>DatosDelitos!M50</f>
        <v>0</v>
      </c>
      <c r="K18" s="61">
        <f>DatosDelitos!O50</f>
        <v>0</v>
      </c>
      <c r="L18" s="62">
        <f>DatosDelitos!P50</f>
        <v>12</v>
      </c>
    </row>
    <row r="19" spans="2:12" ht="13.35" customHeight="1" x14ac:dyDescent="0.2">
      <c r="B19" s="238" t="s">
        <v>1623</v>
      </c>
      <c r="C19" s="238"/>
      <c r="D19" s="60">
        <f>DatosDelitos!C72</f>
        <v>2</v>
      </c>
      <c r="E19" s="61">
        <f>DatosDelitos!H72</f>
        <v>0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0</v>
      </c>
    </row>
    <row r="20" spans="2:12" ht="27" customHeight="1" x14ac:dyDescent="0.2">
      <c r="B20" s="238" t="s">
        <v>1624</v>
      </c>
      <c r="C20" s="238"/>
      <c r="D20" s="60">
        <f>DatosDelitos!C74</f>
        <v>24</v>
      </c>
      <c r="E20" s="61">
        <f>DatosDelitos!H74</f>
        <v>3</v>
      </c>
      <c r="F20" s="61">
        <f>DatosDelitos!I74</f>
        <v>0</v>
      </c>
      <c r="G20" s="61">
        <f>DatosDelitos!J74</f>
        <v>0</v>
      </c>
      <c r="H20" s="61">
        <f>DatosDelitos!K74</f>
        <v>0</v>
      </c>
      <c r="I20" s="61">
        <f>DatosDelitos!L74</f>
        <v>0</v>
      </c>
      <c r="J20" s="61">
        <f>DatosDelitos!M74</f>
        <v>0</v>
      </c>
      <c r="K20" s="61">
        <f>DatosDelitos!O74</f>
        <v>0</v>
      </c>
      <c r="L20" s="62">
        <f>DatosDelitos!P74</f>
        <v>3</v>
      </c>
    </row>
    <row r="21" spans="2:12" ht="13.35" customHeight="1" x14ac:dyDescent="0.2">
      <c r="B21" s="239" t="s">
        <v>1625</v>
      </c>
      <c r="C21" s="239"/>
      <c r="D21" s="60">
        <f>DatosDelitos!C82</f>
        <v>51</v>
      </c>
      <c r="E21" s="61">
        <f>DatosDelitos!H82</f>
        <v>2</v>
      </c>
      <c r="F21" s="61">
        <f>DatosDelitos!I82</f>
        <v>0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1</v>
      </c>
    </row>
    <row r="22" spans="2:12" ht="13.35" customHeight="1" x14ac:dyDescent="0.2">
      <c r="B22" s="238" t="s">
        <v>1626</v>
      </c>
      <c r="C22" s="238"/>
      <c r="D22" s="60">
        <f>DatosDelitos!C85</f>
        <v>93</v>
      </c>
      <c r="E22" s="61">
        <f>DatosDelitos!H85</f>
        <v>18</v>
      </c>
      <c r="F22" s="61">
        <f>DatosDelitos!I85</f>
        <v>11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13</v>
      </c>
    </row>
    <row r="23" spans="2:12" ht="13.35" customHeight="1" x14ac:dyDescent="0.2">
      <c r="B23" s="238" t="s">
        <v>978</v>
      </c>
      <c r="C23" s="238"/>
      <c r="D23" s="60">
        <f>DatosDelitos!C97</f>
        <v>1696</v>
      </c>
      <c r="E23" s="61">
        <f>DatosDelitos!H97</f>
        <v>248</v>
      </c>
      <c r="F23" s="61">
        <f>DatosDelitos!I97</f>
        <v>110</v>
      </c>
      <c r="G23" s="61">
        <f>DatosDelitos!J97</f>
        <v>0</v>
      </c>
      <c r="H23" s="61">
        <f>DatosDelitos!K97</f>
        <v>0</v>
      </c>
      <c r="I23" s="61">
        <f>DatosDelitos!L97</f>
        <v>0</v>
      </c>
      <c r="J23" s="61">
        <f>DatosDelitos!M97</f>
        <v>0</v>
      </c>
      <c r="K23" s="61">
        <f>DatosDelitos!O97</f>
        <v>7</v>
      </c>
      <c r="L23" s="62">
        <f>DatosDelitos!P97</f>
        <v>104</v>
      </c>
    </row>
    <row r="24" spans="2:12" ht="27" customHeight="1" x14ac:dyDescent="0.2">
      <c r="B24" s="238" t="s">
        <v>1627</v>
      </c>
      <c r="C24" s="238"/>
      <c r="D24" s="60">
        <f>DatosDelitos!C131</f>
        <v>2</v>
      </c>
      <c r="E24" s="61">
        <f>DatosDelitos!H131</f>
        <v>0</v>
      </c>
      <c r="F24" s="61">
        <f>DatosDelitos!I131</f>
        <v>0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0</v>
      </c>
    </row>
    <row r="25" spans="2:12" ht="13.35" customHeight="1" x14ac:dyDescent="0.2">
      <c r="B25" s="238" t="s">
        <v>1628</v>
      </c>
      <c r="C25" s="238"/>
      <c r="D25" s="60">
        <f>DatosDelitos!C137</f>
        <v>20</v>
      </c>
      <c r="E25" s="61">
        <f>DatosDelitos!H137</f>
        <v>1</v>
      </c>
      <c r="F25" s="61">
        <f>DatosDelitos!I137</f>
        <v>1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3</v>
      </c>
    </row>
    <row r="26" spans="2:12" ht="13.35" customHeight="1" x14ac:dyDescent="0.2">
      <c r="B26" s="239" t="s">
        <v>1629</v>
      </c>
      <c r="C26" s="239"/>
      <c r="D26" s="60">
        <f>DatosDelitos!C144</f>
        <v>5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8" t="s">
        <v>1630</v>
      </c>
      <c r="C27" s="238"/>
      <c r="D27" s="60">
        <f>DatosDelitos!C147</f>
        <v>32</v>
      </c>
      <c r="E27" s="61">
        <f>DatosDelitos!H147</f>
        <v>10</v>
      </c>
      <c r="F27" s="61">
        <f>DatosDelitos!I147</f>
        <v>5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7</v>
      </c>
    </row>
    <row r="28" spans="2:12" ht="13.35" customHeight="1" x14ac:dyDescent="0.2">
      <c r="B28" s="238" t="s">
        <v>1631</v>
      </c>
      <c r="C28" s="238"/>
      <c r="D28" s="60">
        <f>DatosDelitos!C156+SUM(DatosDelitos!C167:C172)</f>
        <v>127</v>
      </c>
      <c r="E28" s="61">
        <f>DatosDelitos!H156+SUM(DatosDelitos!H167:H172)</f>
        <v>15</v>
      </c>
      <c r="F28" s="61">
        <f>DatosDelitos!I156+SUM(DatosDelitos!I167:I172)</f>
        <v>0</v>
      </c>
      <c r="G28" s="61">
        <f>DatosDelitos!J156+SUM(DatosDelitos!J167:J172)</f>
        <v>0</v>
      </c>
      <c r="H28" s="61">
        <f>DatosDelitos!K156+SUM(DatosDelitos!K167:K172)</f>
        <v>1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1</v>
      </c>
      <c r="L28" s="61">
        <f>DatosDelitos!P156+SUM(DatosDelitos!P167:Q172)</f>
        <v>3</v>
      </c>
    </row>
    <row r="29" spans="2:12" ht="13.35" customHeight="1" x14ac:dyDescent="0.2">
      <c r="B29" s="238" t="s">
        <v>1632</v>
      </c>
      <c r="C29" s="238"/>
      <c r="D29" s="60">
        <f>SUM(DatosDelitos!C173:C177)</f>
        <v>42</v>
      </c>
      <c r="E29" s="61">
        <f>SUM(DatosDelitos!H173:H177)</f>
        <v>19</v>
      </c>
      <c r="F29" s="61">
        <f>SUM(DatosDelitos!I173:I177)</f>
        <v>17</v>
      </c>
      <c r="G29" s="61">
        <f>SUM(DatosDelitos!J173:J177)</f>
        <v>0</v>
      </c>
      <c r="H29" s="61">
        <f>SUM(DatosDelitos!K173:K177)</f>
        <v>0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10</v>
      </c>
      <c r="L29" s="61">
        <f>SUM(DatosDelitos!P173:P177)</f>
        <v>22</v>
      </c>
    </row>
    <row r="30" spans="2:12" ht="13.35" customHeight="1" x14ac:dyDescent="0.2">
      <c r="B30" s="238" t="s">
        <v>1633</v>
      </c>
      <c r="C30" s="238"/>
      <c r="D30" s="60">
        <f>DatosDelitos!C178</f>
        <v>184</v>
      </c>
      <c r="E30" s="61">
        <f>DatosDelitos!H178</f>
        <v>46</v>
      </c>
      <c r="F30" s="61">
        <f>DatosDelitos!I178</f>
        <v>39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259</v>
      </c>
    </row>
    <row r="31" spans="2:12" ht="13.35" customHeight="1" x14ac:dyDescent="0.2">
      <c r="B31" s="238" t="s">
        <v>1634</v>
      </c>
      <c r="C31" s="238"/>
      <c r="D31" s="60">
        <f>DatosDelitos!C186</f>
        <v>134</v>
      </c>
      <c r="E31" s="61">
        <f>DatosDelitos!H186</f>
        <v>3</v>
      </c>
      <c r="F31" s="61">
        <f>DatosDelitos!I186</f>
        <v>5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6</v>
      </c>
    </row>
    <row r="32" spans="2:12" ht="13.35" customHeight="1" x14ac:dyDescent="0.2">
      <c r="B32" s="238" t="s">
        <v>1635</v>
      </c>
      <c r="C32" s="238"/>
      <c r="D32" s="60">
        <f>DatosDelitos!C201</f>
        <v>25</v>
      </c>
      <c r="E32" s="61">
        <f>DatosDelitos!H201</f>
        <v>5</v>
      </c>
      <c r="F32" s="61">
        <f>DatosDelitos!I201</f>
        <v>2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1">
        <f>DatosDelitos!P201</f>
        <v>4</v>
      </c>
    </row>
    <row r="33" spans="2:13" ht="13.35" customHeight="1" x14ac:dyDescent="0.2">
      <c r="B33" s="238" t="s">
        <v>1636</v>
      </c>
      <c r="C33" s="238"/>
      <c r="D33" s="60">
        <f>DatosDelitos!C223</f>
        <v>271</v>
      </c>
      <c r="E33" s="61">
        <f>DatosDelitos!H223</f>
        <v>65</v>
      </c>
      <c r="F33" s="61">
        <f>DatosDelitos!I223</f>
        <v>58</v>
      </c>
      <c r="G33" s="61">
        <f>DatosDelitos!J223</f>
        <v>0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1</v>
      </c>
      <c r="L33" s="61">
        <f>DatosDelitos!P223</f>
        <v>69</v>
      </c>
    </row>
    <row r="34" spans="2:13" ht="13.35" customHeight="1" x14ac:dyDescent="0.2">
      <c r="B34" s="238" t="s">
        <v>1637</v>
      </c>
      <c r="C34" s="238"/>
      <c r="D34" s="60">
        <f>DatosDelitos!C244</f>
        <v>1</v>
      </c>
      <c r="E34" s="61">
        <f>DatosDelitos!H244</f>
        <v>0</v>
      </c>
      <c r="F34" s="61">
        <f>DatosDelitos!I244</f>
        <v>0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2</v>
      </c>
    </row>
    <row r="35" spans="2:13" ht="13.35" customHeight="1" x14ac:dyDescent="0.2">
      <c r="B35" s="238" t="s">
        <v>1638</v>
      </c>
      <c r="C35" s="238"/>
      <c r="D35" s="60">
        <f>DatosDelitos!C271</f>
        <v>73</v>
      </c>
      <c r="E35" s="61">
        <f>DatosDelitos!H271</f>
        <v>47</v>
      </c>
      <c r="F35" s="61">
        <f>DatosDelitos!I271</f>
        <v>39</v>
      </c>
      <c r="G35" s="61">
        <f>DatosDelitos!J271</f>
        <v>0</v>
      </c>
      <c r="H35" s="61">
        <f>DatosDelitos!K271</f>
        <v>1</v>
      </c>
      <c r="I35" s="61">
        <f>DatosDelitos!L271</f>
        <v>0</v>
      </c>
      <c r="J35" s="61">
        <f>DatosDelitos!M271</f>
        <v>0</v>
      </c>
      <c r="K35" s="61">
        <f>DatosDelitos!O271</f>
        <v>0</v>
      </c>
      <c r="L35" s="61">
        <f>DatosDelitos!P271</f>
        <v>48</v>
      </c>
    </row>
    <row r="36" spans="2:13" ht="38.25" customHeight="1" x14ac:dyDescent="0.2">
      <c r="B36" s="238" t="s">
        <v>1639</v>
      </c>
      <c r="C36" s="238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8" t="s">
        <v>1640</v>
      </c>
      <c r="C37" s="238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8" t="s">
        <v>1641</v>
      </c>
      <c r="C38" s="238"/>
      <c r="D38" s="60">
        <f>DatosDelitos!C312+DatosDelitos!C318+DatosDelitos!C320</f>
        <v>0</v>
      </c>
      <c r="E38" s="61">
        <f>DatosDelitos!H312+DatosDelitos!H318+DatosDelitos!H320</f>
        <v>0</v>
      </c>
      <c r="F38" s="61">
        <f>DatosDelitos!I312+DatosDelitos!I318+DatosDelitos!I320</f>
        <v>0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0</v>
      </c>
    </row>
    <row r="39" spans="2:13" ht="13.35" customHeight="1" x14ac:dyDescent="0.2">
      <c r="B39" s="238" t="s">
        <v>1642</v>
      </c>
      <c r="C39" s="238"/>
      <c r="D39" s="60">
        <f>DatosDelitos!C323</f>
        <v>2429</v>
      </c>
      <c r="E39" s="61">
        <f>DatosDelitos!H323</f>
        <v>40</v>
      </c>
      <c r="F39" s="61">
        <f>DatosDelitos!I323</f>
        <v>0</v>
      </c>
      <c r="G39" s="61">
        <f>DatosDelitos!J323</f>
        <v>1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0</v>
      </c>
      <c r="L39" s="61">
        <f>DatosDelitos!P323</f>
        <v>2</v>
      </c>
    </row>
    <row r="40" spans="2:13" ht="13.35" customHeight="1" x14ac:dyDescent="0.2">
      <c r="B40" s="238" t="s">
        <v>1643</v>
      </c>
      <c r="C40" s="238"/>
      <c r="D40" s="60">
        <f>DatosDelitos!C325</f>
        <v>1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8" t="s">
        <v>952</v>
      </c>
      <c r="C41" s="238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8" t="s">
        <v>1644</v>
      </c>
      <c r="C42" s="238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1" t="s">
        <v>956</v>
      </c>
      <c r="C43" s="241"/>
      <c r="D43" s="63">
        <f>SUM(D11:D42)</f>
        <v>7633</v>
      </c>
      <c r="E43" s="63">
        <f t="shared" ref="E43:L43" si="0">SUM(E11:E42)</f>
        <v>699</v>
      </c>
      <c r="F43" s="63">
        <f t="shared" si="0"/>
        <v>410</v>
      </c>
      <c r="G43" s="63">
        <f t="shared" si="0"/>
        <v>10</v>
      </c>
      <c r="H43" s="63">
        <f t="shared" si="0"/>
        <v>9</v>
      </c>
      <c r="I43" s="63">
        <f t="shared" si="0"/>
        <v>1</v>
      </c>
      <c r="J43" s="63">
        <f t="shared" si="0"/>
        <v>0</v>
      </c>
      <c r="K43" s="63">
        <f t="shared" si="0"/>
        <v>26</v>
      </c>
      <c r="L43" s="63">
        <f t="shared" si="0"/>
        <v>800</v>
      </c>
    </row>
    <row r="46" spans="2:13" ht="15.75" x14ac:dyDescent="0.25">
      <c r="B46" s="64" t="s">
        <v>1645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1608</v>
      </c>
      <c r="E48" s="42" t="s">
        <v>1609</v>
      </c>
    </row>
    <row r="49" spans="2:5" ht="13.35" customHeight="1" x14ac:dyDescent="0.25">
      <c r="B49" s="240" t="s">
        <v>1646</v>
      </c>
      <c r="C49" s="240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0" t="s">
        <v>1647</v>
      </c>
      <c r="C50" s="240"/>
      <c r="D50" s="66">
        <f>DatosDelitos!F13-DatosDelitos!F17</f>
        <v>2</v>
      </c>
      <c r="E50" s="66">
        <f>DatosDelitos!G13-DatosDelitos!G17</f>
        <v>3</v>
      </c>
    </row>
    <row r="51" spans="2:5" ht="13.35" customHeight="1" x14ac:dyDescent="0.25">
      <c r="B51" s="240" t="s">
        <v>329</v>
      </c>
      <c r="C51" s="240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0" t="s">
        <v>347</v>
      </c>
      <c r="C52" s="240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0" t="s">
        <v>352</v>
      </c>
      <c r="C53" s="240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0" t="s">
        <v>1619</v>
      </c>
      <c r="C54" s="240"/>
      <c r="D54" s="66">
        <f>DatosDelitos!F17+DatosDelitos!F44</f>
        <v>100</v>
      </c>
      <c r="E54" s="66">
        <f>DatosDelitos!G17+DatosDelitos!G44</f>
        <v>34</v>
      </c>
    </row>
    <row r="55" spans="2:5" ht="13.35" customHeight="1" x14ac:dyDescent="0.25">
      <c r="B55" s="240" t="s">
        <v>1620</v>
      </c>
      <c r="C55" s="240"/>
      <c r="D55" s="66">
        <f>DatosDelitos!F30</f>
        <v>5</v>
      </c>
      <c r="E55" s="66">
        <f>DatosDelitos!G30</f>
        <v>16</v>
      </c>
    </row>
    <row r="56" spans="2:5" ht="13.35" customHeight="1" x14ac:dyDescent="0.25">
      <c r="B56" s="240" t="s">
        <v>1621</v>
      </c>
      <c r="C56" s="240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0" t="s">
        <v>1622</v>
      </c>
      <c r="C57" s="240"/>
      <c r="D57" s="66">
        <f>DatosDelitos!F50</f>
        <v>0</v>
      </c>
      <c r="E57" s="66">
        <f>DatosDelitos!G50</f>
        <v>1</v>
      </c>
    </row>
    <row r="58" spans="2:5" ht="13.35" customHeight="1" x14ac:dyDescent="0.25">
      <c r="B58" s="240" t="s">
        <v>1623</v>
      </c>
      <c r="C58" s="240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0" t="s">
        <v>1648</v>
      </c>
      <c r="C59" s="240"/>
      <c r="D59" s="66">
        <f>DatosDelitos!F74</f>
        <v>0</v>
      </c>
      <c r="E59" s="66">
        <f>DatosDelitos!G74</f>
        <v>0</v>
      </c>
    </row>
    <row r="60" spans="2:5" ht="13.35" customHeight="1" x14ac:dyDescent="0.25">
      <c r="B60" s="240" t="s">
        <v>1625</v>
      </c>
      <c r="C60" s="240"/>
      <c r="D60" s="66">
        <f>DatosDelitos!F82</f>
        <v>0</v>
      </c>
      <c r="E60" s="66">
        <f>DatosDelitos!G82</f>
        <v>2</v>
      </c>
    </row>
    <row r="61" spans="2:5" ht="13.35" customHeight="1" x14ac:dyDescent="0.25">
      <c r="B61" s="240" t="s">
        <v>1626</v>
      </c>
      <c r="C61" s="240"/>
      <c r="D61" s="66">
        <f>DatosDelitos!F85</f>
        <v>0</v>
      </c>
      <c r="E61" s="66">
        <f>DatosDelitos!G85</f>
        <v>0</v>
      </c>
    </row>
    <row r="62" spans="2:5" ht="13.35" customHeight="1" x14ac:dyDescent="0.25">
      <c r="B62" s="240" t="s">
        <v>978</v>
      </c>
      <c r="C62" s="240"/>
      <c r="D62" s="66">
        <f>DatosDelitos!F97</f>
        <v>10</v>
      </c>
      <c r="E62" s="66">
        <f>DatosDelitos!G97</f>
        <v>10</v>
      </c>
    </row>
    <row r="63" spans="2:5" ht="27" customHeight="1" x14ac:dyDescent="0.25">
      <c r="B63" s="240" t="s">
        <v>1649</v>
      </c>
      <c r="C63" s="240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0" t="s">
        <v>1628</v>
      </c>
      <c r="C64" s="240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0" t="s">
        <v>1629</v>
      </c>
      <c r="C65" s="240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0" t="s">
        <v>1630</v>
      </c>
      <c r="C66" s="240"/>
      <c r="D66" s="66">
        <f>DatosDelitos!F147</f>
        <v>0</v>
      </c>
      <c r="E66" s="66">
        <f>DatosDelitos!G147</f>
        <v>0</v>
      </c>
    </row>
    <row r="67" spans="2:5" ht="13.35" customHeight="1" x14ac:dyDescent="0.25">
      <c r="B67" s="240" t="s">
        <v>1631</v>
      </c>
      <c r="C67" s="240"/>
      <c r="D67" s="66">
        <f>DatosDelitos!F156+SUM(DatosDelitos!F167:G172)</f>
        <v>4</v>
      </c>
      <c r="E67" s="66">
        <f>DatosDelitos!G156+SUM(DatosDelitos!G167:H172)</f>
        <v>15</v>
      </c>
    </row>
    <row r="68" spans="2:5" ht="13.35" customHeight="1" x14ac:dyDescent="0.25">
      <c r="B68" s="240" t="s">
        <v>1632</v>
      </c>
      <c r="C68" s="240"/>
      <c r="D68" s="66">
        <f>SUM(DatosDelitos!F173:G177)</f>
        <v>10</v>
      </c>
      <c r="E68" s="66">
        <f>SUM(DatosDelitos!G173:H177)</f>
        <v>27</v>
      </c>
    </row>
    <row r="69" spans="2:5" ht="13.35" customHeight="1" x14ac:dyDescent="0.25">
      <c r="B69" s="240" t="s">
        <v>1633</v>
      </c>
      <c r="C69" s="240"/>
      <c r="D69" s="66">
        <f>DatosDelitos!F178</f>
        <v>248</v>
      </c>
      <c r="E69" s="66">
        <f>DatosDelitos!G178</f>
        <v>240</v>
      </c>
    </row>
    <row r="70" spans="2:5" ht="13.35" customHeight="1" x14ac:dyDescent="0.25">
      <c r="B70" s="240" t="s">
        <v>1634</v>
      </c>
      <c r="C70" s="240"/>
      <c r="D70" s="66">
        <f>DatosDelitos!F186</f>
        <v>4</v>
      </c>
      <c r="E70" s="66">
        <f>DatosDelitos!G186</f>
        <v>2</v>
      </c>
    </row>
    <row r="71" spans="2:5" ht="13.35" customHeight="1" x14ac:dyDescent="0.25">
      <c r="B71" s="240" t="s">
        <v>1635</v>
      </c>
      <c r="C71" s="240"/>
      <c r="D71" s="66">
        <f>DatosDelitos!F201</f>
        <v>0</v>
      </c>
      <c r="E71" s="66">
        <f>DatosDelitos!G201</f>
        <v>2</v>
      </c>
    </row>
    <row r="72" spans="2:5" ht="13.35" customHeight="1" x14ac:dyDescent="0.25">
      <c r="B72" s="240" t="s">
        <v>1636</v>
      </c>
      <c r="C72" s="240"/>
      <c r="D72" s="66">
        <f>DatosDelitos!F223</f>
        <v>42</v>
      </c>
      <c r="E72" s="66">
        <f>DatosDelitos!G223</f>
        <v>29</v>
      </c>
    </row>
    <row r="73" spans="2:5" ht="13.35" customHeight="1" x14ac:dyDescent="0.25">
      <c r="B73" s="240" t="s">
        <v>1637</v>
      </c>
      <c r="C73" s="240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0" t="s">
        <v>1638</v>
      </c>
      <c r="C74" s="240"/>
      <c r="D74" s="66">
        <f>DatosDelitos!F271</f>
        <v>12</v>
      </c>
      <c r="E74" s="66">
        <f>DatosDelitos!G271</f>
        <v>12</v>
      </c>
    </row>
    <row r="75" spans="2:5" ht="38.25" customHeight="1" x14ac:dyDescent="0.25">
      <c r="B75" s="240" t="s">
        <v>1639</v>
      </c>
      <c r="C75" s="240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0" t="s">
        <v>1640</v>
      </c>
      <c r="C76" s="240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0" t="s">
        <v>1641</v>
      </c>
      <c r="C77" s="240"/>
      <c r="D77" s="66">
        <f>DatosDelitos!F312+DatosDelitos!F318+DatosDelitos!F320</f>
        <v>0</v>
      </c>
      <c r="E77" s="66">
        <f>DatosDelitos!G312+DatosDelitos!G318+DatosDelitos!G320</f>
        <v>0</v>
      </c>
    </row>
    <row r="78" spans="2:5" ht="14.1" customHeight="1" x14ac:dyDescent="0.25">
      <c r="B78" s="240" t="s">
        <v>1642</v>
      </c>
      <c r="C78" s="240"/>
      <c r="D78" s="66">
        <f>DatosDelitos!F323</f>
        <v>13</v>
      </c>
      <c r="E78" s="66">
        <f>DatosDelitos!G323</f>
        <v>0</v>
      </c>
    </row>
    <row r="79" spans="2:5" ht="15" customHeight="1" x14ac:dyDescent="0.25">
      <c r="B79" s="242" t="s">
        <v>1643</v>
      </c>
      <c r="C79" s="242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2" t="s">
        <v>952</v>
      </c>
      <c r="C80" s="242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2" t="s">
        <v>1644</v>
      </c>
      <c r="C81" s="242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2" t="s">
        <v>1650</v>
      </c>
      <c r="C82" s="242"/>
      <c r="D82" s="66">
        <f>SUM(D49:D81)</f>
        <v>450</v>
      </c>
      <c r="E82" s="66">
        <f>SUM(E49:E81)</f>
        <v>393</v>
      </c>
    </row>
    <row r="84" spans="2:13" s="69" customFormat="1" ht="15.75" x14ac:dyDescent="0.25">
      <c r="B84" s="67" t="s">
        <v>1651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0" t="s">
        <v>1618</v>
      </c>
      <c r="C87" s="240"/>
      <c r="D87" s="66">
        <f>DatosDelitos!N5+DatosDelitos!N13-DatosDelitos!N17</f>
        <v>2</v>
      </c>
    </row>
    <row r="88" spans="2:13" ht="13.35" customHeight="1" x14ac:dyDescent="0.25">
      <c r="B88" s="240" t="s">
        <v>329</v>
      </c>
      <c r="C88" s="240"/>
      <c r="D88" s="66">
        <f>DatosDelitos!N10</f>
        <v>0</v>
      </c>
    </row>
    <row r="89" spans="2:13" ht="13.35" customHeight="1" x14ac:dyDescent="0.25">
      <c r="B89" s="240" t="s">
        <v>347</v>
      </c>
      <c r="C89" s="240"/>
      <c r="D89" s="66">
        <f>DatosDelitos!N20</f>
        <v>0</v>
      </c>
    </row>
    <row r="90" spans="2:13" ht="13.35" customHeight="1" x14ac:dyDescent="0.25">
      <c r="B90" s="240" t="s">
        <v>352</v>
      </c>
      <c r="C90" s="240"/>
      <c r="D90" s="66">
        <f>DatosDelitos!N23</f>
        <v>0</v>
      </c>
    </row>
    <row r="91" spans="2:13" ht="13.35" customHeight="1" x14ac:dyDescent="0.25">
      <c r="B91" s="240" t="s">
        <v>1652</v>
      </c>
      <c r="C91" s="240"/>
      <c r="D91" s="66">
        <f>SUM(DatosDelitos!N17,DatosDelitos!N44)</f>
        <v>0</v>
      </c>
    </row>
    <row r="92" spans="2:13" ht="13.35" customHeight="1" x14ac:dyDescent="0.25">
      <c r="B92" s="240" t="s">
        <v>1620</v>
      </c>
      <c r="C92" s="240"/>
      <c r="D92" s="66">
        <f>DatosDelitos!N30</f>
        <v>1</v>
      </c>
    </row>
    <row r="93" spans="2:13" ht="13.35" customHeight="1" x14ac:dyDescent="0.25">
      <c r="B93" s="240" t="s">
        <v>1621</v>
      </c>
      <c r="C93" s="240"/>
      <c r="D93" s="66">
        <f>DatosDelitos!N42-DatosDelitos!N44</f>
        <v>0</v>
      </c>
    </row>
    <row r="94" spans="2:13" ht="13.35" customHeight="1" x14ac:dyDescent="0.25">
      <c r="B94" s="240" t="s">
        <v>1622</v>
      </c>
      <c r="C94" s="240"/>
      <c r="D94" s="66">
        <f>DatosDelitos!N50</f>
        <v>0</v>
      </c>
    </row>
    <row r="95" spans="2:13" ht="13.35" customHeight="1" x14ac:dyDescent="0.25">
      <c r="B95" s="240" t="s">
        <v>1623</v>
      </c>
      <c r="C95" s="240"/>
      <c r="D95" s="66">
        <f>DatosDelitos!N72</f>
        <v>0</v>
      </c>
    </row>
    <row r="96" spans="2:13" ht="27" customHeight="1" x14ac:dyDescent="0.25">
      <c r="B96" s="240" t="s">
        <v>1648</v>
      </c>
      <c r="C96" s="240"/>
      <c r="D96" s="66">
        <f>DatosDelitos!N74</f>
        <v>3</v>
      </c>
    </row>
    <row r="97" spans="2:4" ht="13.35" customHeight="1" x14ac:dyDescent="0.25">
      <c r="B97" s="240" t="s">
        <v>1625</v>
      </c>
      <c r="C97" s="240"/>
      <c r="D97" s="66">
        <f>DatosDelitos!N82</f>
        <v>0</v>
      </c>
    </row>
    <row r="98" spans="2:4" ht="13.35" customHeight="1" x14ac:dyDescent="0.25">
      <c r="B98" s="240" t="s">
        <v>1626</v>
      </c>
      <c r="C98" s="240"/>
      <c r="D98" s="66">
        <f>DatosDelitos!N85</f>
        <v>1</v>
      </c>
    </row>
    <row r="99" spans="2:4" ht="13.35" customHeight="1" x14ac:dyDescent="0.25">
      <c r="B99" s="240" t="s">
        <v>978</v>
      </c>
      <c r="C99" s="240"/>
      <c r="D99" s="66">
        <f>DatosDelitos!N97</f>
        <v>1</v>
      </c>
    </row>
    <row r="100" spans="2:4" ht="27" customHeight="1" x14ac:dyDescent="0.25">
      <c r="B100" s="240" t="s">
        <v>1649</v>
      </c>
      <c r="C100" s="240"/>
      <c r="D100" s="66">
        <f>DatosDelitos!N131</f>
        <v>0</v>
      </c>
    </row>
    <row r="101" spans="2:4" ht="13.35" customHeight="1" x14ac:dyDescent="0.25">
      <c r="B101" s="240" t="s">
        <v>1628</v>
      </c>
      <c r="C101" s="240"/>
      <c r="D101" s="66">
        <f>DatosDelitos!N137</f>
        <v>1</v>
      </c>
    </row>
    <row r="102" spans="2:4" ht="13.35" customHeight="1" x14ac:dyDescent="0.25">
      <c r="B102" s="240" t="s">
        <v>1629</v>
      </c>
      <c r="C102" s="240"/>
      <c r="D102" s="66">
        <f>DatosDelitos!N144</f>
        <v>0</v>
      </c>
    </row>
    <row r="103" spans="2:4" ht="13.35" customHeight="1" x14ac:dyDescent="0.25">
      <c r="B103" s="240" t="s">
        <v>1653</v>
      </c>
      <c r="C103" s="240"/>
      <c r="D103" s="66">
        <f>DatosDelitos!N148</f>
        <v>0</v>
      </c>
    </row>
    <row r="104" spans="2:4" ht="13.35" customHeight="1" x14ac:dyDescent="0.25">
      <c r="B104" s="240" t="s">
        <v>1196</v>
      </c>
      <c r="C104" s="240"/>
      <c r="D104" s="66">
        <f>SUM(DatosDelitos!N149,DatosDelitos!N150)</f>
        <v>0</v>
      </c>
    </row>
    <row r="105" spans="2:4" ht="13.35" customHeight="1" x14ac:dyDescent="0.25">
      <c r="B105" s="240" t="s">
        <v>1194</v>
      </c>
      <c r="C105" s="240"/>
      <c r="D105" s="66">
        <f>SUM(DatosDelitos!N151:N155)</f>
        <v>9</v>
      </c>
    </row>
    <row r="106" spans="2:4" ht="13.35" customHeight="1" x14ac:dyDescent="0.25">
      <c r="B106" s="240" t="s">
        <v>1631</v>
      </c>
      <c r="C106" s="240"/>
      <c r="D106" s="66">
        <f>SUM(SUM(DatosDelitos!N157:N160),SUM(DatosDelitos!N167:N172))</f>
        <v>0</v>
      </c>
    </row>
    <row r="107" spans="2:4" ht="13.35" customHeight="1" x14ac:dyDescent="0.25">
      <c r="B107" s="240" t="s">
        <v>1654</v>
      </c>
      <c r="C107" s="240"/>
      <c r="D107" s="66">
        <f>SUM(DatosDelitos!N161:N165)</f>
        <v>1</v>
      </c>
    </row>
    <row r="108" spans="2:4" ht="13.35" customHeight="1" x14ac:dyDescent="0.25">
      <c r="B108" s="240" t="s">
        <v>1632</v>
      </c>
      <c r="C108" s="240"/>
      <c r="D108" s="66">
        <f>SUM(DatosDelitos!N173:N177)</f>
        <v>0</v>
      </c>
    </row>
    <row r="109" spans="2:4" ht="13.35" customHeight="1" x14ac:dyDescent="0.25">
      <c r="B109" s="240" t="s">
        <v>1633</v>
      </c>
      <c r="C109" s="240"/>
      <c r="D109" s="66">
        <f>DatosDelitos!N178</f>
        <v>0</v>
      </c>
    </row>
    <row r="110" spans="2:4" ht="13.35" customHeight="1" x14ac:dyDescent="0.25">
      <c r="B110" s="240" t="s">
        <v>1634</v>
      </c>
      <c r="C110" s="240"/>
      <c r="D110" s="66">
        <f>DatosDelitos!N186</f>
        <v>4</v>
      </c>
    </row>
    <row r="111" spans="2:4" ht="13.35" customHeight="1" x14ac:dyDescent="0.25">
      <c r="B111" s="240" t="s">
        <v>1635</v>
      </c>
      <c r="C111" s="240"/>
      <c r="D111" s="66">
        <f>DatosDelitos!N201</f>
        <v>6</v>
      </c>
    </row>
    <row r="112" spans="2:4" ht="13.35" customHeight="1" x14ac:dyDescent="0.25">
      <c r="B112" s="240" t="s">
        <v>1636</v>
      </c>
      <c r="C112" s="240"/>
      <c r="D112" s="66">
        <f>DatosDelitos!N223</f>
        <v>1</v>
      </c>
    </row>
    <row r="113" spans="2:4" ht="13.35" customHeight="1" x14ac:dyDescent="0.25">
      <c r="B113" s="240" t="s">
        <v>1637</v>
      </c>
      <c r="C113" s="240"/>
      <c r="D113" s="66">
        <f>DatosDelitos!N244</f>
        <v>0</v>
      </c>
    </row>
    <row r="114" spans="2:4" ht="13.35" customHeight="1" x14ac:dyDescent="0.25">
      <c r="B114" s="240" t="s">
        <v>1638</v>
      </c>
      <c r="C114" s="240"/>
      <c r="D114" s="66">
        <f>DatosDelitos!N271</f>
        <v>0</v>
      </c>
    </row>
    <row r="115" spans="2:4" ht="38.25" customHeight="1" x14ac:dyDescent="0.25">
      <c r="B115" s="240" t="s">
        <v>1639</v>
      </c>
      <c r="C115" s="240"/>
      <c r="D115" s="66">
        <f>DatosDelitos!N301</f>
        <v>0</v>
      </c>
    </row>
    <row r="116" spans="2:4" ht="13.35" customHeight="1" x14ac:dyDescent="0.25">
      <c r="B116" s="240" t="s">
        <v>1640</v>
      </c>
      <c r="C116" s="240"/>
      <c r="D116" s="66">
        <f>DatosDelitos!N305</f>
        <v>0</v>
      </c>
    </row>
    <row r="117" spans="2:4" ht="13.35" customHeight="1" x14ac:dyDescent="0.25">
      <c r="B117" s="240" t="s">
        <v>1641</v>
      </c>
      <c r="C117" s="240"/>
      <c r="D117" s="66">
        <f>DatosDelitos!N312+DatosDelitos!N320</f>
        <v>0</v>
      </c>
    </row>
    <row r="118" spans="2:4" ht="13.35" customHeight="1" x14ac:dyDescent="0.25">
      <c r="B118" s="240" t="s">
        <v>918</v>
      </c>
      <c r="C118" s="240"/>
      <c r="D118" s="66">
        <f>DatosDelitos!N318</f>
        <v>0</v>
      </c>
    </row>
    <row r="119" spans="2:4" ht="14.1" customHeight="1" x14ac:dyDescent="0.25">
      <c r="B119" s="240" t="s">
        <v>1642</v>
      </c>
      <c r="C119" s="240"/>
      <c r="D119" s="66">
        <f>DatosDelitos!N323</f>
        <v>11</v>
      </c>
    </row>
    <row r="120" spans="2:4" ht="12.75" customHeight="1" x14ac:dyDescent="0.25">
      <c r="B120" s="242" t="s">
        <v>1643</v>
      </c>
      <c r="C120" s="242"/>
      <c r="D120" s="66">
        <f>DatosDelitos!N325</f>
        <v>0</v>
      </c>
    </row>
    <row r="121" spans="2:4" ht="15" customHeight="1" x14ac:dyDescent="0.25">
      <c r="B121" s="242" t="s">
        <v>952</v>
      </c>
      <c r="C121" s="242"/>
      <c r="D121" s="66">
        <f>DatosDelitos!N337</f>
        <v>0</v>
      </c>
    </row>
    <row r="122" spans="2:4" ht="15" customHeight="1" x14ac:dyDescent="0.25">
      <c r="B122" s="242" t="s">
        <v>1644</v>
      </c>
      <c r="C122" s="242"/>
      <c r="D122" s="66">
        <f>DatosDelitos!N339</f>
        <v>0</v>
      </c>
    </row>
    <row r="123" spans="2:4" ht="15" customHeight="1" x14ac:dyDescent="0.25">
      <c r="B123" s="240" t="s">
        <v>1650</v>
      </c>
      <c r="C123" s="240"/>
      <c r="D123" s="66">
        <f>SUM(D87:D122)</f>
        <v>41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19" t="s">
        <v>304</v>
      </c>
      <c r="D4" s="19" t="s">
        <v>305</v>
      </c>
      <c r="E4" s="19" t="s">
        <v>306</v>
      </c>
      <c r="F4" s="19" t="s">
        <v>307</v>
      </c>
      <c r="G4" s="19" t="s">
        <v>308</v>
      </c>
      <c r="H4" s="19" t="s">
        <v>309</v>
      </c>
      <c r="I4" s="19" t="s">
        <v>310</v>
      </c>
      <c r="J4" s="19" t="s">
        <v>311</v>
      </c>
      <c r="K4" s="19" t="s">
        <v>312</v>
      </c>
      <c r="L4" s="19" t="s">
        <v>313</v>
      </c>
      <c r="M4" s="19" t="s">
        <v>314</v>
      </c>
      <c r="N4" s="19" t="s">
        <v>315</v>
      </c>
      <c r="O4" s="19" t="s">
        <v>316</v>
      </c>
      <c r="P4" s="19" t="s">
        <v>317</v>
      </c>
    </row>
    <row r="5" spans="1:16" x14ac:dyDescent="0.25">
      <c r="A5" s="194" t="s">
        <v>318</v>
      </c>
      <c r="B5" s="195"/>
      <c r="C5" s="20">
        <v>6</v>
      </c>
      <c r="D5" s="20">
        <v>9</v>
      </c>
      <c r="E5" s="21">
        <v>-0.33333333333333298</v>
      </c>
      <c r="F5" s="20">
        <v>0</v>
      </c>
      <c r="G5" s="20">
        <v>0</v>
      </c>
      <c r="H5" s="20">
        <v>1</v>
      </c>
      <c r="I5" s="20">
        <v>0</v>
      </c>
      <c r="J5" s="20">
        <v>0</v>
      </c>
      <c r="K5" s="20">
        <v>1</v>
      </c>
      <c r="L5" s="20">
        <v>1</v>
      </c>
      <c r="M5" s="20">
        <v>0</v>
      </c>
      <c r="N5" s="20">
        <v>0</v>
      </c>
      <c r="O5" s="20">
        <v>2</v>
      </c>
      <c r="P5" s="22">
        <v>2</v>
      </c>
    </row>
    <row r="6" spans="1:16" x14ac:dyDescent="0.25">
      <c r="A6" s="23" t="s">
        <v>319</v>
      </c>
      <c r="B6" s="23" t="s">
        <v>320</v>
      </c>
      <c r="C6" s="12">
        <v>1</v>
      </c>
      <c r="D6" s="12">
        <v>6</v>
      </c>
      <c r="E6" s="24">
        <v>-0.83333333333333304</v>
      </c>
      <c r="F6" s="12">
        <v>0</v>
      </c>
      <c r="G6" s="12">
        <v>0</v>
      </c>
      <c r="H6" s="12">
        <v>1</v>
      </c>
      <c r="I6" s="12">
        <v>0</v>
      </c>
      <c r="J6" s="12">
        <v>0</v>
      </c>
      <c r="K6" s="12">
        <v>1</v>
      </c>
      <c r="L6" s="12">
        <v>0</v>
      </c>
      <c r="M6" s="12">
        <v>0</v>
      </c>
      <c r="N6" s="12">
        <v>0</v>
      </c>
      <c r="O6" s="12">
        <v>2</v>
      </c>
      <c r="P6" s="18">
        <v>1</v>
      </c>
    </row>
    <row r="7" spans="1:16" x14ac:dyDescent="0.25">
      <c r="A7" s="23" t="s">
        <v>321</v>
      </c>
      <c r="B7" s="23" t="s">
        <v>322</v>
      </c>
      <c r="C7" s="12">
        <v>0</v>
      </c>
      <c r="D7" s="12">
        <v>0</v>
      </c>
      <c r="E7" s="24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v>0</v>
      </c>
      <c r="O7" s="12">
        <v>0</v>
      </c>
      <c r="P7" s="18">
        <v>0</v>
      </c>
    </row>
    <row r="8" spans="1:16" x14ac:dyDescent="0.25">
      <c r="A8" s="23" t="s">
        <v>323</v>
      </c>
      <c r="B8" s="23" t="s">
        <v>324</v>
      </c>
      <c r="C8" s="12">
        <v>5</v>
      </c>
      <c r="D8" s="12">
        <v>3</v>
      </c>
      <c r="E8" s="24">
        <v>0.66666666666666696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1</v>
      </c>
    </row>
    <row r="9" spans="1:16" x14ac:dyDescent="0.25">
      <c r="A9" s="23" t="s">
        <v>325</v>
      </c>
      <c r="B9" s="23" t="s">
        <v>326</v>
      </c>
      <c r="C9" s="12">
        <v>0</v>
      </c>
      <c r="D9" s="12">
        <v>0</v>
      </c>
      <c r="E9" s="24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0</v>
      </c>
    </row>
    <row r="10" spans="1:16" x14ac:dyDescent="0.25">
      <c r="A10" s="194" t="s">
        <v>327</v>
      </c>
      <c r="B10" s="195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328</v>
      </c>
      <c r="B11" s="23" t="s">
        <v>329</v>
      </c>
      <c r="C11" s="12">
        <v>0</v>
      </c>
      <c r="D11" s="12">
        <v>0</v>
      </c>
      <c r="E11" s="24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23" t="s">
        <v>330</v>
      </c>
      <c r="B12" s="23" t="s">
        <v>331</v>
      </c>
      <c r="C12" s="12">
        <v>0</v>
      </c>
      <c r="D12" s="12">
        <v>0</v>
      </c>
      <c r="E12" s="24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8">
        <v>0</v>
      </c>
    </row>
    <row r="13" spans="1:16" x14ac:dyDescent="0.25">
      <c r="A13" s="194" t="s">
        <v>332</v>
      </c>
      <c r="B13" s="195"/>
      <c r="C13" s="20">
        <v>1739</v>
      </c>
      <c r="D13" s="20">
        <v>1666</v>
      </c>
      <c r="E13" s="21">
        <v>4.3817527010804297E-2</v>
      </c>
      <c r="F13" s="20">
        <v>36</v>
      </c>
      <c r="G13" s="20">
        <v>21</v>
      </c>
      <c r="H13" s="20">
        <v>81</v>
      </c>
      <c r="I13" s="20">
        <v>86</v>
      </c>
      <c r="J13" s="20">
        <v>1</v>
      </c>
      <c r="K13" s="20">
        <v>1</v>
      </c>
      <c r="L13" s="20">
        <v>0</v>
      </c>
      <c r="M13" s="20">
        <v>0</v>
      </c>
      <c r="N13" s="20">
        <v>2</v>
      </c>
      <c r="O13" s="20">
        <v>2</v>
      </c>
      <c r="P13" s="22">
        <v>158</v>
      </c>
    </row>
    <row r="14" spans="1:16" x14ac:dyDescent="0.25">
      <c r="A14" s="23" t="s">
        <v>333</v>
      </c>
      <c r="B14" s="23" t="s">
        <v>334</v>
      </c>
      <c r="C14" s="12">
        <v>1205</v>
      </c>
      <c r="D14" s="12">
        <v>1186</v>
      </c>
      <c r="E14" s="24">
        <v>1.6020236087689699E-2</v>
      </c>
      <c r="F14" s="12">
        <v>2</v>
      </c>
      <c r="G14" s="12">
        <v>3</v>
      </c>
      <c r="H14" s="12">
        <v>53</v>
      </c>
      <c r="I14" s="12">
        <v>49</v>
      </c>
      <c r="J14" s="12">
        <v>1</v>
      </c>
      <c r="K14" s="12">
        <v>1</v>
      </c>
      <c r="L14" s="12">
        <v>0</v>
      </c>
      <c r="M14" s="12">
        <v>0</v>
      </c>
      <c r="N14" s="12">
        <v>2</v>
      </c>
      <c r="O14" s="12">
        <v>2</v>
      </c>
      <c r="P14" s="18">
        <v>82</v>
      </c>
    </row>
    <row r="15" spans="1:16" x14ac:dyDescent="0.25">
      <c r="A15" s="23" t="s">
        <v>335</v>
      </c>
      <c r="B15" s="23" t="s">
        <v>336</v>
      </c>
      <c r="C15" s="12">
        <v>6</v>
      </c>
      <c r="D15" s="12">
        <v>8</v>
      </c>
      <c r="E15" s="24">
        <v>-0.25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8">
        <v>0</v>
      </c>
    </row>
    <row r="16" spans="1:16" x14ac:dyDescent="0.25">
      <c r="A16" s="23" t="s">
        <v>337</v>
      </c>
      <c r="B16" s="23" t="s">
        <v>338</v>
      </c>
      <c r="C16" s="12">
        <v>325</v>
      </c>
      <c r="D16" s="12">
        <v>308</v>
      </c>
      <c r="E16" s="24">
        <v>5.5194805194805199E-2</v>
      </c>
      <c r="F16" s="12">
        <v>0</v>
      </c>
      <c r="G16" s="12">
        <v>0</v>
      </c>
      <c r="H16" s="12">
        <v>6</v>
      </c>
      <c r="I16" s="12">
        <v>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8">
        <v>10</v>
      </c>
    </row>
    <row r="17" spans="1:16" ht="33.75" x14ac:dyDescent="0.25">
      <c r="A17" s="23" t="s">
        <v>339</v>
      </c>
      <c r="B17" s="23" t="s">
        <v>340</v>
      </c>
      <c r="C17" s="12">
        <v>198</v>
      </c>
      <c r="D17" s="12">
        <v>160</v>
      </c>
      <c r="E17" s="24">
        <v>0.23749999999999999</v>
      </c>
      <c r="F17" s="12">
        <v>34</v>
      </c>
      <c r="G17" s="12">
        <v>18</v>
      </c>
      <c r="H17" s="12">
        <v>22</v>
      </c>
      <c r="I17" s="12">
        <v>32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8">
        <v>66</v>
      </c>
    </row>
    <row r="18" spans="1:16" x14ac:dyDescent="0.25">
      <c r="A18" s="23" t="s">
        <v>341</v>
      </c>
      <c r="B18" s="23" t="s">
        <v>342</v>
      </c>
      <c r="C18" s="12">
        <v>5</v>
      </c>
      <c r="D18" s="12">
        <v>4</v>
      </c>
      <c r="E18" s="24">
        <v>0.25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8">
        <v>0</v>
      </c>
    </row>
    <row r="19" spans="1:16" x14ac:dyDescent="0.25">
      <c r="A19" s="23" t="s">
        <v>343</v>
      </c>
      <c r="B19" s="23" t="s">
        <v>344</v>
      </c>
      <c r="C19" s="12">
        <v>0</v>
      </c>
      <c r="D19" s="12">
        <v>0</v>
      </c>
      <c r="E19" s="24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8">
        <v>0</v>
      </c>
    </row>
    <row r="20" spans="1:16" x14ac:dyDescent="0.25">
      <c r="A20" s="194" t="s">
        <v>345</v>
      </c>
      <c r="B20" s="195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346</v>
      </c>
      <c r="B21" s="23" t="s">
        <v>347</v>
      </c>
      <c r="C21" s="12">
        <v>0</v>
      </c>
      <c r="D21" s="12">
        <v>0</v>
      </c>
      <c r="E21" s="24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8">
        <v>0</v>
      </c>
    </row>
    <row r="22" spans="1:16" ht="22.5" x14ac:dyDescent="0.25">
      <c r="A22" s="23" t="s">
        <v>348</v>
      </c>
      <c r="B22" s="23" t="s">
        <v>349</v>
      </c>
      <c r="C22" s="12">
        <v>0</v>
      </c>
      <c r="D22" s="12">
        <v>0</v>
      </c>
      <c r="E22" s="24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8">
        <v>0</v>
      </c>
    </row>
    <row r="23" spans="1:16" x14ac:dyDescent="0.25">
      <c r="A23" s="194" t="s">
        <v>350</v>
      </c>
      <c r="B23" s="195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351</v>
      </c>
      <c r="B24" s="23" t="s">
        <v>352</v>
      </c>
      <c r="C24" s="12">
        <v>0</v>
      </c>
      <c r="D24" s="12">
        <v>0</v>
      </c>
      <c r="E24" s="24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8">
        <v>0</v>
      </c>
    </row>
    <row r="25" spans="1:16" ht="22.5" x14ac:dyDescent="0.25">
      <c r="A25" s="23" t="s">
        <v>353</v>
      </c>
      <c r="B25" s="23" t="s">
        <v>354</v>
      </c>
      <c r="C25" s="12">
        <v>0</v>
      </c>
      <c r="D25" s="12">
        <v>0</v>
      </c>
      <c r="E25" s="24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8">
        <v>0</v>
      </c>
    </row>
    <row r="26" spans="1:16" ht="22.5" x14ac:dyDescent="0.25">
      <c r="A26" s="23" t="s">
        <v>355</v>
      </c>
      <c r="B26" s="23" t="s">
        <v>356</v>
      </c>
      <c r="C26" s="12">
        <v>0</v>
      </c>
      <c r="D26" s="12">
        <v>0</v>
      </c>
      <c r="E26" s="24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8">
        <v>0</v>
      </c>
    </row>
    <row r="27" spans="1:16" x14ac:dyDescent="0.25">
      <c r="A27" s="23" t="s">
        <v>357</v>
      </c>
      <c r="B27" s="23" t="s">
        <v>358</v>
      </c>
      <c r="C27" s="12">
        <v>0</v>
      </c>
      <c r="D27" s="12">
        <v>0</v>
      </c>
      <c r="E27" s="24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8">
        <v>0</v>
      </c>
    </row>
    <row r="28" spans="1:16" x14ac:dyDescent="0.25">
      <c r="A28" s="23" t="s">
        <v>359</v>
      </c>
      <c r="B28" s="23" t="s">
        <v>360</v>
      </c>
      <c r="C28" s="12">
        <v>0</v>
      </c>
      <c r="D28" s="12">
        <v>0</v>
      </c>
      <c r="E28" s="24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8">
        <v>0</v>
      </c>
    </row>
    <row r="29" spans="1:16" ht="22.5" x14ac:dyDescent="0.25">
      <c r="A29" s="23" t="s">
        <v>361</v>
      </c>
      <c r="B29" s="23" t="s">
        <v>362</v>
      </c>
      <c r="C29" s="12">
        <v>0</v>
      </c>
      <c r="D29" s="12">
        <v>0</v>
      </c>
      <c r="E29" s="24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8">
        <v>0</v>
      </c>
    </row>
    <row r="30" spans="1:16" x14ac:dyDescent="0.25">
      <c r="A30" s="194" t="s">
        <v>363</v>
      </c>
      <c r="B30" s="195"/>
      <c r="C30" s="20">
        <v>341</v>
      </c>
      <c r="D30" s="20">
        <v>354</v>
      </c>
      <c r="E30" s="21">
        <v>-3.6723163841807897E-2</v>
      </c>
      <c r="F30" s="20">
        <v>5</v>
      </c>
      <c r="G30" s="20">
        <v>16</v>
      </c>
      <c r="H30" s="20">
        <v>26</v>
      </c>
      <c r="I30" s="20">
        <v>45</v>
      </c>
      <c r="J30" s="20">
        <v>0</v>
      </c>
      <c r="K30" s="20">
        <v>1</v>
      </c>
      <c r="L30" s="20">
        <v>0</v>
      </c>
      <c r="M30" s="20">
        <v>0</v>
      </c>
      <c r="N30" s="20">
        <v>1</v>
      </c>
      <c r="O30" s="20">
        <v>0</v>
      </c>
      <c r="P30" s="22">
        <v>53</v>
      </c>
    </row>
    <row r="31" spans="1:16" x14ac:dyDescent="0.25">
      <c r="A31" s="23" t="s">
        <v>364</v>
      </c>
      <c r="B31" s="23" t="s">
        <v>365</v>
      </c>
      <c r="C31" s="12">
        <v>1</v>
      </c>
      <c r="D31" s="12">
        <v>9</v>
      </c>
      <c r="E31" s="24">
        <v>-0.88888888888888895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18">
        <v>1</v>
      </c>
    </row>
    <row r="32" spans="1:16" x14ac:dyDescent="0.25">
      <c r="A32" s="23" t="s">
        <v>366</v>
      </c>
      <c r="B32" s="23" t="s">
        <v>367</v>
      </c>
      <c r="C32" s="12">
        <v>0</v>
      </c>
      <c r="D32" s="12">
        <v>0</v>
      </c>
      <c r="E32" s="24">
        <v>0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8">
        <v>0</v>
      </c>
    </row>
    <row r="33" spans="1:16" ht="22.5" x14ac:dyDescent="0.25">
      <c r="A33" s="23" t="s">
        <v>368</v>
      </c>
      <c r="B33" s="23" t="s">
        <v>369</v>
      </c>
      <c r="C33" s="12">
        <v>231</v>
      </c>
      <c r="D33" s="12">
        <v>239</v>
      </c>
      <c r="E33" s="24">
        <v>-3.3472803347280297E-2</v>
      </c>
      <c r="F33" s="12">
        <v>2</v>
      </c>
      <c r="G33" s="12">
        <v>1</v>
      </c>
      <c r="H33" s="12">
        <v>15</v>
      </c>
      <c r="I33" s="12">
        <v>7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0</v>
      </c>
      <c r="P33" s="18">
        <v>11</v>
      </c>
    </row>
    <row r="34" spans="1:16" x14ac:dyDescent="0.25">
      <c r="A34" s="23" t="s">
        <v>370</v>
      </c>
      <c r="B34" s="23" t="s">
        <v>371</v>
      </c>
      <c r="C34" s="12">
        <v>0</v>
      </c>
      <c r="D34" s="12">
        <v>0</v>
      </c>
      <c r="E34" s="24">
        <v>0</v>
      </c>
      <c r="F34" s="12">
        <v>0</v>
      </c>
      <c r="G34" s="12">
        <v>0</v>
      </c>
      <c r="H34" s="12">
        <v>0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8">
        <v>0</v>
      </c>
    </row>
    <row r="35" spans="1:16" x14ac:dyDescent="0.25">
      <c r="A35" s="23" t="s">
        <v>372</v>
      </c>
      <c r="B35" s="23" t="s">
        <v>373</v>
      </c>
      <c r="C35" s="12">
        <v>65</v>
      </c>
      <c r="D35" s="12">
        <v>53</v>
      </c>
      <c r="E35" s="24">
        <v>0.22641509433962301</v>
      </c>
      <c r="F35" s="12">
        <v>0</v>
      </c>
      <c r="G35" s="12">
        <v>0</v>
      </c>
      <c r="H35" s="12">
        <v>3</v>
      </c>
      <c r="I35" s="12">
        <v>4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8">
        <v>3</v>
      </c>
    </row>
    <row r="36" spans="1:16" ht="22.5" x14ac:dyDescent="0.25">
      <c r="A36" s="23" t="s">
        <v>374</v>
      </c>
      <c r="B36" s="23" t="s">
        <v>375</v>
      </c>
      <c r="C36" s="12">
        <v>7</v>
      </c>
      <c r="D36" s="12">
        <v>12</v>
      </c>
      <c r="E36" s="24">
        <v>-0.41666666666666702</v>
      </c>
      <c r="F36" s="12">
        <v>2</v>
      </c>
      <c r="G36" s="12">
        <v>9</v>
      </c>
      <c r="H36" s="12">
        <v>5</v>
      </c>
      <c r="I36" s="12">
        <v>23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8">
        <v>25</v>
      </c>
    </row>
    <row r="37" spans="1:16" ht="22.5" x14ac:dyDescent="0.25">
      <c r="A37" s="23" t="s">
        <v>376</v>
      </c>
      <c r="B37" s="23" t="s">
        <v>377</v>
      </c>
      <c r="C37" s="12">
        <v>4</v>
      </c>
      <c r="D37" s="12">
        <v>0</v>
      </c>
      <c r="E37" s="24">
        <v>0</v>
      </c>
      <c r="F37" s="12">
        <v>0</v>
      </c>
      <c r="G37" s="12">
        <v>5</v>
      </c>
      <c r="H37" s="12">
        <v>1</v>
      </c>
      <c r="I37" s="12">
        <v>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8">
        <v>10</v>
      </c>
    </row>
    <row r="38" spans="1:16" ht="22.5" x14ac:dyDescent="0.25">
      <c r="A38" s="23" t="s">
        <v>378</v>
      </c>
      <c r="B38" s="23" t="s">
        <v>379</v>
      </c>
      <c r="C38" s="12">
        <v>1</v>
      </c>
      <c r="D38" s="12">
        <v>2</v>
      </c>
      <c r="E38" s="24">
        <v>-0.5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8">
        <v>0</v>
      </c>
    </row>
    <row r="39" spans="1:16" ht="33.75" x14ac:dyDescent="0.25">
      <c r="A39" s="23" t="s">
        <v>380</v>
      </c>
      <c r="B39" s="23" t="s">
        <v>381</v>
      </c>
      <c r="C39" s="12">
        <v>0</v>
      </c>
      <c r="D39" s="12">
        <v>0</v>
      </c>
      <c r="E39" s="24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8">
        <v>0</v>
      </c>
    </row>
    <row r="40" spans="1:16" ht="22.5" x14ac:dyDescent="0.25">
      <c r="A40" s="23" t="s">
        <v>382</v>
      </c>
      <c r="B40" s="23" t="s">
        <v>383</v>
      </c>
      <c r="C40" s="12">
        <v>0</v>
      </c>
      <c r="D40" s="12">
        <v>0</v>
      </c>
      <c r="E40" s="24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8">
        <v>0</v>
      </c>
    </row>
    <row r="41" spans="1:16" x14ac:dyDescent="0.25">
      <c r="A41" s="23" t="s">
        <v>384</v>
      </c>
      <c r="B41" s="23" t="s">
        <v>385</v>
      </c>
      <c r="C41" s="12">
        <v>32</v>
      </c>
      <c r="D41" s="12">
        <v>39</v>
      </c>
      <c r="E41" s="24">
        <v>-0.17948717948717899</v>
      </c>
      <c r="F41" s="12">
        <v>1</v>
      </c>
      <c r="G41" s="12">
        <v>1</v>
      </c>
      <c r="H41" s="12">
        <v>2</v>
      </c>
      <c r="I41" s="12">
        <v>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8">
        <v>3</v>
      </c>
    </row>
    <row r="42" spans="1:16" x14ac:dyDescent="0.25">
      <c r="A42" s="194" t="s">
        <v>386</v>
      </c>
      <c r="B42" s="195"/>
      <c r="C42" s="20">
        <v>243</v>
      </c>
      <c r="D42" s="20">
        <v>168</v>
      </c>
      <c r="E42" s="21">
        <v>0.44642857142857101</v>
      </c>
      <c r="F42" s="20">
        <v>66</v>
      </c>
      <c r="G42" s="20">
        <v>16</v>
      </c>
      <c r="H42" s="20">
        <v>50</v>
      </c>
      <c r="I42" s="20">
        <v>11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3</v>
      </c>
      <c r="P42" s="22">
        <v>29</v>
      </c>
    </row>
    <row r="43" spans="1:16" x14ac:dyDescent="0.25">
      <c r="A43" s="23" t="s">
        <v>387</v>
      </c>
      <c r="B43" s="23" t="s">
        <v>388</v>
      </c>
      <c r="C43" s="12">
        <v>18</v>
      </c>
      <c r="D43" s="12">
        <v>5</v>
      </c>
      <c r="E43" s="24">
        <v>2.6</v>
      </c>
      <c r="F43" s="12">
        <v>0</v>
      </c>
      <c r="G43" s="12">
        <v>0</v>
      </c>
      <c r="H43" s="12">
        <v>1</v>
      </c>
      <c r="I43" s="12">
        <v>0</v>
      </c>
      <c r="J43" s="12">
        <v>0</v>
      </c>
      <c r="K43" s="12">
        <v>1</v>
      </c>
      <c r="L43" s="12">
        <v>0</v>
      </c>
      <c r="M43" s="12">
        <v>0</v>
      </c>
      <c r="N43" s="12">
        <v>0</v>
      </c>
      <c r="O43" s="12">
        <v>0</v>
      </c>
      <c r="P43" s="18">
        <v>0</v>
      </c>
    </row>
    <row r="44" spans="1:16" ht="22.5" x14ac:dyDescent="0.25">
      <c r="A44" s="23" t="s">
        <v>389</v>
      </c>
      <c r="B44" s="23" t="s">
        <v>390</v>
      </c>
      <c r="C44" s="12">
        <v>214</v>
      </c>
      <c r="D44" s="12">
        <v>152</v>
      </c>
      <c r="E44" s="24">
        <v>0.40789473684210498</v>
      </c>
      <c r="F44" s="12">
        <v>66</v>
      </c>
      <c r="G44" s="12">
        <v>16</v>
      </c>
      <c r="H44" s="12">
        <v>49</v>
      </c>
      <c r="I44" s="12">
        <v>11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3</v>
      </c>
      <c r="P44" s="18">
        <v>29</v>
      </c>
    </row>
    <row r="45" spans="1:16" x14ac:dyDescent="0.25">
      <c r="A45" s="23" t="s">
        <v>391</v>
      </c>
      <c r="B45" s="23" t="s">
        <v>392</v>
      </c>
      <c r="C45" s="12">
        <v>2</v>
      </c>
      <c r="D45" s="12">
        <v>1</v>
      </c>
      <c r="E45" s="24">
        <v>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8">
        <v>0</v>
      </c>
    </row>
    <row r="46" spans="1:16" ht="22.5" x14ac:dyDescent="0.25">
      <c r="A46" s="23" t="s">
        <v>393</v>
      </c>
      <c r="B46" s="23" t="s">
        <v>394</v>
      </c>
      <c r="C46" s="12">
        <v>1</v>
      </c>
      <c r="D46" s="12">
        <v>0</v>
      </c>
      <c r="E46" s="24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8">
        <v>0</v>
      </c>
    </row>
    <row r="47" spans="1:16" ht="22.5" x14ac:dyDescent="0.25">
      <c r="A47" s="23" t="s">
        <v>395</v>
      </c>
      <c r="B47" s="23" t="s">
        <v>396</v>
      </c>
      <c r="C47" s="12">
        <v>0</v>
      </c>
      <c r="D47" s="12">
        <v>0</v>
      </c>
      <c r="E47" s="24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8">
        <v>0</v>
      </c>
    </row>
    <row r="48" spans="1:16" x14ac:dyDescent="0.25">
      <c r="A48" s="23" t="s">
        <v>397</v>
      </c>
      <c r="B48" s="23" t="s">
        <v>398</v>
      </c>
      <c r="C48" s="12">
        <v>5</v>
      </c>
      <c r="D48" s="12">
        <v>10</v>
      </c>
      <c r="E48" s="24">
        <v>-0.5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8">
        <v>0</v>
      </c>
    </row>
    <row r="49" spans="1:16" x14ac:dyDescent="0.25">
      <c r="A49" s="23" t="s">
        <v>399</v>
      </c>
      <c r="B49" s="23" t="s">
        <v>400</v>
      </c>
      <c r="C49" s="12">
        <v>3</v>
      </c>
      <c r="D49" s="12">
        <v>0</v>
      </c>
      <c r="E49" s="24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8">
        <v>0</v>
      </c>
    </row>
    <row r="50" spans="1:16" x14ac:dyDescent="0.25">
      <c r="A50" s="194" t="s">
        <v>401</v>
      </c>
      <c r="B50" s="195"/>
      <c r="C50" s="20">
        <v>92</v>
      </c>
      <c r="D50" s="20">
        <v>82</v>
      </c>
      <c r="E50" s="21">
        <v>0.12195121951219499</v>
      </c>
      <c r="F50" s="20">
        <v>0</v>
      </c>
      <c r="G50" s="20">
        <v>1</v>
      </c>
      <c r="H50" s="20">
        <v>19</v>
      </c>
      <c r="I50" s="20">
        <v>8</v>
      </c>
      <c r="J50" s="20">
        <v>8</v>
      </c>
      <c r="K50" s="20">
        <v>3</v>
      </c>
      <c r="L50" s="20">
        <v>0</v>
      </c>
      <c r="M50" s="20">
        <v>0</v>
      </c>
      <c r="N50" s="20">
        <v>0</v>
      </c>
      <c r="O50" s="20">
        <v>0</v>
      </c>
      <c r="P50" s="22">
        <v>12</v>
      </c>
    </row>
    <row r="51" spans="1:16" x14ac:dyDescent="0.25">
      <c r="A51" s="23" t="s">
        <v>402</v>
      </c>
      <c r="B51" s="23" t="s">
        <v>403</v>
      </c>
      <c r="C51" s="12">
        <v>68</v>
      </c>
      <c r="D51" s="12">
        <v>55</v>
      </c>
      <c r="E51" s="24">
        <v>0.236363636363636</v>
      </c>
      <c r="F51" s="12">
        <v>0</v>
      </c>
      <c r="G51" s="12">
        <v>0</v>
      </c>
      <c r="H51" s="12">
        <v>6</v>
      </c>
      <c r="I51" s="12">
        <v>5</v>
      </c>
      <c r="J51" s="12">
        <v>3</v>
      </c>
      <c r="K51" s="12">
        <v>2</v>
      </c>
      <c r="L51" s="12">
        <v>0</v>
      </c>
      <c r="M51" s="12">
        <v>0</v>
      </c>
      <c r="N51" s="12">
        <v>0</v>
      </c>
      <c r="O51" s="12">
        <v>0</v>
      </c>
      <c r="P51" s="18">
        <v>7</v>
      </c>
    </row>
    <row r="52" spans="1:16" x14ac:dyDescent="0.25">
      <c r="A52" s="23" t="s">
        <v>404</v>
      </c>
      <c r="B52" s="23" t="s">
        <v>405</v>
      </c>
      <c r="C52" s="12">
        <v>0</v>
      </c>
      <c r="D52" s="12">
        <v>0</v>
      </c>
      <c r="E52" s="24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18">
        <v>0</v>
      </c>
    </row>
    <row r="53" spans="1:16" x14ac:dyDescent="0.25">
      <c r="A53" s="23" t="s">
        <v>406</v>
      </c>
      <c r="B53" s="23" t="s">
        <v>407</v>
      </c>
      <c r="C53" s="12">
        <v>7</v>
      </c>
      <c r="D53" s="12">
        <v>4</v>
      </c>
      <c r="E53" s="24">
        <v>0.75</v>
      </c>
      <c r="F53" s="12">
        <v>0</v>
      </c>
      <c r="G53" s="12">
        <v>1</v>
      </c>
      <c r="H53" s="12">
        <v>7</v>
      </c>
      <c r="I53" s="12">
        <v>1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8">
        <v>2</v>
      </c>
    </row>
    <row r="54" spans="1:16" ht="22.5" x14ac:dyDescent="0.25">
      <c r="A54" s="23" t="s">
        <v>408</v>
      </c>
      <c r="B54" s="23" t="s">
        <v>409</v>
      </c>
      <c r="C54" s="12">
        <v>0</v>
      </c>
      <c r="D54" s="12">
        <v>2</v>
      </c>
      <c r="E54" s="24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8">
        <v>1</v>
      </c>
    </row>
    <row r="55" spans="1:16" x14ac:dyDescent="0.25">
      <c r="A55" s="23" t="s">
        <v>410</v>
      </c>
      <c r="B55" s="23" t="s">
        <v>411</v>
      </c>
      <c r="C55" s="12">
        <v>0</v>
      </c>
      <c r="D55" s="12">
        <v>1</v>
      </c>
      <c r="E55" s="24">
        <v>-1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8">
        <v>0</v>
      </c>
    </row>
    <row r="56" spans="1:16" x14ac:dyDescent="0.25">
      <c r="A56" s="23" t="s">
        <v>412</v>
      </c>
      <c r="B56" s="23" t="s">
        <v>413</v>
      </c>
      <c r="C56" s="12">
        <v>1</v>
      </c>
      <c r="D56" s="12">
        <v>3</v>
      </c>
      <c r="E56" s="24">
        <v>-0.66666666666666696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8">
        <v>0</v>
      </c>
    </row>
    <row r="57" spans="1:16" ht="22.5" x14ac:dyDescent="0.25">
      <c r="A57" s="23" t="s">
        <v>414</v>
      </c>
      <c r="B57" s="23" t="s">
        <v>415</v>
      </c>
      <c r="C57" s="12">
        <v>1</v>
      </c>
      <c r="D57" s="12">
        <v>2</v>
      </c>
      <c r="E57" s="24">
        <v>-0.5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8">
        <v>1</v>
      </c>
    </row>
    <row r="58" spans="1:16" ht="22.5" x14ac:dyDescent="0.25">
      <c r="A58" s="23" t="s">
        <v>416</v>
      </c>
      <c r="B58" s="23" t="s">
        <v>417</v>
      </c>
      <c r="C58" s="12">
        <v>0</v>
      </c>
      <c r="D58" s="12">
        <v>4</v>
      </c>
      <c r="E58" s="24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8">
        <v>0</v>
      </c>
    </row>
    <row r="59" spans="1:16" ht="22.5" x14ac:dyDescent="0.25">
      <c r="A59" s="23" t="s">
        <v>418</v>
      </c>
      <c r="B59" s="23" t="s">
        <v>419</v>
      </c>
      <c r="C59" s="12">
        <v>0</v>
      </c>
      <c r="D59" s="12">
        <v>0</v>
      </c>
      <c r="E59" s="24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8">
        <v>0</v>
      </c>
    </row>
    <row r="60" spans="1:16" ht="22.5" x14ac:dyDescent="0.25">
      <c r="A60" s="23" t="s">
        <v>420</v>
      </c>
      <c r="B60" s="23" t="s">
        <v>421</v>
      </c>
      <c r="C60" s="12">
        <v>1</v>
      </c>
      <c r="D60" s="12">
        <v>2</v>
      </c>
      <c r="E60" s="24">
        <v>-0.5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8">
        <v>0</v>
      </c>
    </row>
    <row r="61" spans="1:16" ht="33.75" x14ac:dyDescent="0.25">
      <c r="A61" s="23" t="s">
        <v>422</v>
      </c>
      <c r="B61" s="23" t="s">
        <v>423</v>
      </c>
      <c r="C61" s="12">
        <v>1</v>
      </c>
      <c r="D61" s="12">
        <v>0</v>
      </c>
      <c r="E61" s="24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8">
        <v>0</v>
      </c>
    </row>
    <row r="62" spans="1:16" x14ac:dyDescent="0.25">
      <c r="A62" s="23" t="s">
        <v>424</v>
      </c>
      <c r="B62" s="23" t="s">
        <v>425</v>
      </c>
      <c r="C62" s="12">
        <v>4</v>
      </c>
      <c r="D62" s="12">
        <v>4</v>
      </c>
      <c r="E62" s="24">
        <v>0</v>
      </c>
      <c r="F62" s="12">
        <v>0</v>
      </c>
      <c r="G62" s="12">
        <v>0</v>
      </c>
      <c r="H62" s="12">
        <v>2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8">
        <v>0</v>
      </c>
    </row>
    <row r="63" spans="1:16" ht="22.5" x14ac:dyDescent="0.25">
      <c r="A63" s="23" t="s">
        <v>426</v>
      </c>
      <c r="B63" s="23" t="s">
        <v>427</v>
      </c>
      <c r="C63" s="12">
        <v>1</v>
      </c>
      <c r="D63" s="12">
        <v>0</v>
      </c>
      <c r="E63" s="24">
        <v>0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8">
        <v>0</v>
      </c>
    </row>
    <row r="64" spans="1:16" ht="22.5" x14ac:dyDescent="0.25">
      <c r="A64" s="23" t="s">
        <v>428</v>
      </c>
      <c r="B64" s="23" t="s">
        <v>429</v>
      </c>
      <c r="C64" s="12">
        <v>6</v>
      </c>
      <c r="D64" s="12">
        <v>5</v>
      </c>
      <c r="E64" s="24">
        <v>0.2</v>
      </c>
      <c r="F64" s="12">
        <v>0</v>
      </c>
      <c r="G64" s="12">
        <v>0</v>
      </c>
      <c r="H64" s="12">
        <v>0</v>
      </c>
      <c r="I64" s="12">
        <v>0</v>
      </c>
      <c r="J64" s="12">
        <v>2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8">
        <v>1</v>
      </c>
    </row>
    <row r="65" spans="1:16" ht="33.75" x14ac:dyDescent="0.25">
      <c r="A65" s="23" t="s">
        <v>430</v>
      </c>
      <c r="B65" s="23" t="s">
        <v>431</v>
      </c>
      <c r="C65" s="12">
        <v>1</v>
      </c>
      <c r="D65" s="12">
        <v>0</v>
      </c>
      <c r="E65" s="24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8">
        <v>0</v>
      </c>
    </row>
    <row r="66" spans="1:16" ht="33.75" x14ac:dyDescent="0.25">
      <c r="A66" s="23" t="s">
        <v>432</v>
      </c>
      <c r="B66" s="23" t="s">
        <v>433</v>
      </c>
      <c r="C66" s="12">
        <v>1</v>
      </c>
      <c r="D66" s="12">
        <v>0</v>
      </c>
      <c r="E66" s="24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8">
        <v>0</v>
      </c>
    </row>
    <row r="67" spans="1:16" ht="33.75" x14ac:dyDescent="0.25">
      <c r="A67" s="23" t="s">
        <v>434</v>
      </c>
      <c r="B67" s="23" t="s">
        <v>435</v>
      </c>
      <c r="C67" s="12">
        <v>0</v>
      </c>
      <c r="D67" s="12">
        <v>0</v>
      </c>
      <c r="E67" s="24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8">
        <v>0</v>
      </c>
    </row>
    <row r="68" spans="1:16" ht="33.75" x14ac:dyDescent="0.25">
      <c r="A68" s="23" t="s">
        <v>436</v>
      </c>
      <c r="B68" s="23" t="s">
        <v>437</v>
      </c>
      <c r="C68" s="12">
        <v>0</v>
      </c>
      <c r="D68" s="12">
        <v>0</v>
      </c>
      <c r="E68" s="24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8">
        <v>0</v>
      </c>
    </row>
    <row r="69" spans="1:16" ht="33.75" x14ac:dyDescent="0.25">
      <c r="A69" s="23" t="s">
        <v>438</v>
      </c>
      <c r="B69" s="23" t="s">
        <v>439</v>
      </c>
      <c r="C69" s="12">
        <v>0</v>
      </c>
      <c r="D69" s="12">
        <v>0</v>
      </c>
      <c r="E69" s="24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8">
        <v>0</v>
      </c>
    </row>
    <row r="70" spans="1:16" ht="33.75" x14ac:dyDescent="0.25">
      <c r="A70" s="23" t="s">
        <v>440</v>
      </c>
      <c r="B70" s="23" t="s">
        <v>441</v>
      </c>
      <c r="C70" s="12">
        <v>0</v>
      </c>
      <c r="D70" s="12">
        <v>0</v>
      </c>
      <c r="E70" s="24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8">
        <v>0</v>
      </c>
    </row>
    <row r="71" spans="1:16" ht="22.5" x14ac:dyDescent="0.25">
      <c r="A71" s="23" t="s">
        <v>442</v>
      </c>
      <c r="B71" s="23" t="s">
        <v>443</v>
      </c>
      <c r="C71" s="12">
        <v>0</v>
      </c>
      <c r="D71" s="12">
        <v>0</v>
      </c>
      <c r="E71" s="24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8">
        <v>0</v>
      </c>
    </row>
    <row r="72" spans="1:16" x14ac:dyDescent="0.25">
      <c r="A72" s="194" t="s">
        <v>444</v>
      </c>
      <c r="B72" s="195"/>
      <c r="C72" s="20">
        <v>2</v>
      </c>
      <c r="D72" s="20">
        <v>1</v>
      </c>
      <c r="E72" s="21">
        <v>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445</v>
      </c>
      <c r="B73" s="23" t="s">
        <v>446</v>
      </c>
      <c r="C73" s="12">
        <v>2</v>
      </c>
      <c r="D73" s="12">
        <v>1</v>
      </c>
      <c r="E73" s="24">
        <v>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8">
        <v>0</v>
      </c>
    </row>
    <row r="74" spans="1:16" x14ac:dyDescent="0.25">
      <c r="A74" s="194" t="s">
        <v>447</v>
      </c>
      <c r="B74" s="195"/>
      <c r="C74" s="20">
        <v>24</v>
      </c>
      <c r="D74" s="20">
        <v>19</v>
      </c>
      <c r="E74" s="21">
        <v>0.26315789473684198</v>
      </c>
      <c r="F74" s="20">
        <v>0</v>
      </c>
      <c r="G74" s="20">
        <v>0</v>
      </c>
      <c r="H74" s="20">
        <v>3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3</v>
      </c>
      <c r="O74" s="20">
        <v>0</v>
      </c>
      <c r="P74" s="22">
        <v>3</v>
      </c>
    </row>
    <row r="75" spans="1:16" x14ac:dyDescent="0.25">
      <c r="A75" s="23" t="s">
        <v>448</v>
      </c>
      <c r="B75" s="23" t="s">
        <v>449</v>
      </c>
      <c r="C75" s="12">
        <v>10</v>
      </c>
      <c r="D75" s="12">
        <v>13</v>
      </c>
      <c r="E75" s="24">
        <v>-0.230769230769231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8">
        <v>3</v>
      </c>
    </row>
    <row r="76" spans="1:16" ht="33.75" x14ac:dyDescent="0.25">
      <c r="A76" s="23" t="s">
        <v>450</v>
      </c>
      <c r="B76" s="23" t="s">
        <v>451</v>
      </c>
      <c r="C76" s="12">
        <v>0</v>
      </c>
      <c r="D76" s="12">
        <v>0</v>
      </c>
      <c r="E76" s="24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8">
        <v>0</v>
      </c>
    </row>
    <row r="77" spans="1:16" x14ac:dyDescent="0.25">
      <c r="A77" s="23" t="s">
        <v>452</v>
      </c>
      <c r="B77" s="23" t="s">
        <v>453</v>
      </c>
      <c r="C77" s="12">
        <v>5</v>
      </c>
      <c r="D77" s="12">
        <v>3</v>
      </c>
      <c r="E77" s="24">
        <v>0.66666666666666696</v>
      </c>
      <c r="F77" s="12">
        <v>0</v>
      </c>
      <c r="G77" s="12">
        <v>0</v>
      </c>
      <c r="H77" s="12">
        <v>3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8">
        <v>0</v>
      </c>
    </row>
    <row r="78" spans="1:16" x14ac:dyDescent="0.25">
      <c r="A78" s="23" t="s">
        <v>454</v>
      </c>
      <c r="B78" s="23" t="s">
        <v>455</v>
      </c>
      <c r="C78" s="12">
        <v>0</v>
      </c>
      <c r="D78" s="12">
        <v>0</v>
      </c>
      <c r="E78" s="24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8">
        <v>0</v>
      </c>
    </row>
    <row r="79" spans="1:16" ht="22.5" x14ac:dyDescent="0.25">
      <c r="A79" s="23" t="s">
        <v>456</v>
      </c>
      <c r="B79" s="23" t="s">
        <v>457</v>
      </c>
      <c r="C79" s="12">
        <v>8</v>
      </c>
      <c r="D79" s="12">
        <v>3</v>
      </c>
      <c r="E79" s="24">
        <v>1.6666666666666701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  <c r="P79" s="18">
        <v>0</v>
      </c>
    </row>
    <row r="80" spans="1:16" ht="33.75" x14ac:dyDescent="0.25">
      <c r="A80" s="23" t="s">
        <v>458</v>
      </c>
      <c r="B80" s="23" t="s">
        <v>459</v>
      </c>
      <c r="C80" s="12">
        <v>0</v>
      </c>
      <c r="D80" s="12">
        <v>0</v>
      </c>
      <c r="E80" s="24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8">
        <v>0</v>
      </c>
    </row>
    <row r="81" spans="1:16" ht="22.5" x14ac:dyDescent="0.25">
      <c r="A81" s="23" t="s">
        <v>460</v>
      </c>
      <c r="B81" s="23" t="s">
        <v>461</v>
      </c>
      <c r="C81" s="12">
        <v>1</v>
      </c>
      <c r="D81" s="12">
        <v>0</v>
      </c>
      <c r="E81" s="24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8">
        <v>0</v>
      </c>
    </row>
    <row r="82" spans="1:16" x14ac:dyDescent="0.25">
      <c r="A82" s="194" t="s">
        <v>462</v>
      </c>
      <c r="B82" s="195"/>
      <c r="C82" s="20">
        <v>51</v>
      </c>
      <c r="D82" s="20">
        <v>36</v>
      </c>
      <c r="E82" s="21">
        <v>0.41666666666666702</v>
      </c>
      <c r="F82" s="20">
        <v>0</v>
      </c>
      <c r="G82" s="20">
        <v>2</v>
      </c>
      <c r="H82" s="20">
        <v>2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1</v>
      </c>
    </row>
    <row r="83" spans="1:16" x14ac:dyDescent="0.25">
      <c r="A83" s="23" t="s">
        <v>463</v>
      </c>
      <c r="B83" s="23" t="s">
        <v>464</v>
      </c>
      <c r="C83" s="12">
        <v>12</v>
      </c>
      <c r="D83" s="12">
        <v>7</v>
      </c>
      <c r="E83" s="24">
        <v>0.71428571428571397</v>
      </c>
      <c r="F83" s="12">
        <v>0</v>
      </c>
      <c r="G83" s="12">
        <v>0</v>
      </c>
      <c r="H83" s="12">
        <v>2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8">
        <v>0</v>
      </c>
    </row>
    <row r="84" spans="1:16" x14ac:dyDescent="0.25">
      <c r="A84" s="23" t="s">
        <v>465</v>
      </c>
      <c r="B84" s="23" t="s">
        <v>466</v>
      </c>
      <c r="C84" s="12">
        <v>39</v>
      </c>
      <c r="D84" s="12">
        <v>29</v>
      </c>
      <c r="E84" s="24">
        <v>0.34482758620689602</v>
      </c>
      <c r="F84" s="12">
        <v>0</v>
      </c>
      <c r="G84" s="12">
        <v>2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8">
        <v>1</v>
      </c>
    </row>
    <row r="85" spans="1:16" x14ac:dyDescent="0.25">
      <c r="A85" s="194" t="s">
        <v>467</v>
      </c>
      <c r="B85" s="195"/>
      <c r="C85" s="20">
        <v>93</v>
      </c>
      <c r="D85" s="20">
        <v>97</v>
      </c>
      <c r="E85" s="21">
        <v>-4.1237113402061903E-2</v>
      </c>
      <c r="F85" s="20">
        <v>0</v>
      </c>
      <c r="G85" s="20">
        <v>0</v>
      </c>
      <c r="H85" s="20">
        <v>18</v>
      </c>
      <c r="I85" s="20">
        <v>11</v>
      </c>
      <c r="J85" s="20">
        <v>0</v>
      </c>
      <c r="K85" s="20">
        <v>0</v>
      </c>
      <c r="L85" s="20">
        <v>0</v>
      </c>
      <c r="M85" s="20">
        <v>0</v>
      </c>
      <c r="N85" s="20">
        <v>1</v>
      </c>
      <c r="O85" s="20">
        <v>0</v>
      </c>
      <c r="P85" s="22">
        <v>13</v>
      </c>
    </row>
    <row r="86" spans="1:16" x14ac:dyDescent="0.25">
      <c r="A86" s="23" t="s">
        <v>468</v>
      </c>
      <c r="B86" s="23" t="s">
        <v>469</v>
      </c>
      <c r="C86" s="12">
        <v>0</v>
      </c>
      <c r="D86" s="12">
        <v>0</v>
      </c>
      <c r="E86" s="24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8">
        <v>0</v>
      </c>
    </row>
    <row r="87" spans="1:16" x14ac:dyDescent="0.25">
      <c r="A87" s="23" t="s">
        <v>470</v>
      </c>
      <c r="B87" s="23" t="s">
        <v>471</v>
      </c>
      <c r="C87" s="12">
        <v>0</v>
      </c>
      <c r="D87" s="12">
        <v>0</v>
      </c>
      <c r="E87" s="24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8">
        <v>0</v>
      </c>
    </row>
    <row r="88" spans="1:16" ht="22.5" x14ac:dyDescent="0.25">
      <c r="A88" s="23" t="s">
        <v>472</v>
      </c>
      <c r="B88" s="23" t="s">
        <v>473</v>
      </c>
      <c r="C88" s="12">
        <v>0</v>
      </c>
      <c r="D88" s="12">
        <v>0</v>
      </c>
      <c r="E88" s="24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8">
        <v>0</v>
      </c>
    </row>
    <row r="89" spans="1:16" ht="22.5" x14ac:dyDescent="0.25">
      <c r="A89" s="23" t="s">
        <v>474</v>
      </c>
      <c r="B89" s="23" t="s">
        <v>475</v>
      </c>
      <c r="C89" s="12">
        <v>25</v>
      </c>
      <c r="D89" s="12">
        <v>16</v>
      </c>
      <c r="E89" s="24">
        <v>0.5625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8">
        <v>0</v>
      </c>
    </row>
    <row r="90" spans="1:16" ht="22.5" x14ac:dyDescent="0.25">
      <c r="A90" s="23" t="s">
        <v>476</v>
      </c>
      <c r="B90" s="23" t="s">
        <v>477</v>
      </c>
      <c r="C90" s="12">
        <v>0</v>
      </c>
      <c r="D90" s="12">
        <v>2</v>
      </c>
      <c r="E90" s="24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8">
        <v>0</v>
      </c>
    </row>
    <row r="91" spans="1:16" x14ac:dyDescent="0.25">
      <c r="A91" s="23" t="s">
        <v>478</v>
      </c>
      <c r="B91" s="23" t="s">
        <v>479</v>
      </c>
      <c r="C91" s="12">
        <v>3</v>
      </c>
      <c r="D91" s="12">
        <v>1</v>
      </c>
      <c r="E91" s="24">
        <v>2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8">
        <v>0</v>
      </c>
    </row>
    <row r="92" spans="1:16" x14ac:dyDescent="0.25">
      <c r="A92" s="23" t="s">
        <v>480</v>
      </c>
      <c r="B92" s="23" t="s">
        <v>481</v>
      </c>
      <c r="C92" s="12">
        <v>21</v>
      </c>
      <c r="D92" s="12">
        <v>22</v>
      </c>
      <c r="E92" s="24">
        <v>-4.5454545454545497E-2</v>
      </c>
      <c r="F92" s="12">
        <v>0</v>
      </c>
      <c r="G92" s="12">
        <v>0</v>
      </c>
      <c r="H92" s="12">
        <v>6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18">
        <v>2</v>
      </c>
    </row>
    <row r="93" spans="1:16" x14ac:dyDescent="0.25">
      <c r="A93" s="23" t="s">
        <v>482</v>
      </c>
      <c r="B93" s="23" t="s">
        <v>483</v>
      </c>
      <c r="C93" s="12">
        <v>8</v>
      </c>
      <c r="D93" s="12">
        <v>5</v>
      </c>
      <c r="E93" s="24">
        <v>0.6</v>
      </c>
      <c r="F93" s="12">
        <v>0</v>
      </c>
      <c r="G93" s="12">
        <v>0</v>
      </c>
      <c r="H93" s="12">
        <v>2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8">
        <v>1</v>
      </c>
    </row>
    <row r="94" spans="1:16" x14ac:dyDescent="0.25">
      <c r="A94" s="23" t="s">
        <v>484</v>
      </c>
      <c r="B94" s="23" t="s">
        <v>485</v>
      </c>
      <c r="C94" s="12">
        <v>36</v>
      </c>
      <c r="D94" s="12">
        <v>48</v>
      </c>
      <c r="E94" s="24">
        <v>-0.25</v>
      </c>
      <c r="F94" s="12">
        <v>0</v>
      </c>
      <c r="G94" s="12">
        <v>0</v>
      </c>
      <c r="H94" s="12">
        <v>10</v>
      </c>
      <c r="I94" s="12">
        <v>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8">
        <v>10</v>
      </c>
    </row>
    <row r="95" spans="1:16" ht="22.5" x14ac:dyDescent="0.25">
      <c r="A95" s="23" t="s">
        <v>486</v>
      </c>
      <c r="B95" s="23" t="s">
        <v>487</v>
      </c>
      <c r="C95" s="12">
        <v>0</v>
      </c>
      <c r="D95" s="12">
        <v>0</v>
      </c>
      <c r="E95" s="24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8">
        <v>0</v>
      </c>
    </row>
    <row r="96" spans="1:16" ht="22.5" x14ac:dyDescent="0.25">
      <c r="A96" s="23" t="s">
        <v>488</v>
      </c>
      <c r="B96" s="23" t="s">
        <v>489</v>
      </c>
      <c r="C96" s="12">
        <v>0</v>
      </c>
      <c r="D96" s="12">
        <v>3</v>
      </c>
      <c r="E96" s="24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8">
        <v>0</v>
      </c>
    </row>
    <row r="97" spans="1:16" x14ac:dyDescent="0.25">
      <c r="A97" s="194" t="s">
        <v>490</v>
      </c>
      <c r="B97" s="195"/>
      <c r="C97" s="20">
        <v>1696</v>
      </c>
      <c r="D97" s="20">
        <v>1580</v>
      </c>
      <c r="E97" s="21">
        <v>7.3417721518987303E-2</v>
      </c>
      <c r="F97" s="20">
        <v>10</v>
      </c>
      <c r="G97" s="20">
        <v>10</v>
      </c>
      <c r="H97" s="20">
        <v>248</v>
      </c>
      <c r="I97" s="20">
        <v>110</v>
      </c>
      <c r="J97" s="20">
        <v>0</v>
      </c>
      <c r="K97" s="20">
        <v>0</v>
      </c>
      <c r="L97" s="20">
        <v>0</v>
      </c>
      <c r="M97" s="20">
        <v>0</v>
      </c>
      <c r="N97" s="20">
        <v>1</v>
      </c>
      <c r="O97" s="20">
        <v>7</v>
      </c>
      <c r="P97" s="22">
        <v>104</v>
      </c>
    </row>
    <row r="98" spans="1:16" x14ac:dyDescent="0.25">
      <c r="A98" s="23" t="s">
        <v>491</v>
      </c>
      <c r="B98" s="23" t="s">
        <v>492</v>
      </c>
      <c r="C98" s="12">
        <v>200</v>
      </c>
      <c r="D98" s="12">
        <v>196</v>
      </c>
      <c r="E98" s="24">
        <v>2.04081632653061E-2</v>
      </c>
      <c r="F98" s="12">
        <v>3</v>
      </c>
      <c r="G98" s="12">
        <v>3</v>
      </c>
      <c r="H98" s="12">
        <v>27</v>
      </c>
      <c r="I98" s="12">
        <v>16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8">
        <v>19</v>
      </c>
    </row>
    <row r="99" spans="1:16" x14ac:dyDescent="0.25">
      <c r="A99" s="23" t="s">
        <v>493</v>
      </c>
      <c r="B99" s="23" t="s">
        <v>494</v>
      </c>
      <c r="C99" s="12">
        <v>118</v>
      </c>
      <c r="D99" s="12">
        <v>112</v>
      </c>
      <c r="E99" s="24">
        <v>5.3571428571428603E-2</v>
      </c>
      <c r="F99" s="12">
        <v>3</v>
      </c>
      <c r="G99" s="12">
        <v>3</v>
      </c>
      <c r="H99" s="12">
        <v>24</v>
      </c>
      <c r="I99" s="12">
        <v>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3</v>
      </c>
      <c r="P99" s="18">
        <v>11</v>
      </c>
    </row>
    <row r="100" spans="1:16" ht="33.75" x14ac:dyDescent="0.25">
      <c r="A100" s="23" t="s">
        <v>495</v>
      </c>
      <c r="B100" s="23" t="s">
        <v>496</v>
      </c>
      <c r="C100" s="12">
        <v>6</v>
      </c>
      <c r="D100" s="12">
        <v>6</v>
      </c>
      <c r="E100" s="24">
        <v>0</v>
      </c>
      <c r="F100" s="12">
        <v>0</v>
      </c>
      <c r="G100" s="12">
        <v>0</v>
      </c>
      <c r="H100" s="12">
        <v>4</v>
      </c>
      <c r="I100" s="12">
        <v>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8">
        <v>4</v>
      </c>
    </row>
    <row r="101" spans="1:16" ht="22.5" x14ac:dyDescent="0.25">
      <c r="A101" s="23" t="s">
        <v>497</v>
      </c>
      <c r="B101" s="23" t="s">
        <v>498</v>
      </c>
      <c r="C101" s="12">
        <v>47</v>
      </c>
      <c r="D101" s="12">
        <v>37</v>
      </c>
      <c r="E101" s="24">
        <v>0.27027027027027001</v>
      </c>
      <c r="F101" s="12">
        <v>1</v>
      </c>
      <c r="G101" s="12">
        <v>2</v>
      </c>
      <c r="H101" s="12">
        <v>9</v>
      </c>
      <c r="I101" s="12">
        <v>8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</v>
      </c>
      <c r="P101" s="18">
        <v>10</v>
      </c>
    </row>
    <row r="102" spans="1:16" x14ac:dyDescent="0.25">
      <c r="A102" s="23" t="s">
        <v>499</v>
      </c>
      <c r="B102" s="23" t="s">
        <v>500</v>
      </c>
      <c r="C102" s="12">
        <v>7</v>
      </c>
      <c r="D102" s="12">
        <v>8</v>
      </c>
      <c r="E102" s="24">
        <v>-0.125</v>
      </c>
      <c r="F102" s="12">
        <v>0</v>
      </c>
      <c r="G102" s="12">
        <v>0</v>
      </c>
      <c r="H102" s="12">
        <v>4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8">
        <v>0</v>
      </c>
    </row>
    <row r="103" spans="1:16" ht="22.5" x14ac:dyDescent="0.25">
      <c r="A103" s="23" t="s">
        <v>501</v>
      </c>
      <c r="B103" s="23" t="s">
        <v>502</v>
      </c>
      <c r="C103" s="12">
        <v>11</v>
      </c>
      <c r="D103" s="12">
        <v>11</v>
      </c>
      <c r="E103" s="24">
        <v>0</v>
      </c>
      <c r="F103" s="12">
        <v>0</v>
      </c>
      <c r="G103" s="12">
        <v>0</v>
      </c>
      <c r="H103" s="12">
        <v>3</v>
      </c>
      <c r="I103" s="12">
        <v>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8">
        <v>1</v>
      </c>
    </row>
    <row r="104" spans="1:16" x14ac:dyDescent="0.25">
      <c r="A104" s="23" t="s">
        <v>503</v>
      </c>
      <c r="B104" s="23" t="s">
        <v>504</v>
      </c>
      <c r="C104" s="12">
        <v>32</v>
      </c>
      <c r="D104" s="12">
        <v>31</v>
      </c>
      <c r="E104" s="24">
        <v>3.2258064516128997E-2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8">
        <v>0</v>
      </c>
    </row>
    <row r="105" spans="1:16" x14ac:dyDescent="0.25">
      <c r="A105" s="23" t="s">
        <v>505</v>
      </c>
      <c r="B105" s="23" t="s">
        <v>506</v>
      </c>
      <c r="C105" s="12">
        <v>820</v>
      </c>
      <c r="D105" s="12">
        <v>734</v>
      </c>
      <c r="E105" s="24">
        <v>0.11716621253406</v>
      </c>
      <c r="F105" s="12">
        <v>3</v>
      </c>
      <c r="G105" s="12">
        <v>2</v>
      </c>
      <c r="H105" s="12">
        <v>136</v>
      </c>
      <c r="I105" s="12">
        <v>30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8">
        <v>31</v>
      </c>
    </row>
    <row r="106" spans="1:16" ht="22.5" x14ac:dyDescent="0.25">
      <c r="A106" s="23" t="s">
        <v>507</v>
      </c>
      <c r="B106" s="23" t="s">
        <v>508</v>
      </c>
      <c r="C106" s="12">
        <v>119</v>
      </c>
      <c r="D106" s="12">
        <v>141</v>
      </c>
      <c r="E106" s="24">
        <v>-0.15602836879432599</v>
      </c>
      <c r="F106" s="12">
        <v>0</v>
      </c>
      <c r="G106" s="12">
        <v>0</v>
      </c>
      <c r="H106" s="12">
        <v>14</v>
      </c>
      <c r="I106" s="12">
        <v>5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18">
        <v>4</v>
      </c>
    </row>
    <row r="107" spans="1:16" ht="22.5" x14ac:dyDescent="0.25">
      <c r="A107" s="23" t="s">
        <v>509</v>
      </c>
      <c r="B107" s="23" t="s">
        <v>510</v>
      </c>
      <c r="C107" s="12">
        <v>5</v>
      </c>
      <c r="D107" s="12">
        <v>9</v>
      </c>
      <c r="E107" s="24">
        <v>-0.44444444444444398</v>
      </c>
      <c r="F107" s="12">
        <v>0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8">
        <v>0</v>
      </c>
    </row>
    <row r="108" spans="1:16" x14ac:dyDescent="0.25">
      <c r="A108" s="23" t="s">
        <v>511</v>
      </c>
      <c r="B108" s="23" t="s">
        <v>512</v>
      </c>
      <c r="C108" s="12">
        <v>3</v>
      </c>
      <c r="D108" s="12">
        <v>6</v>
      </c>
      <c r="E108" s="24">
        <v>-0.5</v>
      </c>
      <c r="F108" s="12">
        <v>0</v>
      </c>
      <c r="G108" s="12">
        <v>0</v>
      </c>
      <c r="H108" s="12">
        <v>3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8">
        <v>2</v>
      </c>
    </row>
    <row r="109" spans="1:16" x14ac:dyDescent="0.25">
      <c r="A109" s="23" t="s">
        <v>513</v>
      </c>
      <c r="B109" s="23" t="s">
        <v>514</v>
      </c>
      <c r="C109" s="12">
        <v>3</v>
      </c>
      <c r="D109" s="12">
        <v>1</v>
      </c>
      <c r="E109" s="24">
        <v>2</v>
      </c>
      <c r="F109" s="12">
        <v>0</v>
      </c>
      <c r="G109" s="12">
        <v>0</v>
      </c>
      <c r="H109" s="12">
        <v>2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8">
        <v>0</v>
      </c>
    </row>
    <row r="110" spans="1:16" ht="22.5" x14ac:dyDescent="0.25">
      <c r="A110" s="23" t="s">
        <v>515</v>
      </c>
      <c r="B110" s="23" t="s">
        <v>516</v>
      </c>
      <c r="C110" s="12">
        <v>0</v>
      </c>
      <c r="D110" s="12">
        <v>0</v>
      </c>
      <c r="E110" s="24">
        <v>0</v>
      </c>
      <c r="F110" s="12">
        <v>0</v>
      </c>
      <c r="G110" s="12">
        <v>0</v>
      </c>
      <c r="H110" s="12">
        <v>3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8">
        <v>0</v>
      </c>
    </row>
    <row r="111" spans="1:16" x14ac:dyDescent="0.25">
      <c r="A111" s="23" t="s">
        <v>517</v>
      </c>
      <c r="B111" s="23" t="s">
        <v>518</v>
      </c>
      <c r="C111" s="12">
        <v>259</v>
      </c>
      <c r="D111" s="12">
        <v>245</v>
      </c>
      <c r="E111" s="24">
        <v>5.7142857142857099E-2</v>
      </c>
      <c r="F111" s="12">
        <v>0</v>
      </c>
      <c r="G111" s="12">
        <v>0</v>
      </c>
      <c r="H111" s="12">
        <v>17</v>
      </c>
      <c r="I111" s="12">
        <v>24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8">
        <v>20</v>
      </c>
    </row>
    <row r="112" spans="1:16" ht="22.5" x14ac:dyDescent="0.25">
      <c r="A112" s="23" t="s">
        <v>519</v>
      </c>
      <c r="B112" s="23" t="s">
        <v>520</v>
      </c>
      <c r="C112" s="12">
        <v>0</v>
      </c>
      <c r="D112" s="12">
        <v>0</v>
      </c>
      <c r="E112" s="24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8">
        <v>0</v>
      </c>
    </row>
    <row r="113" spans="1:16" ht="22.5" x14ac:dyDescent="0.25">
      <c r="A113" s="23" t="s">
        <v>521</v>
      </c>
      <c r="B113" s="23" t="s">
        <v>522</v>
      </c>
      <c r="C113" s="12">
        <v>0</v>
      </c>
      <c r="D113" s="12">
        <v>0</v>
      </c>
      <c r="E113" s="24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8">
        <v>0</v>
      </c>
    </row>
    <row r="114" spans="1:16" x14ac:dyDescent="0.25">
      <c r="A114" s="23" t="s">
        <v>523</v>
      </c>
      <c r="B114" s="23" t="s">
        <v>524</v>
      </c>
      <c r="C114" s="12">
        <v>13</v>
      </c>
      <c r="D114" s="12">
        <v>10</v>
      </c>
      <c r="E114" s="24">
        <v>0.3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8">
        <v>0</v>
      </c>
    </row>
    <row r="115" spans="1:16" ht="22.5" x14ac:dyDescent="0.25">
      <c r="A115" s="23" t="s">
        <v>525</v>
      </c>
      <c r="B115" s="23" t="s">
        <v>526</v>
      </c>
      <c r="C115" s="12">
        <v>1</v>
      </c>
      <c r="D115" s="12">
        <v>1</v>
      </c>
      <c r="E115" s="24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8">
        <v>0</v>
      </c>
    </row>
    <row r="116" spans="1:16" ht="22.5" x14ac:dyDescent="0.25">
      <c r="A116" s="23" t="s">
        <v>527</v>
      </c>
      <c r="B116" s="23" t="s">
        <v>528</v>
      </c>
      <c r="C116" s="12">
        <v>8</v>
      </c>
      <c r="D116" s="12">
        <v>9</v>
      </c>
      <c r="E116" s="24">
        <v>-0.11111111111111099</v>
      </c>
      <c r="F116" s="12">
        <v>0</v>
      </c>
      <c r="G116" s="12">
        <v>0</v>
      </c>
      <c r="H116" s="12">
        <v>2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8">
        <v>1</v>
      </c>
    </row>
    <row r="117" spans="1:16" ht="22.5" x14ac:dyDescent="0.25">
      <c r="A117" s="23" t="s">
        <v>529</v>
      </c>
      <c r="B117" s="23" t="s">
        <v>530</v>
      </c>
      <c r="C117" s="12">
        <v>0</v>
      </c>
      <c r="D117" s="12">
        <v>0</v>
      </c>
      <c r="E117" s="24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8">
        <v>0</v>
      </c>
    </row>
    <row r="118" spans="1:16" ht="22.5" x14ac:dyDescent="0.25">
      <c r="A118" s="23" t="s">
        <v>531</v>
      </c>
      <c r="B118" s="23" t="s">
        <v>532</v>
      </c>
      <c r="C118" s="12">
        <v>5</v>
      </c>
      <c r="D118" s="12">
        <v>10</v>
      </c>
      <c r="E118" s="24">
        <v>-0.5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8">
        <v>0</v>
      </c>
    </row>
    <row r="119" spans="1:16" ht="22.5" x14ac:dyDescent="0.25">
      <c r="A119" s="23" t="s">
        <v>533</v>
      </c>
      <c r="B119" s="23" t="s">
        <v>534</v>
      </c>
      <c r="C119" s="12">
        <v>2</v>
      </c>
      <c r="D119" s="12">
        <v>0</v>
      </c>
      <c r="E119" s="24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8">
        <v>0</v>
      </c>
    </row>
    <row r="120" spans="1:16" x14ac:dyDescent="0.25">
      <c r="A120" s="23" t="s">
        <v>535</v>
      </c>
      <c r="B120" s="23" t="s">
        <v>536</v>
      </c>
      <c r="C120" s="12">
        <v>2</v>
      </c>
      <c r="D120" s="12">
        <v>1</v>
      </c>
      <c r="E120" s="24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8">
        <v>0</v>
      </c>
    </row>
    <row r="121" spans="1:16" ht="22.5" x14ac:dyDescent="0.25">
      <c r="A121" s="23" t="s">
        <v>537</v>
      </c>
      <c r="B121" s="23" t="s">
        <v>538</v>
      </c>
      <c r="C121" s="12">
        <v>1</v>
      </c>
      <c r="D121" s="12">
        <v>5</v>
      </c>
      <c r="E121" s="24">
        <v>-0.8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8">
        <v>1</v>
      </c>
    </row>
    <row r="122" spans="1:16" x14ac:dyDescent="0.25">
      <c r="A122" s="23" t="s">
        <v>539</v>
      </c>
      <c r="B122" s="23" t="s">
        <v>540</v>
      </c>
      <c r="C122" s="12">
        <v>3</v>
      </c>
      <c r="D122" s="12">
        <v>1</v>
      </c>
      <c r="E122" s="24">
        <v>2</v>
      </c>
      <c r="F122" s="12">
        <v>0</v>
      </c>
      <c r="G122" s="12">
        <v>0</v>
      </c>
      <c r="H122" s="12">
        <v>0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8">
        <v>0</v>
      </c>
    </row>
    <row r="123" spans="1:16" x14ac:dyDescent="0.25">
      <c r="A123" s="23" t="s">
        <v>541</v>
      </c>
      <c r="B123" s="23" t="s">
        <v>542</v>
      </c>
      <c r="C123" s="12">
        <v>2</v>
      </c>
      <c r="D123" s="12">
        <v>0</v>
      </c>
      <c r="E123" s="24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8">
        <v>0</v>
      </c>
    </row>
    <row r="124" spans="1:16" ht="22.5" x14ac:dyDescent="0.25">
      <c r="A124" s="23" t="s">
        <v>543</v>
      </c>
      <c r="B124" s="23" t="s">
        <v>544</v>
      </c>
      <c r="C124" s="12">
        <v>0</v>
      </c>
      <c r="D124" s="12">
        <v>0</v>
      </c>
      <c r="E124" s="24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8">
        <v>0</v>
      </c>
    </row>
    <row r="125" spans="1:16" x14ac:dyDescent="0.25">
      <c r="A125" s="23" t="s">
        <v>545</v>
      </c>
      <c r="B125" s="23" t="s">
        <v>546</v>
      </c>
      <c r="C125" s="12">
        <v>0</v>
      </c>
      <c r="D125" s="12">
        <v>0</v>
      </c>
      <c r="E125" s="24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8">
        <v>0</v>
      </c>
    </row>
    <row r="126" spans="1:16" x14ac:dyDescent="0.25">
      <c r="A126" s="23" t="s">
        <v>547</v>
      </c>
      <c r="B126" s="23" t="s">
        <v>548</v>
      </c>
      <c r="C126" s="12">
        <v>9</v>
      </c>
      <c r="D126" s="12">
        <v>6</v>
      </c>
      <c r="E126" s="24">
        <v>0.5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8">
        <v>0</v>
      </c>
    </row>
    <row r="127" spans="1:16" ht="22.5" x14ac:dyDescent="0.25">
      <c r="A127" s="23" t="s">
        <v>549</v>
      </c>
      <c r="B127" s="23" t="s">
        <v>550</v>
      </c>
      <c r="C127" s="12">
        <v>0</v>
      </c>
      <c r="D127" s="12">
        <v>0</v>
      </c>
      <c r="E127" s="24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8">
        <v>0</v>
      </c>
    </row>
    <row r="128" spans="1:16" ht="22.5" x14ac:dyDescent="0.25">
      <c r="A128" s="23" t="s">
        <v>551</v>
      </c>
      <c r="B128" s="23" t="s">
        <v>552</v>
      </c>
      <c r="C128" s="12">
        <v>20</v>
      </c>
      <c r="D128" s="12">
        <v>0</v>
      </c>
      <c r="E128" s="24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8">
        <v>0</v>
      </c>
    </row>
    <row r="129" spans="1:16" ht="22.5" x14ac:dyDescent="0.25">
      <c r="A129" s="23" t="s">
        <v>553</v>
      </c>
      <c r="B129" s="23" t="s">
        <v>554</v>
      </c>
      <c r="C129" s="12">
        <v>0</v>
      </c>
      <c r="D129" s="12">
        <v>0</v>
      </c>
      <c r="E129" s="24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8">
        <v>0</v>
      </c>
    </row>
    <row r="130" spans="1:16" ht="22.5" x14ac:dyDescent="0.25">
      <c r="A130" s="23" t="s">
        <v>555</v>
      </c>
      <c r="B130" s="23" t="s">
        <v>556</v>
      </c>
      <c r="C130" s="12">
        <v>0</v>
      </c>
      <c r="D130" s="12">
        <v>0</v>
      </c>
      <c r="E130" s="24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8">
        <v>0</v>
      </c>
    </row>
    <row r="131" spans="1:16" x14ac:dyDescent="0.25">
      <c r="A131" s="194" t="s">
        <v>557</v>
      </c>
      <c r="B131" s="195"/>
      <c r="C131" s="20">
        <v>2</v>
      </c>
      <c r="D131" s="20">
        <v>1</v>
      </c>
      <c r="E131" s="21">
        <v>1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0</v>
      </c>
    </row>
    <row r="132" spans="1:16" x14ac:dyDescent="0.25">
      <c r="A132" s="23" t="s">
        <v>558</v>
      </c>
      <c r="B132" s="23" t="s">
        <v>559</v>
      </c>
      <c r="C132" s="12">
        <v>1</v>
      </c>
      <c r="D132" s="12">
        <v>0</v>
      </c>
      <c r="E132" s="24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8">
        <v>0</v>
      </c>
    </row>
    <row r="133" spans="1:16" x14ac:dyDescent="0.25">
      <c r="A133" s="23" t="s">
        <v>560</v>
      </c>
      <c r="B133" s="23" t="s">
        <v>561</v>
      </c>
      <c r="C133" s="12">
        <v>0</v>
      </c>
      <c r="D133" s="12">
        <v>0</v>
      </c>
      <c r="E133" s="24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8">
        <v>0</v>
      </c>
    </row>
    <row r="134" spans="1:16" x14ac:dyDescent="0.25">
      <c r="A134" s="23" t="s">
        <v>562</v>
      </c>
      <c r="B134" s="23" t="s">
        <v>563</v>
      </c>
      <c r="C134" s="12">
        <v>1</v>
      </c>
      <c r="D134" s="12">
        <v>1</v>
      </c>
      <c r="E134" s="24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8">
        <v>0</v>
      </c>
    </row>
    <row r="135" spans="1:16" x14ac:dyDescent="0.25">
      <c r="A135" s="23" t="s">
        <v>564</v>
      </c>
      <c r="B135" s="23" t="s">
        <v>565</v>
      </c>
      <c r="C135" s="12">
        <v>0</v>
      </c>
      <c r="D135" s="12">
        <v>0</v>
      </c>
      <c r="E135" s="24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8">
        <v>0</v>
      </c>
    </row>
    <row r="136" spans="1:16" x14ac:dyDescent="0.25">
      <c r="A136" s="23" t="s">
        <v>566</v>
      </c>
      <c r="B136" s="23" t="s">
        <v>567</v>
      </c>
      <c r="C136" s="12">
        <v>0</v>
      </c>
      <c r="D136" s="12">
        <v>0</v>
      </c>
      <c r="E136" s="24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8">
        <v>0</v>
      </c>
    </row>
    <row r="137" spans="1:16" x14ac:dyDescent="0.25">
      <c r="A137" s="194" t="s">
        <v>568</v>
      </c>
      <c r="B137" s="195"/>
      <c r="C137" s="20">
        <v>20</v>
      </c>
      <c r="D137" s="20">
        <v>8</v>
      </c>
      <c r="E137" s="21">
        <v>1.5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0">
        <v>0</v>
      </c>
      <c r="N137" s="20">
        <v>1</v>
      </c>
      <c r="O137" s="20">
        <v>0</v>
      </c>
      <c r="P137" s="22">
        <v>3</v>
      </c>
    </row>
    <row r="138" spans="1:16" ht="22.5" x14ac:dyDescent="0.25">
      <c r="A138" s="23" t="s">
        <v>569</v>
      </c>
      <c r="B138" s="23" t="s">
        <v>570</v>
      </c>
      <c r="C138" s="12">
        <v>6</v>
      </c>
      <c r="D138" s="12">
        <v>2</v>
      </c>
      <c r="E138" s="24">
        <v>2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8">
        <v>0</v>
      </c>
    </row>
    <row r="139" spans="1:16" x14ac:dyDescent="0.25">
      <c r="A139" s="23" t="s">
        <v>571</v>
      </c>
      <c r="B139" s="23" t="s">
        <v>572</v>
      </c>
      <c r="C139" s="12">
        <v>0</v>
      </c>
      <c r="D139" s="12">
        <v>0</v>
      </c>
      <c r="E139" s="24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8">
        <v>0</v>
      </c>
    </row>
    <row r="140" spans="1:16" x14ac:dyDescent="0.25">
      <c r="A140" s="23" t="s">
        <v>573</v>
      </c>
      <c r="B140" s="23" t="s">
        <v>574</v>
      </c>
      <c r="C140" s="12">
        <v>0</v>
      </c>
      <c r="D140" s="12">
        <v>0</v>
      </c>
      <c r="E140" s="24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8">
        <v>0</v>
      </c>
    </row>
    <row r="141" spans="1:16" ht="22.5" x14ac:dyDescent="0.25">
      <c r="A141" s="23" t="s">
        <v>575</v>
      </c>
      <c r="B141" s="23" t="s">
        <v>576</v>
      </c>
      <c r="C141" s="12">
        <v>1</v>
      </c>
      <c r="D141" s="12">
        <v>0</v>
      </c>
      <c r="E141" s="24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8">
        <v>0</v>
      </c>
    </row>
    <row r="142" spans="1:16" ht="22.5" x14ac:dyDescent="0.25">
      <c r="A142" s="23" t="s">
        <v>577</v>
      </c>
      <c r="B142" s="23" t="s">
        <v>578</v>
      </c>
      <c r="C142" s="12">
        <v>10</v>
      </c>
      <c r="D142" s="12">
        <v>4</v>
      </c>
      <c r="E142" s="24">
        <v>1.5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18">
        <v>1</v>
      </c>
    </row>
    <row r="143" spans="1:16" ht="22.5" x14ac:dyDescent="0.25">
      <c r="A143" s="23" t="s">
        <v>579</v>
      </c>
      <c r="B143" s="23" t="s">
        <v>580</v>
      </c>
      <c r="C143" s="12">
        <v>3</v>
      </c>
      <c r="D143" s="12">
        <v>2</v>
      </c>
      <c r="E143" s="24">
        <v>0.5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8">
        <v>2</v>
      </c>
    </row>
    <row r="144" spans="1:16" x14ac:dyDescent="0.25">
      <c r="A144" s="194" t="s">
        <v>581</v>
      </c>
      <c r="B144" s="195"/>
      <c r="C144" s="20">
        <v>5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22.5" x14ac:dyDescent="0.25">
      <c r="A145" s="23" t="s">
        <v>582</v>
      </c>
      <c r="B145" s="23" t="s">
        <v>583</v>
      </c>
      <c r="C145" s="12">
        <v>3</v>
      </c>
      <c r="D145" s="12">
        <v>0</v>
      </c>
      <c r="E145" s="24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8">
        <v>0</v>
      </c>
    </row>
    <row r="146" spans="1:16" ht="22.5" x14ac:dyDescent="0.25">
      <c r="A146" s="23" t="s">
        <v>584</v>
      </c>
      <c r="B146" s="23" t="s">
        <v>585</v>
      </c>
      <c r="C146" s="12">
        <v>2</v>
      </c>
      <c r="D146" s="12">
        <v>0</v>
      </c>
      <c r="E146" s="24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8">
        <v>0</v>
      </c>
    </row>
    <row r="147" spans="1:16" x14ac:dyDescent="0.25">
      <c r="A147" s="194" t="s">
        <v>586</v>
      </c>
      <c r="B147" s="195"/>
      <c r="C147" s="20">
        <v>32</v>
      </c>
      <c r="D147" s="20">
        <v>30</v>
      </c>
      <c r="E147" s="21">
        <v>6.6666666666666693E-2</v>
      </c>
      <c r="F147" s="20">
        <v>0</v>
      </c>
      <c r="G147" s="20">
        <v>0</v>
      </c>
      <c r="H147" s="20">
        <v>10</v>
      </c>
      <c r="I147" s="20">
        <v>5</v>
      </c>
      <c r="J147" s="20">
        <v>0</v>
      </c>
      <c r="K147" s="20">
        <v>0</v>
      </c>
      <c r="L147" s="20">
        <v>0</v>
      </c>
      <c r="M147" s="20">
        <v>0</v>
      </c>
      <c r="N147" s="20">
        <v>9</v>
      </c>
      <c r="O147" s="20">
        <v>0</v>
      </c>
      <c r="P147" s="22">
        <v>7</v>
      </c>
    </row>
    <row r="148" spans="1:16" ht="22.5" x14ac:dyDescent="0.25">
      <c r="A148" s="23" t="s">
        <v>587</v>
      </c>
      <c r="B148" s="23" t="s">
        <v>588</v>
      </c>
      <c r="C148" s="12">
        <v>0</v>
      </c>
      <c r="D148" s="12">
        <v>1</v>
      </c>
      <c r="E148" s="24">
        <v>-1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8">
        <v>0</v>
      </c>
    </row>
    <row r="149" spans="1:16" x14ac:dyDescent="0.25">
      <c r="A149" s="23" t="s">
        <v>589</v>
      </c>
      <c r="B149" s="23" t="s">
        <v>590</v>
      </c>
      <c r="C149" s="12">
        <v>1</v>
      </c>
      <c r="D149" s="12">
        <v>0</v>
      </c>
      <c r="E149" s="24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8">
        <v>0</v>
      </c>
    </row>
    <row r="150" spans="1:16" ht="22.5" x14ac:dyDescent="0.25">
      <c r="A150" s="23" t="s">
        <v>591</v>
      </c>
      <c r="B150" s="23" t="s">
        <v>592</v>
      </c>
      <c r="C150" s="12">
        <v>0</v>
      </c>
      <c r="D150" s="12">
        <v>0</v>
      </c>
      <c r="E150" s="24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8">
        <v>0</v>
      </c>
    </row>
    <row r="151" spans="1:16" ht="22.5" x14ac:dyDescent="0.25">
      <c r="A151" s="23" t="s">
        <v>593</v>
      </c>
      <c r="B151" s="23" t="s">
        <v>594</v>
      </c>
      <c r="C151" s="12">
        <v>10</v>
      </c>
      <c r="D151" s="12">
        <v>9</v>
      </c>
      <c r="E151" s="24">
        <v>0.11111111111111099</v>
      </c>
      <c r="F151" s="12">
        <v>0</v>
      </c>
      <c r="G151" s="12">
        <v>0</v>
      </c>
      <c r="H151" s="12">
        <v>5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8">
        <v>0</v>
      </c>
    </row>
    <row r="152" spans="1:16" ht="33.75" x14ac:dyDescent="0.25">
      <c r="A152" s="23" t="s">
        <v>595</v>
      </c>
      <c r="B152" s="23" t="s">
        <v>596</v>
      </c>
      <c r="C152" s="12">
        <v>1</v>
      </c>
      <c r="D152" s="12">
        <v>1</v>
      </c>
      <c r="E152" s="24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8">
        <v>0</v>
      </c>
    </row>
    <row r="153" spans="1:16" x14ac:dyDescent="0.25">
      <c r="A153" s="23" t="s">
        <v>597</v>
      </c>
      <c r="B153" s="23" t="s">
        <v>598</v>
      </c>
      <c r="C153" s="12">
        <v>0</v>
      </c>
      <c r="D153" s="12">
        <v>0</v>
      </c>
      <c r="E153" s="24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18">
        <v>0</v>
      </c>
    </row>
    <row r="154" spans="1:16" x14ac:dyDescent="0.25">
      <c r="A154" s="23" t="s">
        <v>599</v>
      </c>
      <c r="B154" s="23" t="s">
        <v>600</v>
      </c>
      <c r="C154" s="12">
        <v>6</v>
      </c>
      <c r="D154" s="12">
        <v>7</v>
      </c>
      <c r="E154" s="24">
        <v>-0.14285714285714299</v>
      </c>
      <c r="F154" s="12">
        <v>0</v>
      </c>
      <c r="G154" s="12">
        <v>0</v>
      </c>
      <c r="H154" s="12">
        <v>5</v>
      </c>
      <c r="I154" s="12">
        <v>3</v>
      </c>
      <c r="J154" s="12">
        <v>0</v>
      </c>
      <c r="K154" s="12">
        <v>0</v>
      </c>
      <c r="L154" s="12">
        <v>0</v>
      </c>
      <c r="M154" s="12">
        <v>0</v>
      </c>
      <c r="N154" s="12">
        <v>8</v>
      </c>
      <c r="O154" s="12">
        <v>0</v>
      </c>
      <c r="P154" s="18">
        <v>6</v>
      </c>
    </row>
    <row r="155" spans="1:16" ht="22.5" x14ac:dyDescent="0.25">
      <c r="A155" s="23" t="s">
        <v>601</v>
      </c>
      <c r="B155" s="23" t="s">
        <v>602</v>
      </c>
      <c r="C155" s="12">
        <v>14</v>
      </c>
      <c r="D155" s="12">
        <v>12</v>
      </c>
      <c r="E155" s="24">
        <v>0.16666666666666699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8">
        <v>1</v>
      </c>
    </row>
    <row r="156" spans="1:16" x14ac:dyDescent="0.25">
      <c r="A156" s="194" t="s">
        <v>603</v>
      </c>
      <c r="B156" s="195"/>
      <c r="C156" s="20">
        <v>43</v>
      </c>
      <c r="D156" s="20">
        <v>13</v>
      </c>
      <c r="E156" s="21">
        <v>2.3076923076923102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0</v>
      </c>
      <c r="M156" s="20">
        <v>0</v>
      </c>
      <c r="N156" s="20">
        <v>1</v>
      </c>
      <c r="O156" s="20">
        <v>0</v>
      </c>
      <c r="P156" s="22">
        <v>2</v>
      </c>
    </row>
    <row r="157" spans="1:16" ht="22.5" x14ac:dyDescent="0.25">
      <c r="A157" s="23" t="s">
        <v>604</v>
      </c>
      <c r="B157" s="23" t="s">
        <v>605</v>
      </c>
      <c r="C157" s="12">
        <v>0</v>
      </c>
      <c r="D157" s="12">
        <v>0</v>
      </c>
      <c r="E157" s="24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8">
        <v>0</v>
      </c>
    </row>
    <row r="158" spans="1:16" x14ac:dyDescent="0.25">
      <c r="A158" s="23" t="s">
        <v>606</v>
      </c>
      <c r="B158" s="23" t="s">
        <v>607</v>
      </c>
      <c r="C158" s="12">
        <v>0</v>
      </c>
      <c r="D158" s="12">
        <v>0</v>
      </c>
      <c r="E158" s="24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8">
        <v>0</v>
      </c>
    </row>
    <row r="159" spans="1:16" x14ac:dyDescent="0.25">
      <c r="A159" s="23" t="s">
        <v>608</v>
      </c>
      <c r="B159" s="23" t="s">
        <v>609</v>
      </c>
      <c r="C159" s="12">
        <v>1</v>
      </c>
      <c r="D159" s="12">
        <v>0</v>
      </c>
      <c r="E159" s="24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8">
        <v>0</v>
      </c>
    </row>
    <row r="160" spans="1:16" ht="22.5" x14ac:dyDescent="0.25">
      <c r="A160" s="23" t="s">
        <v>610</v>
      </c>
      <c r="B160" s="23" t="s">
        <v>611</v>
      </c>
      <c r="C160" s="12">
        <v>0</v>
      </c>
      <c r="D160" s="12">
        <v>0</v>
      </c>
      <c r="E160" s="24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8">
        <v>0</v>
      </c>
    </row>
    <row r="161" spans="1:16" ht="22.5" x14ac:dyDescent="0.25">
      <c r="A161" s="23" t="s">
        <v>612</v>
      </c>
      <c r="B161" s="23" t="s">
        <v>613</v>
      </c>
      <c r="C161" s="12">
        <v>3</v>
      </c>
      <c r="D161" s="12">
        <v>3</v>
      </c>
      <c r="E161" s="24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18">
        <v>2</v>
      </c>
    </row>
    <row r="162" spans="1:16" x14ac:dyDescent="0.25">
      <c r="A162" s="23" t="s">
        <v>614</v>
      </c>
      <c r="B162" s="23" t="s">
        <v>615</v>
      </c>
      <c r="C162" s="12">
        <v>20</v>
      </c>
      <c r="D162" s="12">
        <v>3</v>
      </c>
      <c r="E162" s="24">
        <v>5.6666666666666696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8">
        <v>0</v>
      </c>
    </row>
    <row r="163" spans="1:16" ht="22.5" x14ac:dyDescent="0.25">
      <c r="A163" s="23" t="s">
        <v>616</v>
      </c>
      <c r="B163" s="23" t="s">
        <v>617</v>
      </c>
      <c r="C163" s="12">
        <v>4</v>
      </c>
      <c r="D163" s="12">
        <v>4</v>
      </c>
      <c r="E163" s="24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8">
        <v>0</v>
      </c>
    </row>
    <row r="164" spans="1:16" x14ac:dyDescent="0.25">
      <c r="A164" s="23" t="s">
        <v>618</v>
      </c>
      <c r="B164" s="23" t="s">
        <v>619</v>
      </c>
      <c r="C164" s="12">
        <v>2</v>
      </c>
      <c r="D164" s="12">
        <v>1</v>
      </c>
      <c r="E164" s="24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8">
        <v>0</v>
      </c>
    </row>
    <row r="165" spans="1:16" x14ac:dyDescent="0.25">
      <c r="A165" s="23" t="s">
        <v>620</v>
      </c>
      <c r="B165" s="23" t="s">
        <v>621</v>
      </c>
      <c r="C165" s="12">
        <v>13</v>
      </c>
      <c r="D165" s="12">
        <v>2</v>
      </c>
      <c r="E165" s="24">
        <v>5.5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8">
        <v>0</v>
      </c>
    </row>
    <row r="166" spans="1:16" x14ac:dyDescent="0.25">
      <c r="A166" s="194" t="s">
        <v>622</v>
      </c>
      <c r="B166" s="195"/>
      <c r="C166" s="20">
        <v>126</v>
      </c>
      <c r="D166" s="20">
        <v>138</v>
      </c>
      <c r="E166" s="21">
        <v>-8.6956521739130405E-2</v>
      </c>
      <c r="F166" s="20">
        <v>6</v>
      </c>
      <c r="G166" s="20">
        <v>8</v>
      </c>
      <c r="H166" s="20">
        <v>34</v>
      </c>
      <c r="I166" s="20">
        <v>17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11</v>
      </c>
      <c r="P166" s="22">
        <v>23</v>
      </c>
    </row>
    <row r="167" spans="1:16" ht="22.5" x14ac:dyDescent="0.25">
      <c r="A167" s="23" t="s">
        <v>623</v>
      </c>
      <c r="B167" s="23" t="s">
        <v>624</v>
      </c>
      <c r="C167" s="12">
        <v>83</v>
      </c>
      <c r="D167" s="12">
        <v>68</v>
      </c>
      <c r="E167" s="24">
        <v>0.220588235294118</v>
      </c>
      <c r="F167" s="12">
        <v>4</v>
      </c>
      <c r="G167" s="12">
        <v>0</v>
      </c>
      <c r="H167" s="12">
        <v>15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</v>
      </c>
      <c r="P167" s="18">
        <v>1</v>
      </c>
    </row>
    <row r="168" spans="1:16" ht="22.5" x14ac:dyDescent="0.25">
      <c r="A168" s="23" t="s">
        <v>625</v>
      </c>
      <c r="B168" s="23" t="s">
        <v>626</v>
      </c>
      <c r="C168" s="12">
        <v>1</v>
      </c>
      <c r="D168" s="12">
        <v>0</v>
      </c>
      <c r="E168" s="24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8">
        <v>0</v>
      </c>
    </row>
    <row r="169" spans="1:16" x14ac:dyDescent="0.25">
      <c r="A169" s="23" t="s">
        <v>627</v>
      </c>
      <c r="B169" s="23" t="s">
        <v>628</v>
      </c>
      <c r="C169" s="12">
        <v>0</v>
      </c>
      <c r="D169" s="12">
        <v>0</v>
      </c>
      <c r="E169" s="24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8">
        <v>0</v>
      </c>
    </row>
    <row r="170" spans="1:16" ht="22.5" x14ac:dyDescent="0.25">
      <c r="A170" s="23" t="s">
        <v>629</v>
      </c>
      <c r="B170" s="23" t="s">
        <v>630</v>
      </c>
      <c r="C170" s="12">
        <v>0</v>
      </c>
      <c r="D170" s="12">
        <v>0</v>
      </c>
      <c r="E170" s="24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8">
        <v>0</v>
      </c>
    </row>
    <row r="171" spans="1:16" x14ac:dyDescent="0.25">
      <c r="A171" s="23" t="s">
        <v>631</v>
      </c>
      <c r="B171" s="23" t="s">
        <v>632</v>
      </c>
      <c r="C171" s="12">
        <v>0</v>
      </c>
      <c r="D171" s="12">
        <v>0</v>
      </c>
      <c r="E171" s="24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8">
        <v>0</v>
      </c>
    </row>
    <row r="172" spans="1:16" ht="22.5" x14ac:dyDescent="0.25">
      <c r="A172" s="23" t="s">
        <v>633</v>
      </c>
      <c r="B172" s="23" t="s">
        <v>634</v>
      </c>
      <c r="C172" s="12">
        <v>0</v>
      </c>
      <c r="D172" s="12">
        <v>0</v>
      </c>
      <c r="E172" s="24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8">
        <v>0</v>
      </c>
    </row>
    <row r="173" spans="1:16" ht="22.5" x14ac:dyDescent="0.25">
      <c r="A173" s="23" t="s">
        <v>635</v>
      </c>
      <c r="B173" s="23" t="s">
        <v>636</v>
      </c>
      <c r="C173" s="12">
        <v>17</v>
      </c>
      <c r="D173" s="12">
        <v>22</v>
      </c>
      <c r="E173" s="24">
        <v>-0.22727272727272699</v>
      </c>
      <c r="F173" s="12">
        <v>1</v>
      </c>
      <c r="G173" s="12">
        <v>4</v>
      </c>
      <c r="H173" s="12">
        <v>12</v>
      </c>
      <c r="I173" s="12">
        <v>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10</v>
      </c>
      <c r="P173" s="18">
        <v>3</v>
      </c>
    </row>
    <row r="174" spans="1:16" ht="22.5" x14ac:dyDescent="0.25">
      <c r="A174" s="23" t="s">
        <v>637</v>
      </c>
      <c r="B174" s="23" t="s">
        <v>638</v>
      </c>
      <c r="C174" s="12">
        <v>22</v>
      </c>
      <c r="D174" s="12">
        <v>41</v>
      </c>
      <c r="E174" s="24">
        <v>-0.46341463414634099</v>
      </c>
      <c r="F174" s="12">
        <v>1</v>
      </c>
      <c r="G174" s="12">
        <v>4</v>
      </c>
      <c r="H174" s="12">
        <v>4</v>
      </c>
      <c r="I174" s="12">
        <v>8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8">
        <v>13</v>
      </c>
    </row>
    <row r="175" spans="1:16" x14ac:dyDescent="0.25">
      <c r="A175" s="23" t="s">
        <v>639</v>
      </c>
      <c r="B175" s="23" t="s">
        <v>640</v>
      </c>
      <c r="C175" s="12">
        <v>3</v>
      </c>
      <c r="D175" s="12">
        <v>7</v>
      </c>
      <c r="E175" s="24">
        <v>-0.57142857142857095</v>
      </c>
      <c r="F175" s="12">
        <v>0</v>
      </c>
      <c r="G175" s="12">
        <v>0</v>
      </c>
      <c r="H175" s="12">
        <v>2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8">
        <v>6</v>
      </c>
    </row>
    <row r="176" spans="1:16" ht="22.5" x14ac:dyDescent="0.25">
      <c r="A176" s="23" t="s">
        <v>641</v>
      </c>
      <c r="B176" s="23" t="s">
        <v>642</v>
      </c>
      <c r="C176" s="12">
        <v>0</v>
      </c>
      <c r="D176" s="12">
        <v>0</v>
      </c>
      <c r="E176" s="24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8">
        <v>0</v>
      </c>
    </row>
    <row r="177" spans="1:16" x14ac:dyDescent="0.25">
      <c r="A177" s="23" t="s">
        <v>643</v>
      </c>
      <c r="B177" s="23" t="s">
        <v>644</v>
      </c>
      <c r="C177" s="12">
        <v>0</v>
      </c>
      <c r="D177" s="12">
        <v>0</v>
      </c>
      <c r="E177" s="24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8">
        <v>0</v>
      </c>
    </row>
    <row r="178" spans="1:16" x14ac:dyDescent="0.25">
      <c r="A178" s="194" t="s">
        <v>645</v>
      </c>
      <c r="B178" s="195"/>
      <c r="C178" s="20">
        <v>184</v>
      </c>
      <c r="D178" s="20">
        <v>144</v>
      </c>
      <c r="E178" s="21">
        <v>0.27777777777777801</v>
      </c>
      <c r="F178" s="20">
        <v>248</v>
      </c>
      <c r="G178" s="20">
        <v>240</v>
      </c>
      <c r="H178" s="20">
        <v>46</v>
      </c>
      <c r="I178" s="20">
        <v>39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259</v>
      </c>
    </row>
    <row r="179" spans="1:16" ht="22.5" x14ac:dyDescent="0.25">
      <c r="A179" s="23" t="s">
        <v>646</v>
      </c>
      <c r="B179" s="23" t="s">
        <v>647</v>
      </c>
      <c r="C179" s="12">
        <v>1</v>
      </c>
      <c r="D179" s="12">
        <v>2</v>
      </c>
      <c r="E179" s="24">
        <v>-0.5</v>
      </c>
      <c r="F179" s="12">
        <v>7</v>
      </c>
      <c r="G179" s="12">
        <v>9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8">
        <v>7</v>
      </c>
    </row>
    <row r="180" spans="1:16" ht="22.5" x14ac:dyDescent="0.25">
      <c r="A180" s="23" t="s">
        <v>648</v>
      </c>
      <c r="B180" s="23" t="s">
        <v>649</v>
      </c>
      <c r="C180" s="12">
        <v>90</v>
      </c>
      <c r="D180" s="12">
        <v>93</v>
      </c>
      <c r="E180" s="24">
        <v>-3.2258064516128997E-2</v>
      </c>
      <c r="F180" s="12">
        <v>128</v>
      </c>
      <c r="G180" s="12">
        <v>120</v>
      </c>
      <c r="H180" s="12">
        <v>25</v>
      </c>
      <c r="I180" s="12">
        <v>16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8">
        <v>136</v>
      </c>
    </row>
    <row r="181" spans="1:16" x14ac:dyDescent="0.25">
      <c r="A181" s="23" t="s">
        <v>650</v>
      </c>
      <c r="B181" s="23" t="s">
        <v>651</v>
      </c>
      <c r="C181" s="12">
        <v>16</v>
      </c>
      <c r="D181" s="12">
        <v>10</v>
      </c>
      <c r="E181" s="24">
        <v>0.6</v>
      </c>
      <c r="F181" s="12">
        <v>11</v>
      </c>
      <c r="G181" s="12">
        <v>8</v>
      </c>
      <c r="H181" s="12">
        <v>0</v>
      </c>
      <c r="I181" s="12">
        <v>6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8">
        <v>11</v>
      </c>
    </row>
    <row r="182" spans="1:16" ht="22.5" x14ac:dyDescent="0.25">
      <c r="A182" s="23" t="s">
        <v>652</v>
      </c>
      <c r="B182" s="23" t="s">
        <v>653</v>
      </c>
      <c r="C182" s="12">
        <v>2</v>
      </c>
      <c r="D182" s="12">
        <v>1</v>
      </c>
      <c r="E182" s="24">
        <v>1</v>
      </c>
      <c r="F182" s="12">
        <v>0</v>
      </c>
      <c r="G182" s="12">
        <v>0</v>
      </c>
      <c r="H182" s="12">
        <v>2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8">
        <v>0</v>
      </c>
    </row>
    <row r="183" spans="1:16" ht="22.5" x14ac:dyDescent="0.25">
      <c r="A183" s="23" t="s">
        <v>654</v>
      </c>
      <c r="B183" s="23" t="s">
        <v>655</v>
      </c>
      <c r="C183" s="12">
        <v>4</v>
      </c>
      <c r="D183" s="12">
        <v>1</v>
      </c>
      <c r="E183" s="24">
        <v>3</v>
      </c>
      <c r="F183" s="12">
        <v>8</v>
      </c>
      <c r="G183" s="12">
        <v>10</v>
      </c>
      <c r="H183" s="12">
        <v>0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8">
        <v>9</v>
      </c>
    </row>
    <row r="184" spans="1:16" ht="22.5" x14ac:dyDescent="0.25">
      <c r="A184" s="23" t="s">
        <v>656</v>
      </c>
      <c r="B184" s="23" t="s">
        <v>657</v>
      </c>
      <c r="C184" s="12">
        <v>62</v>
      </c>
      <c r="D184" s="12">
        <v>22</v>
      </c>
      <c r="E184" s="24">
        <v>1.8181818181818199</v>
      </c>
      <c r="F184" s="12">
        <v>91</v>
      </c>
      <c r="G184" s="12">
        <v>91</v>
      </c>
      <c r="H184" s="12">
        <v>14</v>
      </c>
      <c r="I184" s="12">
        <v>12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8">
        <v>96</v>
      </c>
    </row>
    <row r="185" spans="1:16" ht="22.5" x14ac:dyDescent="0.25">
      <c r="A185" s="23" t="s">
        <v>658</v>
      </c>
      <c r="B185" s="23" t="s">
        <v>659</v>
      </c>
      <c r="C185" s="12">
        <v>9</v>
      </c>
      <c r="D185" s="12">
        <v>15</v>
      </c>
      <c r="E185" s="24">
        <v>-0.4</v>
      </c>
      <c r="F185" s="12">
        <v>3</v>
      </c>
      <c r="G185" s="12">
        <v>2</v>
      </c>
      <c r="H185" s="12">
        <v>5</v>
      </c>
      <c r="I185" s="12">
        <v>3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8">
        <v>0</v>
      </c>
    </row>
    <row r="186" spans="1:16" x14ac:dyDescent="0.25">
      <c r="A186" s="194" t="s">
        <v>660</v>
      </c>
      <c r="B186" s="195"/>
      <c r="C186" s="20">
        <v>134</v>
      </c>
      <c r="D186" s="20">
        <v>104</v>
      </c>
      <c r="E186" s="21">
        <v>0.28846153846153799</v>
      </c>
      <c r="F186" s="20">
        <v>4</v>
      </c>
      <c r="G186" s="20">
        <v>2</v>
      </c>
      <c r="H186" s="20">
        <v>3</v>
      </c>
      <c r="I186" s="20">
        <v>5</v>
      </c>
      <c r="J186" s="20">
        <v>0</v>
      </c>
      <c r="K186" s="20">
        <v>0</v>
      </c>
      <c r="L186" s="20">
        <v>0</v>
      </c>
      <c r="M186" s="20">
        <v>0</v>
      </c>
      <c r="N186" s="20">
        <v>4</v>
      </c>
      <c r="O186" s="20">
        <v>0</v>
      </c>
      <c r="P186" s="22">
        <v>6</v>
      </c>
    </row>
    <row r="187" spans="1:16" x14ac:dyDescent="0.25">
      <c r="A187" s="23" t="s">
        <v>661</v>
      </c>
      <c r="B187" s="23" t="s">
        <v>662</v>
      </c>
      <c r="C187" s="12">
        <v>4</v>
      </c>
      <c r="D187" s="12">
        <v>2</v>
      </c>
      <c r="E187" s="24">
        <v>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8">
        <v>0</v>
      </c>
    </row>
    <row r="188" spans="1:16" ht="22.5" x14ac:dyDescent="0.25">
      <c r="A188" s="23" t="s">
        <v>663</v>
      </c>
      <c r="B188" s="23" t="s">
        <v>664</v>
      </c>
      <c r="C188" s="12">
        <v>1</v>
      </c>
      <c r="D188" s="12">
        <v>0</v>
      </c>
      <c r="E188" s="24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8">
        <v>0</v>
      </c>
    </row>
    <row r="189" spans="1:16" ht="22.5" x14ac:dyDescent="0.25">
      <c r="A189" s="23" t="s">
        <v>665</v>
      </c>
      <c r="B189" s="23" t="s">
        <v>666</v>
      </c>
      <c r="C189" s="12">
        <v>18</v>
      </c>
      <c r="D189" s="12">
        <v>24</v>
      </c>
      <c r="E189" s="24">
        <v>-0.25</v>
      </c>
      <c r="F189" s="12">
        <v>4</v>
      </c>
      <c r="G189" s="12">
        <v>2</v>
      </c>
      <c r="H189" s="12">
        <v>1</v>
      </c>
      <c r="I189" s="12">
        <v>2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18">
        <v>4</v>
      </c>
    </row>
    <row r="190" spans="1:16" ht="22.5" x14ac:dyDescent="0.25">
      <c r="A190" s="23" t="s">
        <v>667</v>
      </c>
      <c r="B190" s="23" t="s">
        <v>668</v>
      </c>
      <c r="C190" s="12">
        <v>0</v>
      </c>
      <c r="D190" s="12">
        <v>0</v>
      </c>
      <c r="E190" s="24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8">
        <v>0</v>
      </c>
    </row>
    <row r="191" spans="1:16" ht="33.75" x14ac:dyDescent="0.25">
      <c r="A191" s="23" t="s">
        <v>669</v>
      </c>
      <c r="B191" s="23" t="s">
        <v>670</v>
      </c>
      <c r="C191" s="12">
        <v>5</v>
      </c>
      <c r="D191" s="12">
        <v>1</v>
      </c>
      <c r="E191" s="24">
        <v>4</v>
      </c>
      <c r="F191" s="12">
        <v>0</v>
      </c>
      <c r="G191" s="12">
        <v>0</v>
      </c>
      <c r="H191" s="12">
        <v>1</v>
      </c>
      <c r="I191" s="12">
        <v>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8">
        <v>2</v>
      </c>
    </row>
    <row r="192" spans="1:16" ht="22.5" x14ac:dyDescent="0.25">
      <c r="A192" s="23" t="s">
        <v>671</v>
      </c>
      <c r="B192" s="23" t="s">
        <v>672</v>
      </c>
      <c r="C192" s="12">
        <v>0</v>
      </c>
      <c r="D192" s="12">
        <v>0</v>
      </c>
      <c r="E192" s="24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8">
        <v>0</v>
      </c>
    </row>
    <row r="193" spans="1:16" ht="22.5" x14ac:dyDescent="0.25">
      <c r="A193" s="23" t="s">
        <v>673</v>
      </c>
      <c r="B193" s="23" t="s">
        <v>674</v>
      </c>
      <c r="C193" s="12">
        <v>2</v>
      </c>
      <c r="D193" s="12">
        <v>8</v>
      </c>
      <c r="E193" s="24">
        <v>-0.75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8">
        <v>0</v>
      </c>
    </row>
    <row r="194" spans="1:16" x14ac:dyDescent="0.25">
      <c r="A194" s="23" t="s">
        <v>675</v>
      </c>
      <c r="B194" s="23" t="s">
        <v>676</v>
      </c>
      <c r="C194" s="12">
        <v>2</v>
      </c>
      <c r="D194" s="12">
        <v>0</v>
      </c>
      <c r="E194" s="24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8">
        <v>0</v>
      </c>
    </row>
    <row r="195" spans="1:16" ht="22.5" x14ac:dyDescent="0.25">
      <c r="A195" s="23" t="s">
        <v>677</v>
      </c>
      <c r="B195" s="23" t="s">
        <v>678</v>
      </c>
      <c r="C195" s="12">
        <v>0</v>
      </c>
      <c r="D195" s="12">
        <v>0</v>
      </c>
      <c r="E195" s="24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8">
        <v>0</v>
      </c>
    </row>
    <row r="196" spans="1:16" ht="22.5" x14ac:dyDescent="0.25">
      <c r="A196" s="23" t="s">
        <v>679</v>
      </c>
      <c r="B196" s="23" t="s">
        <v>680</v>
      </c>
      <c r="C196" s="12">
        <v>1</v>
      </c>
      <c r="D196" s="12">
        <v>1</v>
      </c>
      <c r="E196" s="24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8">
        <v>0</v>
      </c>
    </row>
    <row r="197" spans="1:16" x14ac:dyDescent="0.25">
      <c r="A197" s="23" t="s">
        <v>681</v>
      </c>
      <c r="B197" s="23" t="s">
        <v>682</v>
      </c>
      <c r="C197" s="12">
        <v>98</v>
      </c>
      <c r="D197" s="12">
        <v>66</v>
      </c>
      <c r="E197" s="24">
        <v>0.48484848484848497</v>
      </c>
      <c r="F197" s="12">
        <v>0</v>
      </c>
      <c r="G197" s="12">
        <v>0</v>
      </c>
      <c r="H197" s="12">
        <v>1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8">
        <v>0</v>
      </c>
    </row>
    <row r="198" spans="1:16" ht="22.5" x14ac:dyDescent="0.25">
      <c r="A198" s="23" t="s">
        <v>683</v>
      </c>
      <c r="B198" s="23" t="s">
        <v>684</v>
      </c>
      <c r="C198" s="12">
        <v>2</v>
      </c>
      <c r="D198" s="12">
        <v>1</v>
      </c>
      <c r="E198" s="24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8">
        <v>0</v>
      </c>
    </row>
    <row r="199" spans="1:16" x14ac:dyDescent="0.25">
      <c r="A199" s="23" t="s">
        <v>685</v>
      </c>
      <c r="B199" s="23" t="s">
        <v>686</v>
      </c>
      <c r="C199" s="12">
        <v>0</v>
      </c>
      <c r="D199" s="12">
        <v>1</v>
      </c>
      <c r="E199" s="24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8">
        <v>0</v>
      </c>
    </row>
    <row r="200" spans="1:16" ht="22.5" x14ac:dyDescent="0.25">
      <c r="A200" s="23" t="s">
        <v>687</v>
      </c>
      <c r="B200" s="23" t="s">
        <v>688</v>
      </c>
      <c r="C200" s="12">
        <v>1</v>
      </c>
      <c r="D200" s="12">
        <v>0</v>
      </c>
      <c r="E200" s="24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8">
        <v>0</v>
      </c>
    </row>
    <row r="201" spans="1:16" x14ac:dyDescent="0.25">
      <c r="A201" s="194" t="s">
        <v>689</v>
      </c>
      <c r="B201" s="195"/>
      <c r="C201" s="20">
        <v>25</v>
      </c>
      <c r="D201" s="20">
        <v>21</v>
      </c>
      <c r="E201" s="21">
        <v>0.19047619047618999</v>
      </c>
      <c r="F201" s="20">
        <v>0</v>
      </c>
      <c r="G201" s="20">
        <v>2</v>
      </c>
      <c r="H201" s="20">
        <v>5</v>
      </c>
      <c r="I201" s="20">
        <v>2</v>
      </c>
      <c r="J201" s="20">
        <v>0</v>
      </c>
      <c r="K201" s="20">
        <v>0</v>
      </c>
      <c r="L201" s="20">
        <v>0</v>
      </c>
      <c r="M201" s="20">
        <v>0</v>
      </c>
      <c r="N201" s="20">
        <v>6</v>
      </c>
      <c r="O201" s="20">
        <v>0</v>
      </c>
      <c r="P201" s="22">
        <v>4</v>
      </c>
    </row>
    <row r="202" spans="1:16" x14ac:dyDescent="0.25">
      <c r="A202" s="23" t="s">
        <v>690</v>
      </c>
      <c r="B202" s="23" t="s">
        <v>691</v>
      </c>
      <c r="C202" s="12">
        <v>9</v>
      </c>
      <c r="D202" s="12">
        <v>11</v>
      </c>
      <c r="E202" s="24">
        <v>-0.18181818181818199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4</v>
      </c>
      <c r="O202" s="12">
        <v>0</v>
      </c>
      <c r="P202" s="18">
        <v>0</v>
      </c>
    </row>
    <row r="203" spans="1:16" x14ac:dyDescent="0.25">
      <c r="A203" s="23" t="s">
        <v>692</v>
      </c>
      <c r="B203" s="23" t="s">
        <v>693</v>
      </c>
      <c r="C203" s="12">
        <v>0</v>
      </c>
      <c r="D203" s="12">
        <v>0</v>
      </c>
      <c r="E203" s="24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8">
        <v>0</v>
      </c>
    </row>
    <row r="204" spans="1:16" x14ac:dyDescent="0.25">
      <c r="A204" s="23" t="s">
        <v>694</v>
      </c>
      <c r="B204" s="23" t="s">
        <v>695</v>
      </c>
      <c r="C204" s="12">
        <v>0</v>
      </c>
      <c r="D204" s="12">
        <v>0</v>
      </c>
      <c r="E204" s="24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8">
        <v>0</v>
      </c>
    </row>
    <row r="205" spans="1:16" ht="22.5" x14ac:dyDescent="0.25">
      <c r="A205" s="23" t="s">
        <v>696</v>
      </c>
      <c r="B205" s="23" t="s">
        <v>697</v>
      </c>
      <c r="C205" s="12">
        <v>0</v>
      </c>
      <c r="D205" s="12">
        <v>0</v>
      </c>
      <c r="E205" s="24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8">
        <v>0</v>
      </c>
    </row>
    <row r="206" spans="1:16" ht="22.5" x14ac:dyDescent="0.25">
      <c r="A206" s="23" t="s">
        <v>698</v>
      </c>
      <c r="B206" s="23" t="s">
        <v>699</v>
      </c>
      <c r="C206" s="12">
        <v>10</v>
      </c>
      <c r="D206" s="12">
        <v>10</v>
      </c>
      <c r="E206" s="24">
        <v>0</v>
      </c>
      <c r="F206" s="12">
        <v>0</v>
      </c>
      <c r="G206" s="12">
        <v>2</v>
      </c>
      <c r="H206" s="12">
        <v>5</v>
      </c>
      <c r="I206" s="12">
        <v>2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18">
        <v>4</v>
      </c>
    </row>
    <row r="207" spans="1:16" ht="22.5" x14ac:dyDescent="0.25">
      <c r="A207" s="23" t="s">
        <v>700</v>
      </c>
      <c r="B207" s="23" t="s">
        <v>701</v>
      </c>
      <c r="C207" s="12">
        <v>0</v>
      </c>
      <c r="D207" s="12">
        <v>0</v>
      </c>
      <c r="E207" s="24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8">
        <v>0</v>
      </c>
    </row>
    <row r="208" spans="1:16" ht="22.5" x14ac:dyDescent="0.25">
      <c r="A208" s="23" t="s">
        <v>702</v>
      </c>
      <c r="B208" s="23" t="s">
        <v>703</v>
      </c>
      <c r="C208" s="12">
        <v>0</v>
      </c>
      <c r="D208" s="12">
        <v>0</v>
      </c>
      <c r="E208" s="24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8">
        <v>0</v>
      </c>
    </row>
    <row r="209" spans="1:16" ht="22.5" x14ac:dyDescent="0.25">
      <c r="A209" s="23" t="s">
        <v>704</v>
      </c>
      <c r="B209" s="23" t="s">
        <v>705</v>
      </c>
      <c r="C209" s="12">
        <v>0</v>
      </c>
      <c r="D209" s="12">
        <v>0</v>
      </c>
      <c r="E209" s="24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8">
        <v>0</v>
      </c>
    </row>
    <row r="210" spans="1:16" ht="22.5" x14ac:dyDescent="0.25">
      <c r="A210" s="23" t="s">
        <v>706</v>
      </c>
      <c r="B210" s="23" t="s">
        <v>707</v>
      </c>
      <c r="C210" s="12">
        <v>0</v>
      </c>
      <c r="D210" s="12">
        <v>0</v>
      </c>
      <c r="E210" s="24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8">
        <v>0</v>
      </c>
    </row>
    <row r="211" spans="1:16" ht="22.5" x14ac:dyDescent="0.25">
      <c r="A211" s="23" t="s">
        <v>708</v>
      </c>
      <c r="B211" s="23" t="s">
        <v>709</v>
      </c>
      <c r="C211" s="12">
        <v>0</v>
      </c>
      <c r="D211" s="12">
        <v>0</v>
      </c>
      <c r="E211" s="24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8">
        <v>0</v>
      </c>
    </row>
    <row r="212" spans="1:16" x14ac:dyDescent="0.25">
      <c r="A212" s="23" t="s">
        <v>710</v>
      </c>
      <c r="B212" s="23" t="s">
        <v>711</v>
      </c>
      <c r="C212" s="12">
        <v>2</v>
      </c>
      <c r="D212" s="12">
        <v>0</v>
      </c>
      <c r="E212" s="24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8">
        <v>0</v>
      </c>
    </row>
    <row r="213" spans="1:16" x14ac:dyDescent="0.25">
      <c r="A213" s="23" t="s">
        <v>712</v>
      </c>
      <c r="B213" s="23" t="s">
        <v>713</v>
      </c>
      <c r="C213" s="12">
        <v>0</v>
      </c>
      <c r="D213" s="12">
        <v>0</v>
      </c>
      <c r="E213" s="24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8">
        <v>0</v>
      </c>
    </row>
    <row r="214" spans="1:16" x14ac:dyDescent="0.25">
      <c r="A214" s="23" t="s">
        <v>714</v>
      </c>
      <c r="B214" s="23" t="s">
        <v>715</v>
      </c>
      <c r="C214" s="12">
        <v>4</v>
      </c>
      <c r="D214" s="12">
        <v>0</v>
      </c>
      <c r="E214" s="24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8">
        <v>0</v>
      </c>
    </row>
    <row r="215" spans="1:16" ht="22.5" x14ac:dyDescent="0.25">
      <c r="A215" s="23" t="s">
        <v>716</v>
      </c>
      <c r="B215" s="23" t="s">
        <v>717</v>
      </c>
      <c r="C215" s="12">
        <v>0</v>
      </c>
      <c r="D215" s="12">
        <v>0</v>
      </c>
      <c r="E215" s="24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8">
        <v>0</v>
      </c>
    </row>
    <row r="216" spans="1:16" x14ac:dyDescent="0.25">
      <c r="A216" s="23" t="s">
        <v>718</v>
      </c>
      <c r="B216" s="23" t="s">
        <v>719</v>
      </c>
      <c r="C216" s="12">
        <v>0</v>
      </c>
      <c r="D216" s="12">
        <v>0</v>
      </c>
      <c r="E216" s="24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8">
        <v>0</v>
      </c>
    </row>
    <row r="217" spans="1:16" ht="22.5" x14ac:dyDescent="0.25">
      <c r="A217" s="23" t="s">
        <v>720</v>
      </c>
      <c r="B217" s="23" t="s">
        <v>721</v>
      </c>
      <c r="C217" s="12">
        <v>0</v>
      </c>
      <c r="D217" s="12">
        <v>0</v>
      </c>
      <c r="E217" s="24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8">
        <v>0</v>
      </c>
    </row>
    <row r="218" spans="1:16" ht="33.75" x14ac:dyDescent="0.25">
      <c r="A218" s="23" t="s">
        <v>722</v>
      </c>
      <c r="B218" s="23" t="s">
        <v>723</v>
      </c>
      <c r="C218" s="12">
        <v>0</v>
      </c>
      <c r="D218" s="12">
        <v>0</v>
      </c>
      <c r="E218" s="24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8">
        <v>0</v>
      </c>
    </row>
    <row r="219" spans="1:16" ht="22.5" x14ac:dyDescent="0.25">
      <c r="A219" s="23" t="s">
        <v>724</v>
      </c>
      <c r="B219" s="23" t="s">
        <v>725</v>
      </c>
      <c r="C219" s="12">
        <v>0</v>
      </c>
      <c r="D219" s="12">
        <v>0</v>
      </c>
      <c r="E219" s="24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8">
        <v>0</v>
      </c>
    </row>
    <row r="220" spans="1:16" ht="33.75" x14ac:dyDescent="0.25">
      <c r="A220" s="23" t="s">
        <v>726</v>
      </c>
      <c r="B220" s="23" t="s">
        <v>727</v>
      </c>
      <c r="C220" s="12">
        <v>0</v>
      </c>
      <c r="D220" s="12">
        <v>0</v>
      </c>
      <c r="E220" s="24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8">
        <v>0</v>
      </c>
    </row>
    <row r="221" spans="1:16" ht="45" x14ac:dyDescent="0.25">
      <c r="A221" s="23" t="s">
        <v>728</v>
      </c>
      <c r="B221" s="23" t="s">
        <v>729</v>
      </c>
      <c r="C221" s="12">
        <v>0</v>
      </c>
      <c r="D221" s="12">
        <v>0</v>
      </c>
      <c r="E221" s="24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8">
        <v>0</v>
      </c>
    </row>
    <row r="222" spans="1:16" ht="45" x14ac:dyDescent="0.25">
      <c r="A222" s="23" t="s">
        <v>730</v>
      </c>
      <c r="B222" s="23" t="s">
        <v>731</v>
      </c>
      <c r="C222" s="12">
        <v>0</v>
      </c>
      <c r="D222" s="12">
        <v>0</v>
      </c>
      <c r="E222" s="24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8">
        <v>0</v>
      </c>
    </row>
    <row r="223" spans="1:16" x14ac:dyDescent="0.25">
      <c r="A223" s="194" t="s">
        <v>732</v>
      </c>
      <c r="B223" s="195"/>
      <c r="C223" s="20">
        <v>271</v>
      </c>
      <c r="D223" s="20">
        <v>225</v>
      </c>
      <c r="E223" s="21">
        <v>0.20444444444444401</v>
      </c>
      <c r="F223" s="20">
        <v>42</v>
      </c>
      <c r="G223" s="20">
        <v>29</v>
      </c>
      <c r="H223" s="20">
        <v>65</v>
      </c>
      <c r="I223" s="20">
        <v>58</v>
      </c>
      <c r="J223" s="20">
        <v>0</v>
      </c>
      <c r="K223" s="20">
        <v>0</v>
      </c>
      <c r="L223" s="20">
        <v>0</v>
      </c>
      <c r="M223" s="20">
        <v>0</v>
      </c>
      <c r="N223" s="20">
        <v>1</v>
      </c>
      <c r="O223" s="20">
        <v>1</v>
      </c>
      <c r="P223" s="22">
        <v>69</v>
      </c>
    </row>
    <row r="224" spans="1:16" x14ac:dyDescent="0.25">
      <c r="A224" s="23" t="s">
        <v>733</v>
      </c>
      <c r="B224" s="23" t="s">
        <v>734</v>
      </c>
      <c r="C224" s="12">
        <v>0</v>
      </c>
      <c r="D224" s="12">
        <v>0</v>
      </c>
      <c r="E224" s="24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8">
        <v>0</v>
      </c>
    </row>
    <row r="225" spans="1:16" ht="22.5" x14ac:dyDescent="0.25">
      <c r="A225" s="23" t="s">
        <v>735</v>
      </c>
      <c r="B225" s="23" t="s">
        <v>736</v>
      </c>
      <c r="C225" s="12">
        <v>0</v>
      </c>
      <c r="D225" s="12">
        <v>0</v>
      </c>
      <c r="E225" s="24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8">
        <v>0</v>
      </c>
    </row>
    <row r="226" spans="1:16" x14ac:dyDescent="0.25">
      <c r="A226" s="23" t="s">
        <v>737</v>
      </c>
      <c r="B226" s="23" t="s">
        <v>738</v>
      </c>
      <c r="C226" s="12">
        <v>0</v>
      </c>
      <c r="D226" s="12">
        <v>0</v>
      </c>
      <c r="E226" s="24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8">
        <v>0</v>
      </c>
    </row>
    <row r="227" spans="1:16" ht="22.5" x14ac:dyDescent="0.25">
      <c r="A227" s="23" t="s">
        <v>739</v>
      </c>
      <c r="B227" s="23" t="s">
        <v>740</v>
      </c>
      <c r="C227" s="12">
        <v>0</v>
      </c>
      <c r="D227" s="12">
        <v>0</v>
      </c>
      <c r="E227" s="24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8">
        <v>0</v>
      </c>
    </row>
    <row r="228" spans="1:16" ht="22.5" x14ac:dyDescent="0.25">
      <c r="A228" s="23" t="s">
        <v>741</v>
      </c>
      <c r="B228" s="23" t="s">
        <v>742</v>
      </c>
      <c r="C228" s="12">
        <v>0</v>
      </c>
      <c r="D228" s="12">
        <v>0</v>
      </c>
      <c r="E228" s="24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8">
        <v>0</v>
      </c>
    </row>
    <row r="229" spans="1:16" x14ac:dyDescent="0.25">
      <c r="A229" s="23" t="s">
        <v>743</v>
      </c>
      <c r="B229" s="23" t="s">
        <v>744</v>
      </c>
      <c r="C229" s="12">
        <v>0</v>
      </c>
      <c r="D229" s="12">
        <v>0</v>
      </c>
      <c r="E229" s="24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8">
        <v>0</v>
      </c>
    </row>
    <row r="230" spans="1:16" ht="22.5" x14ac:dyDescent="0.25">
      <c r="A230" s="23" t="s">
        <v>745</v>
      </c>
      <c r="B230" s="23" t="s">
        <v>746</v>
      </c>
      <c r="C230" s="12">
        <v>1</v>
      </c>
      <c r="D230" s="12">
        <v>0</v>
      </c>
      <c r="E230" s="24">
        <v>0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8">
        <v>0</v>
      </c>
    </row>
    <row r="231" spans="1:16" x14ac:dyDescent="0.25">
      <c r="A231" s="23" t="s">
        <v>747</v>
      </c>
      <c r="B231" s="23" t="s">
        <v>748</v>
      </c>
      <c r="C231" s="12">
        <v>10</v>
      </c>
      <c r="D231" s="12">
        <v>11</v>
      </c>
      <c r="E231" s="24">
        <v>-9.0909090909090898E-2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8">
        <v>0</v>
      </c>
    </row>
    <row r="232" spans="1:16" x14ac:dyDescent="0.25">
      <c r="A232" s="23" t="s">
        <v>749</v>
      </c>
      <c r="B232" s="23" t="s">
        <v>750</v>
      </c>
      <c r="C232" s="12">
        <v>3</v>
      </c>
      <c r="D232" s="12">
        <v>6</v>
      </c>
      <c r="E232" s="24">
        <v>-0.5</v>
      </c>
      <c r="F232" s="12">
        <v>0</v>
      </c>
      <c r="G232" s="12">
        <v>0</v>
      </c>
      <c r="H232" s="12">
        <v>3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18">
        <v>0</v>
      </c>
    </row>
    <row r="233" spans="1:16" x14ac:dyDescent="0.25">
      <c r="A233" s="23" t="s">
        <v>751</v>
      </c>
      <c r="B233" s="23" t="s">
        <v>752</v>
      </c>
      <c r="C233" s="12">
        <v>5</v>
      </c>
      <c r="D233" s="12">
        <v>6</v>
      </c>
      <c r="E233" s="24">
        <v>-0.16666666666666699</v>
      </c>
      <c r="F233" s="12">
        <v>0</v>
      </c>
      <c r="G233" s="12">
        <v>0</v>
      </c>
      <c r="H233" s="12">
        <v>0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8">
        <v>0</v>
      </c>
    </row>
    <row r="234" spans="1:16" ht="22.5" x14ac:dyDescent="0.25">
      <c r="A234" s="23" t="s">
        <v>753</v>
      </c>
      <c r="B234" s="23" t="s">
        <v>754</v>
      </c>
      <c r="C234" s="12">
        <v>1</v>
      </c>
      <c r="D234" s="12">
        <v>1</v>
      </c>
      <c r="E234" s="24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8">
        <v>0</v>
      </c>
    </row>
    <row r="235" spans="1:16" ht="33.75" x14ac:dyDescent="0.25">
      <c r="A235" s="23" t="s">
        <v>755</v>
      </c>
      <c r="B235" s="23" t="s">
        <v>756</v>
      </c>
      <c r="C235" s="12">
        <v>0</v>
      </c>
      <c r="D235" s="12">
        <v>0</v>
      </c>
      <c r="E235" s="24">
        <v>0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8">
        <v>0</v>
      </c>
    </row>
    <row r="236" spans="1:16" x14ac:dyDescent="0.25">
      <c r="A236" s="23" t="s">
        <v>757</v>
      </c>
      <c r="B236" s="23" t="s">
        <v>758</v>
      </c>
      <c r="C236" s="12">
        <v>1</v>
      </c>
      <c r="D236" s="12">
        <v>0</v>
      </c>
      <c r="E236" s="24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8">
        <v>0</v>
      </c>
    </row>
    <row r="237" spans="1:16" ht="22.5" x14ac:dyDescent="0.25">
      <c r="A237" s="23" t="s">
        <v>759</v>
      </c>
      <c r="B237" s="23" t="s">
        <v>760</v>
      </c>
      <c r="C237" s="12">
        <v>0</v>
      </c>
      <c r="D237" s="12">
        <v>0</v>
      </c>
      <c r="E237" s="24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8">
        <v>0</v>
      </c>
    </row>
    <row r="238" spans="1:16" ht="33.75" x14ac:dyDescent="0.25">
      <c r="A238" s="23" t="s">
        <v>761</v>
      </c>
      <c r="B238" s="23" t="s">
        <v>762</v>
      </c>
      <c r="C238" s="12">
        <v>250</v>
      </c>
      <c r="D238" s="12">
        <v>201</v>
      </c>
      <c r="E238" s="24">
        <v>0.24378109452736299</v>
      </c>
      <c r="F238" s="12">
        <v>42</v>
      </c>
      <c r="G238" s="12">
        <v>29</v>
      </c>
      <c r="H238" s="12">
        <v>62</v>
      </c>
      <c r="I238" s="12">
        <v>54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</v>
      </c>
      <c r="P238" s="18">
        <v>69</v>
      </c>
    </row>
    <row r="239" spans="1:16" x14ac:dyDescent="0.25">
      <c r="A239" s="23" t="s">
        <v>763</v>
      </c>
      <c r="B239" s="23" t="s">
        <v>764</v>
      </c>
      <c r="C239" s="12">
        <v>0</v>
      </c>
      <c r="D239" s="12">
        <v>0</v>
      </c>
      <c r="E239" s="24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8">
        <v>0</v>
      </c>
    </row>
    <row r="240" spans="1:16" ht="22.5" x14ac:dyDescent="0.25">
      <c r="A240" s="23" t="s">
        <v>765</v>
      </c>
      <c r="B240" s="23" t="s">
        <v>766</v>
      </c>
      <c r="C240" s="12">
        <v>0</v>
      </c>
      <c r="D240" s="12">
        <v>0</v>
      </c>
      <c r="E240" s="24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8">
        <v>0</v>
      </c>
    </row>
    <row r="241" spans="1:16" ht="45" x14ac:dyDescent="0.25">
      <c r="A241" s="23" t="s">
        <v>767</v>
      </c>
      <c r="B241" s="23" t="s">
        <v>768</v>
      </c>
      <c r="C241" s="12">
        <v>0</v>
      </c>
      <c r="D241" s="12">
        <v>0</v>
      </c>
      <c r="E241" s="24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8">
        <v>0</v>
      </c>
    </row>
    <row r="242" spans="1:16" ht="45" x14ac:dyDescent="0.25">
      <c r="A242" s="23" t="s">
        <v>769</v>
      </c>
      <c r="B242" s="23" t="s">
        <v>770</v>
      </c>
      <c r="C242" s="12">
        <v>0</v>
      </c>
      <c r="D242" s="12">
        <v>0</v>
      </c>
      <c r="E242" s="24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8">
        <v>0</v>
      </c>
    </row>
    <row r="243" spans="1:16" ht="33.75" x14ac:dyDescent="0.25">
      <c r="A243" s="23" t="s">
        <v>771</v>
      </c>
      <c r="B243" s="23" t="s">
        <v>772</v>
      </c>
      <c r="C243" s="12">
        <v>0</v>
      </c>
      <c r="D243" s="12">
        <v>0</v>
      </c>
      <c r="E243" s="24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8">
        <v>0</v>
      </c>
    </row>
    <row r="244" spans="1:16" x14ac:dyDescent="0.25">
      <c r="A244" s="194" t="s">
        <v>773</v>
      </c>
      <c r="B244" s="195"/>
      <c r="C244" s="20">
        <v>1</v>
      </c>
      <c r="D244" s="20">
        <v>2</v>
      </c>
      <c r="E244" s="21">
        <v>-0.5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2</v>
      </c>
    </row>
    <row r="245" spans="1:16" x14ac:dyDescent="0.25">
      <c r="A245" s="23" t="s">
        <v>774</v>
      </c>
      <c r="B245" s="23" t="s">
        <v>775</v>
      </c>
      <c r="C245" s="12">
        <v>0</v>
      </c>
      <c r="D245" s="12">
        <v>0</v>
      </c>
      <c r="E245" s="24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8">
        <v>0</v>
      </c>
    </row>
    <row r="246" spans="1:16" x14ac:dyDescent="0.25">
      <c r="A246" s="23" t="s">
        <v>776</v>
      </c>
      <c r="B246" s="23" t="s">
        <v>777</v>
      </c>
      <c r="C246" s="12">
        <v>0</v>
      </c>
      <c r="D246" s="12">
        <v>0</v>
      </c>
      <c r="E246" s="24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8">
        <v>0</v>
      </c>
    </row>
    <row r="247" spans="1:16" ht="22.5" x14ac:dyDescent="0.25">
      <c r="A247" s="23" t="s">
        <v>778</v>
      </c>
      <c r="B247" s="23" t="s">
        <v>779</v>
      </c>
      <c r="C247" s="12">
        <v>0</v>
      </c>
      <c r="D247" s="12">
        <v>0</v>
      </c>
      <c r="E247" s="24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8">
        <v>0</v>
      </c>
    </row>
    <row r="248" spans="1:16" x14ac:dyDescent="0.25">
      <c r="A248" s="23" t="s">
        <v>780</v>
      </c>
      <c r="B248" s="23" t="s">
        <v>781</v>
      </c>
      <c r="C248" s="12">
        <v>0</v>
      </c>
      <c r="D248" s="12">
        <v>0</v>
      </c>
      <c r="E248" s="24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8">
        <v>0</v>
      </c>
    </row>
    <row r="249" spans="1:16" x14ac:dyDescent="0.25">
      <c r="A249" s="23" t="s">
        <v>782</v>
      </c>
      <c r="B249" s="23" t="s">
        <v>783</v>
      </c>
      <c r="C249" s="12">
        <v>1</v>
      </c>
      <c r="D249" s="12">
        <v>2</v>
      </c>
      <c r="E249" s="24">
        <v>-0.5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8">
        <v>2</v>
      </c>
    </row>
    <row r="250" spans="1:16" ht="22.5" x14ac:dyDescent="0.25">
      <c r="A250" s="23" t="s">
        <v>784</v>
      </c>
      <c r="B250" s="23" t="s">
        <v>785</v>
      </c>
      <c r="C250" s="12">
        <v>0</v>
      </c>
      <c r="D250" s="12">
        <v>0</v>
      </c>
      <c r="E250" s="24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8">
        <v>0</v>
      </c>
    </row>
    <row r="251" spans="1:16" ht="22.5" x14ac:dyDescent="0.25">
      <c r="A251" s="23" t="s">
        <v>786</v>
      </c>
      <c r="B251" s="23" t="s">
        <v>787</v>
      </c>
      <c r="C251" s="12">
        <v>0</v>
      </c>
      <c r="D251" s="12">
        <v>0</v>
      </c>
      <c r="E251" s="24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8">
        <v>0</v>
      </c>
    </row>
    <row r="252" spans="1:16" x14ac:dyDescent="0.25">
      <c r="A252" s="23" t="s">
        <v>788</v>
      </c>
      <c r="B252" s="23" t="s">
        <v>789</v>
      </c>
      <c r="C252" s="12">
        <v>0</v>
      </c>
      <c r="D252" s="12">
        <v>0</v>
      </c>
      <c r="E252" s="24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8">
        <v>0</v>
      </c>
    </row>
    <row r="253" spans="1:16" ht="22.5" x14ac:dyDescent="0.25">
      <c r="A253" s="23" t="s">
        <v>790</v>
      </c>
      <c r="B253" s="23" t="s">
        <v>791</v>
      </c>
      <c r="C253" s="12">
        <v>0</v>
      </c>
      <c r="D253" s="12">
        <v>0</v>
      </c>
      <c r="E253" s="24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8">
        <v>0</v>
      </c>
    </row>
    <row r="254" spans="1:16" ht="22.5" x14ac:dyDescent="0.25">
      <c r="A254" s="23" t="s">
        <v>792</v>
      </c>
      <c r="B254" s="23" t="s">
        <v>793</v>
      </c>
      <c r="C254" s="12">
        <v>0</v>
      </c>
      <c r="D254" s="12">
        <v>0</v>
      </c>
      <c r="E254" s="24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8">
        <v>0</v>
      </c>
    </row>
    <row r="255" spans="1:16" ht="22.5" x14ac:dyDescent="0.25">
      <c r="A255" s="23" t="s">
        <v>794</v>
      </c>
      <c r="B255" s="23" t="s">
        <v>795</v>
      </c>
      <c r="C255" s="12">
        <v>0</v>
      </c>
      <c r="D255" s="12">
        <v>0</v>
      </c>
      <c r="E255" s="24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8">
        <v>0</v>
      </c>
    </row>
    <row r="256" spans="1:16" x14ac:dyDescent="0.25">
      <c r="A256" s="23" t="s">
        <v>796</v>
      </c>
      <c r="B256" s="23" t="s">
        <v>797</v>
      </c>
      <c r="C256" s="12">
        <v>0</v>
      </c>
      <c r="D256" s="12">
        <v>0</v>
      </c>
      <c r="E256" s="24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8">
        <v>0</v>
      </c>
    </row>
    <row r="257" spans="1:16" ht="22.5" x14ac:dyDescent="0.25">
      <c r="A257" s="23" t="s">
        <v>798</v>
      </c>
      <c r="B257" s="23" t="s">
        <v>799</v>
      </c>
      <c r="C257" s="12">
        <v>0</v>
      </c>
      <c r="D257" s="12">
        <v>0</v>
      </c>
      <c r="E257" s="24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8">
        <v>0</v>
      </c>
    </row>
    <row r="258" spans="1:16" ht="22.5" x14ac:dyDescent="0.25">
      <c r="A258" s="23" t="s">
        <v>800</v>
      </c>
      <c r="B258" s="23" t="s">
        <v>801</v>
      </c>
      <c r="C258" s="12">
        <v>0</v>
      </c>
      <c r="D258" s="12">
        <v>0</v>
      </c>
      <c r="E258" s="24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8">
        <v>0</v>
      </c>
    </row>
    <row r="259" spans="1:16" ht="33.75" x14ac:dyDescent="0.25">
      <c r="A259" s="23" t="s">
        <v>802</v>
      </c>
      <c r="B259" s="23" t="s">
        <v>803</v>
      </c>
      <c r="C259" s="12">
        <v>0</v>
      </c>
      <c r="D259" s="12">
        <v>0</v>
      </c>
      <c r="E259" s="24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8">
        <v>0</v>
      </c>
    </row>
    <row r="260" spans="1:16" ht="22.5" x14ac:dyDescent="0.25">
      <c r="A260" s="23" t="s">
        <v>804</v>
      </c>
      <c r="B260" s="23" t="s">
        <v>805</v>
      </c>
      <c r="C260" s="12">
        <v>0</v>
      </c>
      <c r="D260" s="12">
        <v>0</v>
      </c>
      <c r="E260" s="24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8">
        <v>0</v>
      </c>
    </row>
    <row r="261" spans="1:16" ht="33.75" x14ac:dyDescent="0.25">
      <c r="A261" s="23" t="s">
        <v>806</v>
      </c>
      <c r="B261" s="23" t="s">
        <v>807</v>
      </c>
      <c r="C261" s="12">
        <v>0</v>
      </c>
      <c r="D261" s="12">
        <v>0</v>
      </c>
      <c r="E261" s="24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8">
        <v>0</v>
      </c>
    </row>
    <row r="262" spans="1:16" ht="33.75" x14ac:dyDescent="0.25">
      <c r="A262" s="23" t="s">
        <v>808</v>
      </c>
      <c r="B262" s="23" t="s">
        <v>809</v>
      </c>
      <c r="C262" s="12">
        <v>0</v>
      </c>
      <c r="D262" s="12">
        <v>0</v>
      </c>
      <c r="E262" s="24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8">
        <v>0</v>
      </c>
    </row>
    <row r="263" spans="1:16" ht="33.75" x14ac:dyDescent="0.25">
      <c r="A263" s="23" t="s">
        <v>810</v>
      </c>
      <c r="B263" s="23" t="s">
        <v>811</v>
      </c>
      <c r="C263" s="12">
        <v>0</v>
      </c>
      <c r="D263" s="12">
        <v>0</v>
      </c>
      <c r="E263" s="24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8">
        <v>0</v>
      </c>
    </row>
    <row r="264" spans="1:16" ht="22.5" x14ac:dyDescent="0.25">
      <c r="A264" s="23" t="s">
        <v>812</v>
      </c>
      <c r="B264" s="23" t="s">
        <v>813</v>
      </c>
      <c r="C264" s="12">
        <v>0</v>
      </c>
      <c r="D264" s="12">
        <v>0</v>
      </c>
      <c r="E264" s="24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8">
        <v>0</v>
      </c>
    </row>
    <row r="265" spans="1:16" x14ac:dyDescent="0.25">
      <c r="A265" s="23" t="s">
        <v>814</v>
      </c>
      <c r="B265" s="23" t="s">
        <v>815</v>
      </c>
      <c r="C265" s="12">
        <v>0</v>
      </c>
      <c r="D265" s="12">
        <v>0</v>
      </c>
      <c r="E265" s="24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8">
        <v>0</v>
      </c>
    </row>
    <row r="266" spans="1:16" ht="22.5" x14ac:dyDescent="0.25">
      <c r="A266" s="23" t="s">
        <v>816</v>
      </c>
      <c r="B266" s="23" t="s">
        <v>817</v>
      </c>
      <c r="C266" s="12">
        <v>0</v>
      </c>
      <c r="D266" s="12">
        <v>0</v>
      </c>
      <c r="E266" s="24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8">
        <v>0</v>
      </c>
    </row>
    <row r="267" spans="1:16" ht="22.5" x14ac:dyDescent="0.25">
      <c r="A267" s="23" t="s">
        <v>818</v>
      </c>
      <c r="B267" s="23" t="s">
        <v>819</v>
      </c>
      <c r="C267" s="12">
        <v>0</v>
      </c>
      <c r="D267" s="12">
        <v>0</v>
      </c>
      <c r="E267" s="24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8">
        <v>0</v>
      </c>
    </row>
    <row r="268" spans="1:16" x14ac:dyDescent="0.25">
      <c r="A268" s="23" t="s">
        <v>820</v>
      </c>
      <c r="B268" s="23" t="s">
        <v>821</v>
      </c>
      <c r="C268" s="12">
        <v>0</v>
      </c>
      <c r="D268" s="12">
        <v>0</v>
      </c>
      <c r="E268" s="24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8">
        <v>0</v>
      </c>
    </row>
    <row r="269" spans="1:16" ht="33.75" x14ac:dyDescent="0.25">
      <c r="A269" s="23" t="s">
        <v>822</v>
      </c>
      <c r="B269" s="23" t="s">
        <v>823</v>
      </c>
      <c r="C269" s="12">
        <v>0</v>
      </c>
      <c r="D269" s="12">
        <v>0</v>
      </c>
      <c r="E269" s="24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8">
        <v>0</v>
      </c>
    </row>
    <row r="270" spans="1:16" ht="22.5" x14ac:dyDescent="0.25">
      <c r="A270" s="23" t="s">
        <v>824</v>
      </c>
      <c r="B270" s="23" t="s">
        <v>825</v>
      </c>
      <c r="C270" s="12">
        <v>0</v>
      </c>
      <c r="D270" s="12">
        <v>0</v>
      </c>
      <c r="E270" s="24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8">
        <v>0</v>
      </c>
    </row>
    <row r="271" spans="1:16" x14ac:dyDescent="0.25">
      <c r="A271" s="194" t="s">
        <v>826</v>
      </c>
      <c r="B271" s="195"/>
      <c r="C271" s="20">
        <v>73</v>
      </c>
      <c r="D271" s="20">
        <v>67</v>
      </c>
      <c r="E271" s="21">
        <v>8.9552238805970102E-2</v>
      </c>
      <c r="F271" s="20">
        <v>12</v>
      </c>
      <c r="G271" s="20">
        <v>12</v>
      </c>
      <c r="H271" s="20">
        <v>47</v>
      </c>
      <c r="I271" s="20">
        <v>39</v>
      </c>
      <c r="J271" s="20">
        <v>0</v>
      </c>
      <c r="K271" s="20">
        <v>1</v>
      </c>
      <c r="L271" s="20">
        <v>0</v>
      </c>
      <c r="M271" s="20">
        <v>0</v>
      </c>
      <c r="N271" s="20">
        <v>0</v>
      </c>
      <c r="O271" s="20">
        <v>0</v>
      </c>
      <c r="P271" s="22">
        <v>48</v>
      </c>
    </row>
    <row r="272" spans="1:16" x14ac:dyDescent="0.25">
      <c r="A272" s="23" t="s">
        <v>827</v>
      </c>
      <c r="B272" s="23" t="s">
        <v>828</v>
      </c>
      <c r="C272" s="12">
        <v>0</v>
      </c>
      <c r="D272" s="12">
        <v>0</v>
      </c>
      <c r="E272" s="24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8">
        <v>0</v>
      </c>
    </row>
    <row r="273" spans="1:16" x14ac:dyDescent="0.25">
      <c r="A273" s="23" t="s">
        <v>829</v>
      </c>
      <c r="B273" s="23" t="s">
        <v>830</v>
      </c>
      <c r="C273" s="12">
        <v>15</v>
      </c>
      <c r="D273" s="12">
        <v>17</v>
      </c>
      <c r="E273" s="24">
        <v>-0.11764705882352899</v>
      </c>
      <c r="F273" s="12">
        <v>2</v>
      </c>
      <c r="G273" s="12">
        <v>1</v>
      </c>
      <c r="H273" s="12">
        <v>14</v>
      </c>
      <c r="I273" s="12">
        <v>26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0</v>
      </c>
      <c r="P273" s="18">
        <v>18</v>
      </c>
    </row>
    <row r="274" spans="1:16" ht="33.75" x14ac:dyDescent="0.25">
      <c r="A274" s="23" t="s">
        <v>831</v>
      </c>
      <c r="B274" s="23" t="s">
        <v>832</v>
      </c>
      <c r="C274" s="12">
        <v>55</v>
      </c>
      <c r="D274" s="12">
        <v>43</v>
      </c>
      <c r="E274" s="24">
        <v>0.27906976744186002</v>
      </c>
      <c r="F274" s="12">
        <v>10</v>
      </c>
      <c r="G274" s="12">
        <v>9</v>
      </c>
      <c r="H274" s="12">
        <v>33</v>
      </c>
      <c r="I274" s="12">
        <v>13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8">
        <v>29</v>
      </c>
    </row>
    <row r="275" spans="1:16" ht="22.5" x14ac:dyDescent="0.25">
      <c r="A275" s="23" t="s">
        <v>833</v>
      </c>
      <c r="B275" s="23" t="s">
        <v>834</v>
      </c>
      <c r="C275" s="12">
        <v>1</v>
      </c>
      <c r="D275" s="12">
        <v>1</v>
      </c>
      <c r="E275" s="24">
        <v>0</v>
      </c>
      <c r="F275" s="12">
        <v>0</v>
      </c>
      <c r="G275" s="12">
        <v>1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8">
        <v>0</v>
      </c>
    </row>
    <row r="276" spans="1:16" x14ac:dyDescent="0.25">
      <c r="A276" s="23" t="s">
        <v>835</v>
      </c>
      <c r="B276" s="23" t="s">
        <v>836</v>
      </c>
      <c r="C276" s="12">
        <v>2</v>
      </c>
      <c r="D276" s="12">
        <v>3</v>
      </c>
      <c r="E276" s="24">
        <v>-0.33333333333333298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8">
        <v>1</v>
      </c>
    </row>
    <row r="277" spans="1:16" x14ac:dyDescent="0.25">
      <c r="A277" s="23" t="s">
        <v>837</v>
      </c>
      <c r="B277" s="23" t="s">
        <v>838</v>
      </c>
      <c r="C277" s="12">
        <v>0</v>
      </c>
      <c r="D277" s="12">
        <v>1</v>
      </c>
      <c r="E277" s="24">
        <v>-1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8">
        <v>0</v>
      </c>
    </row>
    <row r="278" spans="1:16" ht="22.5" x14ac:dyDescent="0.25">
      <c r="A278" s="23" t="s">
        <v>839</v>
      </c>
      <c r="B278" s="23" t="s">
        <v>840</v>
      </c>
      <c r="C278" s="12">
        <v>0</v>
      </c>
      <c r="D278" s="12">
        <v>2</v>
      </c>
      <c r="E278" s="24">
        <v>-1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8">
        <v>0</v>
      </c>
    </row>
    <row r="279" spans="1:16" ht="22.5" x14ac:dyDescent="0.25">
      <c r="A279" s="23" t="s">
        <v>841</v>
      </c>
      <c r="B279" s="23" t="s">
        <v>842</v>
      </c>
      <c r="C279" s="12">
        <v>0</v>
      </c>
      <c r="D279" s="12">
        <v>0</v>
      </c>
      <c r="E279" s="24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8">
        <v>0</v>
      </c>
    </row>
    <row r="280" spans="1:16" ht="22.5" x14ac:dyDescent="0.25">
      <c r="A280" s="23" t="s">
        <v>843</v>
      </c>
      <c r="B280" s="23" t="s">
        <v>844</v>
      </c>
      <c r="C280" s="12">
        <v>0</v>
      </c>
      <c r="D280" s="12">
        <v>0</v>
      </c>
      <c r="E280" s="24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8">
        <v>0</v>
      </c>
    </row>
    <row r="281" spans="1:16" ht="22.5" x14ac:dyDescent="0.25">
      <c r="A281" s="23" t="s">
        <v>845</v>
      </c>
      <c r="B281" s="23" t="s">
        <v>846</v>
      </c>
      <c r="C281" s="12">
        <v>0</v>
      </c>
      <c r="D281" s="12">
        <v>0</v>
      </c>
      <c r="E281" s="24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8">
        <v>0</v>
      </c>
    </row>
    <row r="282" spans="1:16" ht="22.5" x14ac:dyDescent="0.25">
      <c r="A282" s="23" t="s">
        <v>847</v>
      </c>
      <c r="B282" s="23" t="s">
        <v>848</v>
      </c>
      <c r="C282" s="12">
        <v>0</v>
      </c>
      <c r="D282" s="12">
        <v>0</v>
      </c>
      <c r="E282" s="24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8">
        <v>0</v>
      </c>
    </row>
    <row r="283" spans="1:16" ht="33.75" x14ac:dyDescent="0.25">
      <c r="A283" s="23" t="s">
        <v>849</v>
      </c>
      <c r="B283" s="23" t="s">
        <v>850</v>
      </c>
      <c r="C283" s="12">
        <v>0</v>
      </c>
      <c r="D283" s="12">
        <v>0</v>
      </c>
      <c r="E283" s="24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8">
        <v>0</v>
      </c>
    </row>
    <row r="284" spans="1:16" x14ac:dyDescent="0.25">
      <c r="A284" s="23" t="s">
        <v>851</v>
      </c>
      <c r="B284" s="23" t="s">
        <v>852</v>
      </c>
      <c r="C284" s="12">
        <v>0</v>
      </c>
      <c r="D284" s="12">
        <v>0</v>
      </c>
      <c r="E284" s="24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8">
        <v>0</v>
      </c>
    </row>
    <row r="285" spans="1:16" ht="22.5" x14ac:dyDescent="0.25">
      <c r="A285" s="23" t="s">
        <v>853</v>
      </c>
      <c r="B285" s="23" t="s">
        <v>854</v>
      </c>
      <c r="C285" s="12">
        <v>0</v>
      </c>
      <c r="D285" s="12">
        <v>0</v>
      </c>
      <c r="E285" s="24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8">
        <v>0</v>
      </c>
    </row>
    <row r="286" spans="1:16" x14ac:dyDescent="0.25">
      <c r="A286" s="23" t="s">
        <v>855</v>
      </c>
      <c r="B286" s="23" t="s">
        <v>856</v>
      </c>
      <c r="C286" s="12">
        <v>0</v>
      </c>
      <c r="D286" s="12">
        <v>0</v>
      </c>
      <c r="E286" s="24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8">
        <v>0</v>
      </c>
    </row>
    <row r="287" spans="1:16" ht="33.75" x14ac:dyDescent="0.25">
      <c r="A287" s="23" t="s">
        <v>857</v>
      </c>
      <c r="B287" s="23" t="s">
        <v>858</v>
      </c>
      <c r="C287" s="12">
        <v>0</v>
      </c>
      <c r="D287" s="12">
        <v>0</v>
      </c>
      <c r="E287" s="24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8">
        <v>0</v>
      </c>
    </row>
    <row r="288" spans="1:16" x14ac:dyDescent="0.25">
      <c r="A288" s="23" t="s">
        <v>859</v>
      </c>
      <c r="B288" s="23" t="s">
        <v>860</v>
      </c>
      <c r="C288" s="12">
        <v>0</v>
      </c>
      <c r="D288" s="12">
        <v>0</v>
      </c>
      <c r="E288" s="24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8">
        <v>0</v>
      </c>
    </row>
    <row r="289" spans="1:16" ht="22.5" x14ac:dyDescent="0.25">
      <c r="A289" s="23" t="s">
        <v>861</v>
      </c>
      <c r="B289" s="23" t="s">
        <v>862</v>
      </c>
      <c r="C289" s="12">
        <v>0</v>
      </c>
      <c r="D289" s="12">
        <v>0</v>
      </c>
      <c r="E289" s="24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8">
        <v>0</v>
      </c>
    </row>
    <row r="290" spans="1:16" ht="22.5" x14ac:dyDescent="0.25">
      <c r="A290" s="23" t="s">
        <v>863</v>
      </c>
      <c r="B290" s="23" t="s">
        <v>864</v>
      </c>
      <c r="C290" s="12">
        <v>0</v>
      </c>
      <c r="D290" s="12">
        <v>0</v>
      </c>
      <c r="E290" s="24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8">
        <v>0</v>
      </c>
    </row>
    <row r="291" spans="1:16" ht="22.5" x14ac:dyDescent="0.25">
      <c r="A291" s="23" t="s">
        <v>865</v>
      </c>
      <c r="B291" s="23" t="s">
        <v>866</v>
      </c>
      <c r="C291" s="12">
        <v>0</v>
      </c>
      <c r="D291" s="12">
        <v>0</v>
      </c>
      <c r="E291" s="24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8">
        <v>0</v>
      </c>
    </row>
    <row r="292" spans="1:16" ht="22.5" x14ac:dyDescent="0.25">
      <c r="A292" s="23" t="s">
        <v>867</v>
      </c>
      <c r="B292" s="23" t="s">
        <v>868</v>
      </c>
      <c r="C292" s="12">
        <v>0</v>
      </c>
      <c r="D292" s="12">
        <v>0</v>
      </c>
      <c r="E292" s="24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8">
        <v>0</v>
      </c>
    </row>
    <row r="293" spans="1:16" x14ac:dyDescent="0.25">
      <c r="A293" s="23" t="s">
        <v>869</v>
      </c>
      <c r="B293" s="23" t="s">
        <v>870</v>
      </c>
      <c r="C293" s="12">
        <v>0</v>
      </c>
      <c r="D293" s="12">
        <v>0</v>
      </c>
      <c r="E293" s="24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8">
        <v>0</v>
      </c>
    </row>
    <row r="294" spans="1:16" ht="33.75" x14ac:dyDescent="0.25">
      <c r="A294" s="23" t="s">
        <v>871</v>
      </c>
      <c r="B294" s="23" t="s">
        <v>872</v>
      </c>
      <c r="C294" s="12">
        <v>0</v>
      </c>
      <c r="D294" s="12">
        <v>0</v>
      </c>
      <c r="E294" s="24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8">
        <v>0</v>
      </c>
    </row>
    <row r="295" spans="1:16" x14ac:dyDescent="0.25">
      <c r="A295" s="23" t="s">
        <v>873</v>
      </c>
      <c r="B295" s="23" t="s">
        <v>874</v>
      </c>
      <c r="C295" s="12">
        <v>0</v>
      </c>
      <c r="D295" s="12">
        <v>0</v>
      </c>
      <c r="E295" s="24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8">
        <v>0</v>
      </c>
    </row>
    <row r="296" spans="1:16" ht="22.5" x14ac:dyDescent="0.25">
      <c r="A296" s="23" t="s">
        <v>875</v>
      </c>
      <c r="B296" s="23" t="s">
        <v>876</v>
      </c>
      <c r="C296" s="12">
        <v>0</v>
      </c>
      <c r="D296" s="12">
        <v>0</v>
      </c>
      <c r="E296" s="24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8">
        <v>0</v>
      </c>
    </row>
    <row r="297" spans="1:16" x14ac:dyDescent="0.25">
      <c r="A297" s="23" t="s">
        <v>877</v>
      </c>
      <c r="B297" s="23" t="s">
        <v>878</v>
      </c>
      <c r="C297" s="12">
        <v>0</v>
      </c>
      <c r="D297" s="12">
        <v>0</v>
      </c>
      <c r="E297" s="24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8">
        <v>0</v>
      </c>
    </row>
    <row r="298" spans="1:16" x14ac:dyDescent="0.25">
      <c r="A298" s="23" t="s">
        <v>879</v>
      </c>
      <c r="B298" s="23" t="s">
        <v>880</v>
      </c>
      <c r="C298" s="12">
        <v>0</v>
      </c>
      <c r="D298" s="12">
        <v>0</v>
      </c>
      <c r="E298" s="24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8">
        <v>0</v>
      </c>
    </row>
    <row r="299" spans="1:16" ht="22.5" x14ac:dyDescent="0.25">
      <c r="A299" s="23" t="s">
        <v>881</v>
      </c>
      <c r="B299" s="23" t="s">
        <v>882</v>
      </c>
      <c r="C299" s="12">
        <v>0</v>
      </c>
      <c r="D299" s="12">
        <v>0</v>
      </c>
      <c r="E299" s="24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8">
        <v>0</v>
      </c>
    </row>
    <row r="300" spans="1:16" ht="22.5" x14ac:dyDescent="0.25">
      <c r="A300" s="23" t="s">
        <v>883</v>
      </c>
      <c r="B300" s="23" t="s">
        <v>884</v>
      </c>
      <c r="C300" s="12">
        <v>0</v>
      </c>
      <c r="D300" s="12">
        <v>0</v>
      </c>
      <c r="E300" s="24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8">
        <v>0</v>
      </c>
    </row>
    <row r="301" spans="1:16" x14ac:dyDescent="0.25">
      <c r="A301" s="194" t="s">
        <v>885</v>
      </c>
      <c r="B301" s="195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886</v>
      </c>
      <c r="B302" s="23" t="s">
        <v>887</v>
      </c>
      <c r="C302" s="12">
        <v>0</v>
      </c>
      <c r="D302" s="12">
        <v>0</v>
      </c>
      <c r="E302" s="24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8">
        <v>0</v>
      </c>
    </row>
    <row r="303" spans="1:16" ht="22.5" x14ac:dyDescent="0.25">
      <c r="A303" s="23" t="s">
        <v>888</v>
      </c>
      <c r="B303" s="23" t="s">
        <v>889</v>
      </c>
      <c r="C303" s="12">
        <v>0</v>
      </c>
      <c r="D303" s="12">
        <v>0</v>
      </c>
      <c r="E303" s="24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8">
        <v>0</v>
      </c>
    </row>
    <row r="304" spans="1:16" ht="33.75" x14ac:dyDescent="0.25">
      <c r="A304" s="23" t="s">
        <v>890</v>
      </c>
      <c r="B304" s="23" t="s">
        <v>891</v>
      </c>
      <c r="C304" s="12">
        <v>0</v>
      </c>
      <c r="D304" s="12">
        <v>0</v>
      </c>
      <c r="E304" s="24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8">
        <v>0</v>
      </c>
    </row>
    <row r="305" spans="1:16" x14ac:dyDescent="0.25">
      <c r="A305" s="194" t="s">
        <v>892</v>
      </c>
      <c r="B305" s="195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893</v>
      </c>
      <c r="B306" s="23" t="s">
        <v>894</v>
      </c>
      <c r="C306" s="12">
        <v>0</v>
      </c>
      <c r="D306" s="12">
        <v>0</v>
      </c>
      <c r="E306" s="24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8">
        <v>0</v>
      </c>
    </row>
    <row r="307" spans="1:16" x14ac:dyDescent="0.25">
      <c r="A307" s="23" t="s">
        <v>895</v>
      </c>
      <c r="B307" s="23" t="s">
        <v>896</v>
      </c>
      <c r="C307" s="12">
        <v>0</v>
      </c>
      <c r="D307" s="12">
        <v>0</v>
      </c>
      <c r="E307" s="24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8">
        <v>0</v>
      </c>
    </row>
    <row r="308" spans="1:16" x14ac:dyDescent="0.25">
      <c r="A308" s="23" t="s">
        <v>897</v>
      </c>
      <c r="B308" s="23" t="s">
        <v>898</v>
      </c>
      <c r="C308" s="12">
        <v>0</v>
      </c>
      <c r="D308" s="12">
        <v>0</v>
      </c>
      <c r="E308" s="24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8">
        <v>0</v>
      </c>
    </row>
    <row r="309" spans="1:16" ht="22.5" x14ac:dyDescent="0.25">
      <c r="A309" s="23" t="s">
        <v>899</v>
      </c>
      <c r="B309" s="23" t="s">
        <v>900</v>
      </c>
      <c r="C309" s="12">
        <v>0</v>
      </c>
      <c r="D309" s="12">
        <v>0</v>
      </c>
      <c r="E309" s="24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8">
        <v>0</v>
      </c>
    </row>
    <row r="310" spans="1:16" ht="22.5" x14ac:dyDescent="0.25">
      <c r="A310" s="23" t="s">
        <v>901</v>
      </c>
      <c r="B310" s="23" t="s">
        <v>902</v>
      </c>
      <c r="C310" s="12">
        <v>0</v>
      </c>
      <c r="D310" s="12">
        <v>0</v>
      </c>
      <c r="E310" s="24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8">
        <v>0</v>
      </c>
    </row>
    <row r="311" spans="1:16" x14ac:dyDescent="0.25">
      <c r="A311" s="23" t="s">
        <v>903</v>
      </c>
      <c r="B311" s="23" t="s">
        <v>904</v>
      </c>
      <c r="C311" s="12">
        <v>0</v>
      </c>
      <c r="D311" s="12">
        <v>0</v>
      </c>
      <c r="E311" s="24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8">
        <v>0</v>
      </c>
    </row>
    <row r="312" spans="1:16" x14ac:dyDescent="0.25">
      <c r="A312" s="194" t="s">
        <v>905</v>
      </c>
      <c r="B312" s="195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906</v>
      </c>
      <c r="B313" s="23" t="s">
        <v>907</v>
      </c>
      <c r="C313" s="12">
        <v>0</v>
      </c>
      <c r="D313" s="12">
        <v>0</v>
      </c>
      <c r="E313" s="24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8">
        <v>0</v>
      </c>
    </row>
    <row r="314" spans="1:16" ht="33.75" x14ac:dyDescent="0.25">
      <c r="A314" s="23" t="s">
        <v>908</v>
      </c>
      <c r="B314" s="23" t="s">
        <v>909</v>
      </c>
      <c r="C314" s="12">
        <v>0</v>
      </c>
      <c r="D314" s="12">
        <v>0</v>
      </c>
      <c r="E314" s="24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8">
        <v>0</v>
      </c>
    </row>
    <row r="315" spans="1:16" ht="22.5" x14ac:dyDescent="0.25">
      <c r="A315" s="23" t="s">
        <v>910</v>
      </c>
      <c r="B315" s="23" t="s">
        <v>911</v>
      </c>
      <c r="C315" s="12">
        <v>0</v>
      </c>
      <c r="D315" s="12">
        <v>0</v>
      </c>
      <c r="E315" s="24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8">
        <v>0</v>
      </c>
    </row>
    <row r="316" spans="1:16" ht="33.75" x14ac:dyDescent="0.25">
      <c r="A316" s="23" t="s">
        <v>912</v>
      </c>
      <c r="B316" s="23" t="s">
        <v>913</v>
      </c>
      <c r="C316" s="12">
        <v>0</v>
      </c>
      <c r="D316" s="12">
        <v>0</v>
      </c>
      <c r="E316" s="24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8">
        <v>0</v>
      </c>
    </row>
    <row r="317" spans="1:16" x14ac:dyDescent="0.25">
      <c r="A317" s="23" t="s">
        <v>914</v>
      </c>
      <c r="B317" s="23" t="s">
        <v>915</v>
      </c>
      <c r="C317" s="12">
        <v>0</v>
      </c>
      <c r="D317" s="12">
        <v>0</v>
      </c>
      <c r="E317" s="24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8">
        <v>0</v>
      </c>
    </row>
    <row r="318" spans="1:16" x14ac:dyDescent="0.25">
      <c r="A318" s="194" t="s">
        <v>916</v>
      </c>
      <c r="B318" s="195"/>
      <c r="C318" s="20">
        <v>0</v>
      </c>
      <c r="D318" s="20">
        <v>3</v>
      </c>
      <c r="E318" s="21">
        <v>-1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917</v>
      </c>
      <c r="B319" s="23" t="s">
        <v>918</v>
      </c>
      <c r="C319" s="12">
        <v>0</v>
      </c>
      <c r="D319" s="12">
        <v>3</v>
      </c>
      <c r="E319" s="24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8">
        <v>0</v>
      </c>
    </row>
    <row r="320" spans="1:16" x14ac:dyDescent="0.25">
      <c r="A320" s="194" t="s">
        <v>919</v>
      </c>
      <c r="B320" s="195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920</v>
      </c>
      <c r="B321" s="23" t="s">
        <v>921</v>
      </c>
      <c r="C321" s="12">
        <v>0</v>
      </c>
      <c r="D321" s="12">
        <v>0</v>
      </c>
      <c r="E321" s="24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8">
        <v>0</v>
      </c>
    </row>
    <row r="322" spans="1:16" ht="22.5" x14ac:dyDescent="0.25">
      <c r="A322" s="23" t="s">
        <v>922</v>
      </c>
      <c r="B322" s="23" t="s">
        <v>923</v>
      </c>
      <c r="C322" s="12">
        <v>0</v>
      </c>
      <c r="D322" s="12">
        <v>0</v>
      </c>
      <c r="E322" s="24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8">
        <v>0</v>
      </c>
    </row>
    <row r="323" spans="1:16" x14ac:dyDescent="0.25">
      <c r="A323" s="194" t="s">
        <v>924</v>
      </c>
      <c r="B323" s="195"/>
      <c r="C323" s="20">
        <v>2429</v>
      </c>
      <c r="D323" s="20">
        <v>2364</v>
      </c>
      <c r="E323" s="21">
        <v>2.7495769881556699E-2</v>
      </c>
      <c r="F323" s="20">
        <v>13</v>
      </c>
      <c r="G323" s="20">
        <v>0</v>
      </c>
      <c r="H323" s="20">
        <v>40</v>
      </c>
      <c r="I323" s="20">
        <v>0</v>
      </c>
      <c r="J323" s="20">
        <v>1</v>
      </c>
      <c r="K323" s="20">
        <v>0</v>
      </c>
      <c r="L323" s="20">
        <v>0</v>
      </c>
      <c r="M323" s="20">
        <v>0</v>
      </c>
      <c r="N323" s="20">
        <v>11</v>
      </c>
      <c r="O323" s="20">
        <v>0</v>
      </c>
      <c r="P323" s="22">
        <v>2</v>
      </c>
    </row>
    <row r="324" spans="1:16" x14ac:dyDescent="0.25">
      <c r="A324" s="23" t="s">
        <v>925</v>
      </c>
      <c r="B324" s="23" t="s">
        <v>926</v>
      </c>
      <c r="C324" s="12">
        <v>2429</v>
      </c>
      <c r="D324" s="12">
        <v>2364</v>
      </c>
      <c r="E324" s="24">
        <v>2.7495769881556699E-2</v>
      </c>
      <c r="F324" s="12">
        <v>13</v>
      </c>
      <c r="G324" s="12">
        <v>0</v>
      </c>
      <c r="H324" s="12">
        <v>40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11</v>
      </c>
      <c r="O324" s="12">
        <v>0</v>
      </c>
      <c r="P324" s="18">
        <v>2</v>
      </c>
    </row>
    <row r="325" spans="1:16" x14ac:dyDescent="0.25">
      <c r="A325" s="194" t="s">
        <v>927</v>
      </c>
      <c r="B325" s="195"/>
      <c r="C325" s="20">
        <v>1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928</v>
      </c>
      <c r="B326" s="23" t="s">
        <v>929</v>
      </c>
      <c r="C326" s="12">
        <v>0</v>
      </c>
      <c r="D326" s="12">
        <v>0</v>
      </c>
      <c r="E326" s="24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8">
        <v>0</v>
      </c>
    </row>
    <row r="327" spans="1:16" ht="56.25" x14ac:dyDescent="0.25">
      <c r="A327" s="23" t="s">
        <v>930</v>
      </c>
      <c r="B327" s="23" t="s">
        <v>931</v>
      </c>
      <c r="C327" s="12">
        <v>0</v>
      </c>
      <c r="D327" s="12">
        <v>0</v>
      </c>
      <c r="E327" s="24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8">
        <v>0</v>
      </c>
    </row>
    <row r="328" spans="1:16" ht="22.5" x14ac:dyDescent="0.25">
      <c r="A328" s="23" t="s">
        <v>932</v>
      </c>
      <c r="B328" s="23" t="s">
        <v>933</v>
      </c>
      <c r="C328" s="12">
        <v>1</v>
      </c>
      <c r="D328" s="12">
        <v>0</v>
      </c>
      <c r="E328" s="24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8">
        <v>0</v>
      </c>
    </row>
    <row r="329" spans="1:16" ht="33.75" x14ac:dyDescent="0.25">
      <c r="A329" s="23" t="s">
        <v>934</v>
      </c>
      <c r="B329" s="23" t="s">
        <v>935</v>
      </c>
      <c r="C329" s="12">
        <v>0</v>
      </c>
      <c r="D329" s="12">
        <v>0</v>
      </c>
      <c r="E329" s="24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8">
        <v>0</v>
      </c>
    </row>
    <row r="330" spans="1:16" ht="33.75" x14ac:dyDescent="0.25">
      <c r="A330" s="23" t="s">
        <v>936</v>
      </c>
      <c r="B330" s="23" t="s">
        <v>937</v>
      </c>
      <c r="C330" s="12">
        <v>0</v>
      </c>
      <c r="D330" s="12">
        <v>0</v>
      </c>
      <c r="E330" s="24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8">
        <v>0</v>
      </c>
    </row>
    <row r="331" spans="1:16" ht="45" x14ac:dyDescent="0.25">
      <c r="A331" s="23" t="s">
        <v>938</v>
      </c>
      <c r="B331" s="23" t="s">
        <v>939</v>
      </c>
      <c r="C331" s="12">
        <v>0</v>
      </c>
      <c r="D331" s="12">
        <v>0</v>
      </c>
      <c r="E331" s="24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8">
        <v>0</v>
      </c>
    </row>
    <row r="332" spans="1:16" ht="33.75" x14ac:dyDescent="0.25">
      <c r="A332" s="23" t="s">
        <v>940</v>
      </c>
      <c r="B332" s="23" t="s">
        <v>941</v>
      </c>
      <c r="C332" s="12">
        <v>0</v>
      </c>
      <c r="D332" s="12">
        <v>0</v>
      </c>
      <c r="E332" s="24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8">
        <v>0</v>
      </c>
    </row>
    <row r="333" spans="1:16" ht="45" x14ac:dyDescent="0.25">
      <c r="A333" s="23" t="s">
        <v>942</v>
      </c>
      <c r="B333" s="23" t="s">
        <v>943</v>
      </c>
      <c r="C333" s="12">
        <v>0</v>
      </c>
      <c r="D333" s="12">
        <v>0</v>
      </c>
      <c r="E333" s="24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8">
        <v>0</v>
      </c>
    </row>
    <row r="334" spans="1:16" ht="33.75" x14ac:dyDescent="0.25">
      <c r="A334" s="23" t="s">
        <v>944</v>
      </c>
      <c r="B334" s="23" t="s">
        <v>945</v>
      </c>
      <c r="C334" s="12">
        <v>0</v>
      </c>
      <c r="D334" s="12">
        <v>0</v>
      </c>
      <c r="E334" s="24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8">
        <v>0</v>
      </c>
    </row>
    <row r="335" spans="1:16" ht="45" x14ac:dyDescent="0.25">
      <c r="A335" s="23" t="s">
        <v>946</v>
      </c>
      <c r="B335" s="23" t="s">
        <v>947</v>
      </c>
      <c r="C335" s="12">
        <v>0</v>
      </c>
      <c r="D335" s="12">
        <v>0</v>
      </c>
      <c r="E335" s="24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8">
        <v>0</v>
      </c>
    </row>
    <row r="336" spans="1:16" ht="22.5" x14ac:dyDescent="0.25">
      <c r="A336" s="23" t="s">
        <v>948</v>
      </c>
      <c r="B336" s="23" t="s">
        <v>949</v>
      </c>
      <c r="C336" s="12">
        <v>0</v>
      </c>
      <c r="D336" s="12">
        <v>0</v>
      </c>
      <c r="E336" s="24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8">
        <v>0</v>
      </c>
    </row>
    <row r="337" spans="1:16" x14ac:dyDescent="0.25">
      <c r="A337" s="194" t="s">
        <v>950</v>
      </c>
      <c r="B337" s="195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951</v>
      </c>
      <c r="B338" s="23" t="s">
        <v>952</v>
      </c>
      <c r="C338" s="12">
        <v>0</v>
      </c>
      <c r="D338" s="12">
        <v>0</v>
      </c>
      <c r="E338" s="24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8">
        <v>0</v>
      </c>
    </row>
    <row r="339" spans="1:16" x14ac:dyDescent="0.25">
      <c r="A339" s="194" t="s">
        <v>953</v>
      </c>
      <c r="B339" s="195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954</v>
      </c>
      <c r="B340" s="23" t="s">
        <v>955</v>
      </c>
      <c r="C340" s="12">
        <v>0</v>
      </c>
      <c r="D340" s="12">
        <v>0</v>
      </c>
      <c r="E340" s="24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8">
        <v>0</v>
      </c>
    </row>
    <row r="341" spans="1:16" x14ac:dyDescent="0.25">
      <c r="A341" s="196" t="s">
        <v>956</v>
      </c>
      <c r="B341" s="197"/>
      <c r="C341" s="25">
        <v>7633</v>
      </c>
      <c r="D341" s="25">
        <v>7132</v>
      </c>
      <c r="E341" s="26">
        <v>7.0246775098149195E-2</v>
      </c>
      <c r="F341" s="25">
        <v>442</v>
      </c>
      <c r="G341" s="25">
        <v>359</v>
      </c>
      <c r="H341" s="25">
        <v>699</v>
      </c>
      <c r="I341" s="25">
        <v>437</v>
      </c>
      <c r="J341" s="25">
        <v>10</v>
      </c>
      <c r="K341" s="25">
        <v>9</v>
      </c>
      <c r="L341" s="25">
        <v>1</v>
      </c>
      <c r="M341" s="25">
        <v>0</v>
      </c>
      <c r="N341" s="25">
        <v>41</v>
      </c>
      <c r="O341" s="25">
        <v>26</v>
      </c>
      <c r="P341" s="25">
        <v>800</v>
      </c>
    </row>
    <row r="342" spans="1:16" x14ac:dyDescent="0.25">
      <c r="A342" s="4"/>
    </row>
  </sheetData>
  <sheetProtection algorithmName="SHA-512" hashValue="69O5XDKBQG5C/umrz/NBxwzoF7rl42ScxRGl/XXXDHb3Ml9HCBnTdQ/7NmmR7/kH5Nf6wXprPqfYVHGN4Usruw==" saltValue="Fw1lcWvzv5rNSC0IRKk4Q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7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7" t="s">
        <v>960</v>
      </c>
      <c r="B7" s="11" t="s">
        <v>961</v>
      </c>
      <c r="C7" s="18">
        <v>1</v>
      </c>
    </row>
    <row r="8" spans="1:3" x14ac:dyDescent="0.25">
      <c r="A8" s="188"/>
      <c r="B8" s="11" t="s">
        <v>334</v>
      </c>
      <c r="C8" s="18">
        <v>7</v>
      </c>
    </row>
    <row r="9" spans="1:3" x14ac:dyDescent="0.25">
      <c r="A9" s="188"/>
      <c r="B9" s="11" t="s">
        <v>962</v>
      </c>
      <c r="C9" s="18">
        <v>1</v>
      </c>
    </row>
    <row r="10" spans="1:3" x14ac:dyDescent="0.25">
      <c r="A10" s="188"/>
      <c r="B10" s="11" t="s">
        <v>963</v>
      </c>
      <c r="C10" s="18">
        <v>1</v>
      </c>
    </row>
    <row r="11" spans="1:3" x14ac:dyDescent="0.25">
      <c r="A11" s="188"/>
      <c r="B11" s="11" t="s">
        <v>964</v>
      </c>
      <c r="C11" s="18">
        <v>4</v>
      </c>
    </row>
    <row r="12" spans="1:3" x14ac:dyDescent="0.25">
      <c r="A12" s="188"/>
      <c r="B12" s="11" t="s">
        <v>965</v>
      </c>
      <c r="C12" s="18">
        <v>2</v>
      </c>
    </row>
    <row r="13" spans="1:3" x14ac:dyDescent="0.25">
      <c r="A13" s="188"/>
      <c r="B13" s="11" t="s">
        <v>966</v>
      </c>
      <c r="C13" s="18">
        <v>0</v>
      </c>
    </row>
    <row r="14" spans="1:3" x14ac:dyDescent="0.25">
      <c r="A14" s="188"/>
      <c r="B14" s="11" t="s">
        <v>518</v>
      </c>
      <c r="C14" s="18">
        <v>5</v>
      </c>
    </row>
    <row r="15" spans="1:3" x14ac:dyDescent="0.25">
      <c r="A15" s="188"/>
      <c r="B15" s="11" t="s">
        <v>967</v>
      </c>
      <c r="C15" s="18">
        <v>1</v>
      </c>
    </row>
    <row r="16" spans="1:3" x14ac:dyDescent="0.25">
      <c r="A16" s="188"/>
      <c r="B16" s="11" t="s">
        <v>968</v>
      </c>
      <c r="C16" s="18">
        <v>0</v>
      </c>
    </row>
    <row r="17" spans="1:3" x14ac:dyDescent="0.25">
      <c r="A17" s="188"/>
      <c r="B17" s="11" t="s">
        <v>651</v>
      </c>
      <c r="C17" s="18">
        <v>0</v>
      </c>
    </row>
    <row r="18" spans="1:3" x14ac:dyDescent="0.25">
      <c r="A18" s="188"/>
      <c r="B18" s="11" t="s">
        <v>969</v>
      </c>
      <c r="C18" s="18">
        <v>3</v>
      </c>
    </row>
    <row r="19" spans="1:3" x14ac:dyDescent="0.25">
      <c r="A19" s="188"/>
      <c r="B19" s="11" t="s">
        <v>970</v>
      </c>
      <c r="C19" s="18">
        <v>2</v>
      </c>
    </row>
    <row r="20" spans="1:3" x14ac:dyDescent="0.25">
      <c r="A20" s="188"/>
      <c r="B20" s="11" t="s">
        <v>971</v>
      </c>
      <c r="C20" s="18">
        <v>2</v>
      </c>
    </row>
    <row r="21" spans="1:3" x14ac:dyDescent="0.25">
      <c r="A21" s="188"/>
      <c r="B21" s="11" t="s">
        <v>972</v>
      </c>
      <c r="C21" s="18">
        <v>2</v>
      </c>
    </row>
    <row r="22" spans="1:3" x14ac:dyDescent="0.25">
      <c r="A22" s="188"/>
      <c r="B22" s="11" t="s">
        <v>973</v>
      </c>
      <c r="C22" s="18">
        <v>1</v>
      </c>
    </row>
    <row r="23" spans="1:3" x14ac:dyDescent="0.25">
      <c r="A23" s="188"/>
      <c r="B23" s="11" t="s">
        <v>974</v>
      </c>
      <c r="C23" s="18">
        <v>1</v>
      </c>
    </row>
    <row r="24" spans="1:3" x14ac:dyDescent="0.25">
      <c r="A24" s="188"/>
      <c r="B24" s="11" t="s">
        <v>111</v>
      </c>
      <c r="C24" s="18">
        <v>7</v>
      </c>
    </row>
    <row r="25" spans="1:3" x14ac:dyDescent="0.25">
      <c r="A25" s="188"/>
      <c r="B25" s="11" t="s">
        <v>975</v>
      </c>
      <c r="C25" s="18">
        <v>5</v>
      </c>
    </row>
    <row r="26" spans="1:3" x14ac:dyDescent="0.25">
      <c r="A26" s="189"/>
      <c r="B26" s="11" t="s">
        <v>976</v>
      </c>
      <c r="C26" s="18">
        <v>0</v>
      </c>
    </row>
    <row r="27" spans="1:3" x14ac:dyDescent="0.25">
      <c r="A27" s="187" t="s">
        <v>977</v>
      </c>
      <c r="B27" s="11" t="s">
        <v>978</v>
      </c>
      <c r="C27" s="18">
        <v>5</v>
      </c>
    </row>
    <row r="28" spans="1:3" x14ac:dyDescent="0.25">
      <c r="A28" s="188"/>
      <c r="B28" s="11" t="s">
        <v>979</v>
      </c>
      <c r="C28" s="18">
        <v>11</v>
      </c>
    </row>
    <row r="29" spans="1:3" x14ac:dyDescent="0.25">
      <c r="A29" s="189"/>
      <c r="B29" s="11" t="s">
        <v>980</v>
      </c>
      <c r="C29" s="18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8">
        <v>56</v>
      </c>
    </row>
    <row r="34" spans="1:3" x14ac:dyDescent="0.25">
      <c r="A34" s="187" t="s">
        <v>983</v>
      </c>
      <c r="B34" s="11" t="s">
        <v>984</v>
      </c>
      <c r="C34" s="18">
        <v>1</v>
      </c>
    </row>
    <row r="35" spans="1:3" x14ac:dyDescent="0.25">
      <c r="A35" s="188"/>
      <c r="B35" s="11" t="s">
        <v>985</v>
      </c>
      <c r="C35" s="18">
        <v>4</v>
      </c>
    </row>
    <row r="36" spans="1:3" x14ac:dyDescent="0.25">
      <c r="A36" s="188"/>
      <c r="B36" s="11" t="s">
        <v>986</v>
      </c>
      <c r="C36" s="18">
        <v>0</v>
      </c>
    </row>
    <row r="37" spans="1:3" x14ac:dyDescent="0.25">
      <c r="A37" s="189"/>
      <c r="B37" s="11" t="s">
        <v>987</v>
      </c>
      <c r="C37" s="18">
        <v>2</v>
      </c>
    </row>
    <row r="38" spans="1:3" x14ac:dyDescent="0.25">
      <c r="A38" s="10" t="s">
        <v>988</v>
      </c>
      <c r="B38" s="14"/>
      <c r="C38" s="18">
        <v>1</v>
      </c>
    </row>
    <row r="39" spans="1:3" x14ac:dyDescent="0.25">
      <c r="A39" s="10" t="s">
        <v>989</v>
      </c>
      <c r="B39" s="14"/>
      <c r="C39" s="18">
        <v>25</v>
      </c>
    </row>
    <row r="40" spans="1:3" x14ac:dyDescent="0.25">
      <c r="A40" s="10" t="s">
        <v>990</v>
      </c>
      <c r="B40" s="14"/>
      <c r="C40" s="18">
        <v>20</v>
      </c>
    </row>
    <row r="41" spans="1:3" x14ac:dyDescent="0.25">
      <c r="A41" s="10" t="s">
        <v>991</v>
      </c>
      <c r="B41" s="14"/>
      <c r="C41" s="18">
        <v>4</v>
      </c>
    </row>
    <row r="42" spans="1:3" x14ac:dyDescent="0.25">
      <c r="A42" s="10" t="s">
        <v>992</v>
      </c>
      <c r="B42" s="14"/>
      <c r="C42" s="18">
        <v>0</v>
      </c>
    </row>
    <row r="43" spans="1:3" x14ac:dyDescent="0.25">
      <c r="A43" s="10" t="s">
        <v>993</v>
      </c>
      <c r="B43" s="14"/>
      <c r="C43" s="18">
        <v>0</v>
      </c>
    </row>
    <row r="44" spans="1:3" x14ac:dyDescent="0.25">
      <c r="A44" s="10" t="s">
        <v>994</v>
      </c>
      <c r="B44" s="14"/>
      <c r="C44" s="18">
        <v>4</v>
      </c>
    </row>
    <row r="45" spans="1:3" x14ac:dyDescent="0.25">
      <c r="A45" s="10" t="s">
        <v>995</v>
      </c>
      <c r="B45" s="14"/>
      <c r="C45" s="18">
        <v>6</v>
      </c>
    </row>
    <row r="46" spans="1:3" x14ac:dyDescent="0.25">
      <c r="A46" s="10" t="s">
        <v>980</v>
      </c>
      <c r="B46" s="14"/>
      <c r="C46" s="18">
        <v>0</v>
      </c>
    </row>
    <row r="47" spans="1:3" x14ac:dyDescent="0.25">
      <c r="A47" s="187" t="s">
        <v>996</v>
      </c>
      <c r="B47" s="11" t="s">
        <v>997</v>
      </c>
      <c r="C47" s="18">
        <v>9</v>
      </c>
    </row>
    <row r="48" spans="1:3" x14ac:dyDescent="0.25">
      <c r="A48" s="188"/>
      <c r="B48" s="11" t="s">
        <v>998</v>
      </c>
      <c r="C48" s="18">
        <v>1</v>
      </c>
    </row>
    <row r="49" spans="1:3" x14ac:dyDescent="0.25">
      <c r="A49" s="188"/>
      <c r="B49" s="11" t="s">
        <v>999</v>
      </c>
      <c r="C49" s="18">
        <v>2</v>
      </c>
    </row>
    <row r="50" spans="1:3" x14ac:dyDescent="0.25">
      <c r="A50" s="188"/>
      <c r="B50" s="11" t="s">
        <v>1000</v>
      </c>
      <c r="C50" s="18">
        <v>0</v>
      </c>
    </row>
    <row r="51" spans="1:3" x14ac:dyDescent="0.25">
      <c r="A51" s="189"/>
      <c r="B51" s="11" t="s">
        <v>1001</v>
      </c>
      <c r="C51" s="18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8">
        <v>2</v>
      </c>
    </row>
    <row r="56" spans="1:3" x14ac:dyDescent="0.25">
      <c r="A56" s="187" t="s">
        <v>79</v>
      </c>
      <c r="B56" s="11" t="s">
        <v>1003</v>
      </c>
      <c r="C56" s="18">
        <v>5</v>
      </c>
    </row>
    <row r="57" spans="1:3" x14ac:dyDescent="0.25">
      <c r="A57" s="189"/>
      <c r="B57" s="11" t="s">
        <v>1004</v>
      </c>
      <c r="C57" s="18">
        <v>37</v>
      </c>
    </row>
    <row r="58" spans="1:3" x14ac:dyDescent="0.25">
      <c r="A58" s="187" t="s">
        <v>1005</v>
      </c>
      <c r="B58" s="11" t="s">
        <v>1006</v>
      </c>
      <c r="C58" s="18">
        <v>0</v>
      </c>
    </row>
    <row r="59" spans="1:3" x14ac:dyDescent="0.25">
      <c r="A59" s="189"/>
      <c r="B59" s="11" t="s">
        <v>1007</v>
      </c>
      <c r="C59" s="18">
        <v>0</v>
      </c>
    </row>
    <row r="60" spans="1:3" x14ac:dyDescent="0.25">
      <c r="A60" s="187" t="s">
        <v>1008</v>
      </c>
      <c r="B60" s="11" t="s">
        <v>1006</v>
      </c>
      <c r="C60" s="18">
        <v>4</v>
      </c>
    </row>
    <row r="61" spans="1:3" x14ac:dyDescent="0.25">
      <c r="A61" s="189"/>
      <c r="B61" s="11" t="s">
        <v>1007</v>
      </c>
      <c r="C61" s="18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7" t="s">
        <v>245</v>
      </c>
      <c r="B65" s="11" t="s">
        <v>20</v>
      </c>
      <c r="C65" s="18">
        <v>164</v>
      </c>
    </row>
    <row r="66" spans="1:3" x14ac:dyDescent="0.25">
      <c r="A66" s="188"/>
      <c r="B66" s="11" t="s">
        <v>1010</v>
      </c>
      <c r="C66" s="18">
        <v>22</v>
      </c>
    </row>
    <row r="67" spans="1:3" x14ac:dyDescent="0.25">
      <c r="A67" s="188"/>
      <c r="B67" s="11" t="s">
        <v>1011</v>
      </c>
      <c r="C67" s="18">
        <v>1</v>
      </c>
    </row>
    <row r="68" spans="1:3" x14ac:dyDescent="0.25">
      <c r="A68" s="188"/>
      <c r="B68" s="11" t="s">
        <v>1012</v>
      </c>
      <c r="C68" s="18">
        <v>65</v>
      </c>
    </row>
    <row r="69" spans="1:3" x14ac:dyDescent="0.25">
      <c r="A69" s="189"/>
      <c r="B69" s="11" t="s">
        <v>1013</v>
      </c>
      <c r="C69" s="18">
        <v>10</v>
      </c>
    </row>
    <row r="70" spans="1:3" x14ac:dyDescent="0.25">
      <c r="A70" s="187" t="s">
        <v>1014</v>
      </c>
      <c r="B70" s="11" t="s">
        <v>1015</v>
      </c>
      <c r="C70" s="18">
        <v>0</v>
      </c>
    </row>
    <row r="71" spans="1:3" x14ac:dyDescent="0.25">
      <c r="A71" s="189"/>
      <c r="B71" s="11" t="s">
        <v>1016</v>
      </c>
      <c r="C71" s="18">
        <v>0</v>
      </c>
    </row>
    <row r="72" spans="1:3" x14ac:dyDescent="0.25">
      <c r="A72" s="187" t="s">
        <v>1017</v>
      </c>
      <c r="B72" s="11" t="s">
        <v>1018</v>
      </c>
      <c r="C72" s="18">
        <v>61</v>
      </c>
    </row>
    <row r="73" spans="1:3" x14ac:dyDescent="0.25">
      <c r="A73" s="188"/>
      <c r="B73" s="11" t="s">
        <v>1019</v>
      </c>
      <c r="C73" s="18">
        <v>2</v>
      </c>
    </row>
    <row r="74" spans="1:3" x14ac:dyDescent="0.25">
      <c r="A74" s="188"/>
      <c r="B74" s="11" t="s">
        <v>1020</v>
      </c>
      <c r="C74" s="18">
        <v>2</v>
      </c>
    </row>
    <row r="75" spans="1:3" x14ac:dyDescent="0.25">
      <c r="A75" s="188"/>
      <c r="B75" s="11" t="s">
        <v>1021</v>
      </c>
      <c r="C75" s="18">
        <v>62</v>
      </c>
    </row>
    <row r="76" spans="1:3" x14ac:dyDescent="0.25">
      <c r="A76" s="189"/>
      <c r="B76" s="11" t="s">
        <v>1013</v>
      </c>
      <c r="C76" s="18">
        <v>12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8">
        <v>3</v>
      </c>
    </row>
    <row r="81" spans="1:3" x14ac:dyDescent="0.25">
      <c r="A81" s="10" t="s">
        <v>1024</v>
      </c>
      <c r="B81" s="14"/>
      <c r="C81" s="18">
        <v>3</v>
      </c>
    </row>
    <row r="82" spans="1:3" x14ac:dyDescent="0.25">
      <c r="A82" s="1"/>
    </row>
    <row r="83" spans="1:3" x14ac:dyDescent="0.25">
      <c r="A83" s="27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7" t="s">
        <v>1027</v>
      </c>
      <c r="B86" s="11" t="s">
        <v>1018</v>
      </c>
      <c r="C86" s="18">
        <v>13</v>
      </c>
    </row>
    <row r="87" spans="1:3" x14ac:dyDescent="0.25">
      <c r="A87" s="189"/>
      <c r="B87" s="11" t="s">
        <v>1013</v>
      </c>
      <c r="C87" s="18">
        <v>24</v>
      </c>
    </row>
    <row r="88" spans="1:3" x14ac:dyDescent="0.25">
      <c r="A88" s="187" t="s">
        <v>1028</v>
      </c>
      <c r="B88" s="11" t="s">
        <v>1018</v>
      </c>
      <c r="C88" s="18">
        <v>1</v>
      </c>
    </row>
    <row r="89" spans="1:3" x14ac:dyDescent="0.25">
      <c r="A89" s="189"/>
      <c r="B89" s="11" t="s">
        <v>1013</v>
      </c>
      <c r="C89" s="18">
        <v>5</v>
      </c>
    </row>
    <row r="90" spans="1:3" x14ac:dyDescent="0.25">
      <c r="A90" s="187" t="s">
        <v>1029</v>
      </c>
      <c r="B90" s="11" t="s">
        <v>1018</v>
      </c>
      <c r="C90" s="18">
        <v>22</v>
      </c>
    </row>
    <row r="91" spans="1:3" x14ac:dyDescent="0.25">
      <c r="A91" s="189"/>
      <c r="B91" s="11" t="s">
        <v>1013</v>
      </c>
      <c r="C91" s="18">
        <v>108</v>
      </c>
    </row>
    <row r="92" spans="1:3" x14ac:dyDescent="0.25">
      <c r="A92" s="187" t="s">
        <v>1030</v>
      </c>
      <c r="B92" s="11" t="s">
        <v>1018</v>
      </c>
      <c r="C92" s="18">
        <v>14</v>
      </c>
    </row>
    <row r="93" spans="1:3" x14ac:dyDescent="0.25">
      <c r="A93" s="189"/>
      <c r="B93" s="11" t="s">
        <v>1013</v>
      </c>
      <c r="C93" s="18">
        <v>45</v>
      </c>
    </row>
    <row r="94" spans="1:3" x14ac:dyDescent="0.25">
      <c r="A94" s="187" t="s">
        <v>1031</v>
      </c>
      <c r="B94" s="11" t="s">
        <v>1018</v>
      </c>
      <c r="C94" s="18">
        <v>0</v>
      </c>
    </row>
    <row r="95" spans="1:3" x14ac:dyDescent="0.25">
      <c r="A95" s="189"/>
      <c r="B95" s="11" t="s">
        <v>1013</v>
      </c>
      <c r="C95" s="18">
        <v>0</v>
      </c>
    </row>
    <row r="96" spans="1:3" x14ac:dyDescent="0.25">
      <c r="A96" s="187" t="s">
        <v>1032</v>
      </c>
      <c r="B96" s="11" t="s">
        <v>1018</v>
      </c>
      <c r="C96" s="18">
        <v>45</v>
      </c>
    </row>
    <row r="97" spans="1:3" x14ac:dyDescent="0.25">
      <c r="A97" s="189"/>
      <c r="B97" s="11" t="s">
        <v>1013</v>
      </c>
      <c r="C97" s="18">
        <v>0</v>
      </c>
    </row>
    <row r="98" spans="1:3" x14ac:dyDescent="0.25">
      <c r="A98" s="187" t="s">
        <v>1033</v>
      </c>
      <c r="B98" s="11" t="s">
        <v>1018</v>
      </c>
      <c r="C98" s="18">
        <v>0</v>
      </c>
    </row>
    <row r="99" spans="1:3" x14ac:dyDescent="0.25">
      <c r="A99" s="189"/>
      <c r="B99" s="11" t="s">
        <v>1013</v>
      </c>
      <c r="C99" s="18">
        <v>0</v>
      </c>
    </row>
    <row r="100" spans="1:3" x14ac:dyDescent="0.25">
      <c r="A100" s="10" t="s">
        <v>1034</v>
      </c>
      <c r="B100" s="14"/>
      <c r="C100" s="18">
        <v>2</v>
      </c>
    </row>
    <row r="101" spans="1:3" x14ac:dyDescent="0.25">
      <c r="A101" s="10" t="s">
        <v>1035</v>
      </c>
      <c r="B101" s="14"/>
      <c r="C101" s="18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7" t="s">
        <v>1037</v>
      </c>
      <c r="B105" s="11" t="s">
        <v>1038</v>
      </c>
      <c r="C105" s="18">
        <v>0</v>
      </c>
    </row>
    <row r="106" spans="1:3" x14ac:dyDescent="0.25">
      <c r="A106" s="189"/>
      <c r="B106" s="11" t="s">
        <v>1039</v>
      </c>
      <c r="C106" s="18">
        <v>3</v>
      </c>
    </row>
    <row r="107" spans="1:3" x14ac:dyDescent="0.25">
      <c r="A107" s="10" t="s">
        <v>1040</v>
      </c>
      <c r="B107" s="14"/>
      <c r="C107" s="18">
        <v>3</v>
      </c>
    </row>
    <row r="108" spans="1:3" x14ac:dyDescent="0.25">
      <c r="A108" s="10" t="s">
        <v>1041</v>
      </c>
      <c r="B108" s="14"/>
      <c r="C108" s="18">
        <v>0</v>
      </c>
    </row>
    <row r="109" spans="1:3" x14ac:dyDescent="0.25">
      <c r="A109" s="10" t="s">
        <v>1042</v>
      </c>
      <c r="B109" s="14"/>
      <c r="C109" s="18">
        <v>0</v>
      </c>
    </row>
    <row r="110" spans="1:3" x14ac:dyDescent="0.25">
      <c r="A110" s="10" t="s">
        <v>1043</v>
      </c>
      <c r="B110" s="14"/>
      <c r="C110" s="18">
        <v>0</v>
      </c>
    </row>
    <row r="111" spans="1:3" x14ac:dyDescent="0.25">
      <c r="A111" s="10" t="s">
        <v>1044</v>
      </c>
      <c r="B111" s="14"/>
      <c r="C111" s="18">
        <v>0</v>
      </c>
    </row>
    <row r="112" spans="1:3" ht="22.5" x14ac:dyDescent="0.25">
      <c r="A112" s="10" t="s">
        <v>1045</v>
      </c>
      <c r="B112" s="14"/>
      <c r="C112" s="18">
        <v>11</v>
      </c>
    </row>
    <row r="113" spans="1:1" x14ac:dyDescent="0.25">
      <c r="A113" s="4"/>
    </row>
  </sheetData>
  <sheetProtection algorithmName="SHA-512" hashValue="xBjaCvD6F1/UaRJZXqMIAxDbzqZUYWmxx4gzAVKD0wFvPwKngSseCJ7tHBkKoSDUhy+MAkDBaEP3svydfPuuRQ==" saltValue="PY7S5F4nd3btbIY6BkeSo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7" t="s">
        <v>1048</v>
      </c>
      <c r="B5" s="28" t="s">
        <v>1049</v>
      </c>
      <c r="C5" s="18">
        <v>0</v>
      </c>
    </row>
    <row r="6" spans="1:3" x14ac:dyDescent="0.25">
      <c r="A6" s="188"/>
      <c r="B6" s="28" t="s">
        <v>304</v>
      </c>
      <c r="C6" s="18">
        <v>51</v>
      </c>
    </row>
    <row r="7" spans="1:3" x14ac:dyDescent="0.25">
      <c r="A7" s="188"/>
      <c r="B7" s="28" t="s">
        <v>1050</v>
      </c>
      <c r="C7" s="18">
        <v>1</v>
      </c>
    </row>
    <row r="8" spans="1:3" x14ac:dyDescent="0.25">
      <c r="A8" s="188"/>
      <c r="B8" s="28" t="s">
        <v>1051</v>
      </c>
      <c r="C8" s="18">
        <v>0</v>
      </c>
    </row>
    <row r="9" spans="1:3" x14ac:dyDescent="0.25">
      <c r="A9" s="188"/>
      <c r="B9" s="28" t="s">
        <v>1052</v>
      </c>
      <c r="C9" s="18">
        <v>0</v>
      </c>
    </row>
    <row r="10" spans="1:3" x14ac:dyDescent="0.25">
      <c r="A10" s="188"/>
      <c r="B10" s="28" t="s">
        <v>1053</v>
      </c>
      <c r="C10" s="18">
        <v>0</v>
      </c>
    </row>
    <row r="11" spans="1:3" x14ac:dyDescent="0.25">
      <c r="A11" s="189"/>
      <c r="B11" s="28" t="s">
        <v>1054</v>
      </c>
      <c r="C11" s="18">
        <v>1</v>
      </c>
    </row>
    <row r="12" spans="1:3" x14ac:dyDescent="0.25">
      <c r="A12" s="187" t="s">
        <v>1055</v>
      </c>
      <c r="B12" s="28" t="s">
        <v>65</v>
      </c>
      <c r="C12" s="18">
        <v>23</v>
      </c>
    </row>
    <row r="13" spans="1:3" x14ac:dyDescent="0.25">
      <c r="A13" s="188"/>
      <c r="B13" s="28" t="s">
        <v>1056</v>
      </c>
      <c r="C13" s="18">
        <v>6</v>
      </c>
    </row>
    <row r="14" spans="1:3" x14ac:dyDescent="0.25">
      <c r="A14" s="188"/>
      <c r="B14" s="28" t="s">
        <v>1057</v>
      </c>
      <c r="C14" s="18">
        <v>0</v>
      </c>
    </row>
    <row r="15" spans="1:3" x14ac:dyDescent="0.25">
      <c r="A15" s="189"/>
      <c r="B15" s="28" t="s">
        <v>1058</v>
      </c>
      <c r="C15" s="18">
        <v>1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29"/>
      <c r="C19" s="18">
        <v>1</v>
      </c>
    </row>
    <row r="20" spans="1:3" x14ac:dyDescent="0.25">
      <c r="A20" s="10" t="s">
        <v>1061</v>
      </c>
      <c r="B20" s="29"/>
      <c r="C20" s="18">
        <v>0</v>
      </c>
    </row>
    <row r="21" spans="1:3" x14ac:dyDescent="0.25">
      <c r="A21" s="10" t="s">
        <v>1062</v>
      </c>
      <c r="B21" s="29"/>
      <c r="C21" s="18">
        <v>3</v>
      </c>
    </row>
    <row r="22" spans="1:3" x14ac:dyDescent="0.25">
      <c r="A22" s="10" t="s">
        <v>1063</v>
      </c>
      <c r="B22" s="29"/>
      <c r="C22" s="18">
        <v>0</v>
      </c>
    </row>
    <row r="23" spans="1:3" x14ac:dyDescent="0.25">
      <c r="A23" s="10" t="s">
        <v>1064</v>
      </c>
      <c r="B23" s="29"/>
      <c r="C23" s="18">
        <v>17</v>
      </c>
    </row>
    <row r="24" spans="1:3" x14ac:dyDescent="0.25">
      <c r="A24" s="10" t="s">
        <v>1065</v>
      </c>
      <c r="B24" s="29"/>
      <c r="C24" s="18">
        <v>8</v>
      </c>
    </row>
    <row r="25" spans="1:3" x14ac:dyDescent="0.25">
      <c r="A25" s="10" t="s">
        <v>1066</v>
      </c>
      <c r="B25" s="29"/>
      <c r="C25" s="18">
        <v>2</v>
      </c>
    </row>
    <row r="26" spans="1:3" x14ac:dyDescent="0.25">
      <c r="A26" s="10" t="s">
        <v>1067</v>
      </c>
      <c r="B26" s="29"/>
      <c r="C26" s="18">
        <v>0</v>
      </c>
    </row>
    <row r="27" spans="1:3" x14ac:dyDescent="0.25">
      <c r="A27" s="10" t="s">
        <v>1068</v>
      </c>
      <c r="B27" s="29"/>
      <c r="C27" s="18">
        <v>0</v>
      </c>
    </row>
    <row r="28" spans="1:3" x14ac:dyDescent="0.25">
      <c r="A28" s="10" t="s">
        <v>1069</v>
      </c>
      <c r="B28" s="29"/>
      <c r="C28" s="18">
        <v>10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29"/>
      <c r="C32" s="18">
        <v>0</v>
      </c>
    </row>
    <row r="33" spans="1:6" x14ac:dyDescent="0.25">
      <c r="A33" s="10" t="s">
        <v>1072</v>
      </c>
      <c r="B33" s="29"/>
      <c r="C33" s="18">
        <v>4</v>
      </c>
    </row>
    <row r="34" spans="1:6" x14ac:dyDescent="0.25">
      <c r="A34" s="10" t="s">
        <v>1073</v>
      </c>
      <c r="B34" s="29"/>
      <c r="C34" s="18">
        <v>7</v>
      </c>
    </row>
    <row r="35" spans="1:6" x14ac:dyDescent="0.25">
      <c r="A35" s="10" t="s">
        <v>1074</v>
      </c>
      <c r="B35" s="29"/>
      <c r="C35" s="18">
        <v>7</v>
      </c>
    </row>
    <row r="36" spans="1:6" x14ac:dyDescent="0.25">
      <c r="A36" s="10" t="s">
        <v>1075</v>
      </c>
      <c r="B36" s="29"/>
      <c r="C36" s="18">
        <v>2</v>
      </c>
    </row>
    <row r="37" spans="1:6" x14ac:dyDescent="0.25">
      <c r="A37" s="10" t="s">
        <v>1076</v>
      </c>
      <c r="B37" s="29"/>
      <c r="C37" s="18">
        <v>5</v>
      </c>
    </row>
    <row r="38" spans="1:6" x14ac:dyDescent="0.25">
      <c r="A38" s="10" t="s">
        <v>1077</v>
      </c>
      <c r="B38" s="29"/>
      <c r="C38" s="18">
        <v>0</v>
      </c>
    </row>
    <row r="39" spans="1:6" x14ac:dyDescent="0.25">
      <c r="A39" s="10" t="s">
        <v>1078</v>
      </c>
      <c r="B39" s="29"/>
      <c r="C39" s="18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29"/>
      <c r="C43" s="18">
        <v>0</v>
      </c>
    </row>
    <row r="44" spans="1:6" x14ac:dyDescent="0.25">
      <c r="A44" s="10" t="s">
        <v>114</v>
      </c>
      <c r="B44" s="29"/>
      <c r="C44" s="18">
        <v>0</v>
      </c>
    </row>
    <row r="45" spans="1:6" x14ac:dyDescent="0.25">
      <c r="A45" s="10" t="s">
        <v>1080</v>
      </c>
      <c r="B45" s="29"/>
      <c r="C45" s="18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19" t="s">
        <v>104</v>
      </c>
      <c r="D47" s="19" t="s">
        <v>1082</v>
      </c>
      <c r="E47" s="19" t="s">
        <v>1057</v>
      </c>
      <c r="F47" s="19" t="s">
        <v>1056</v>
      </c>
    </row>
    <row r="48" spans="1:6" x14ac:dyDescent="0.25">
      <c r="A48" s="184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8">
        <v>0</v>
      </c>
    </row>
    <row r="49" spans="1:6" x14ac:dyDescent="0.25">
      <c r="A49" s="185"/>
      <c r="B49" s="11" t="s">
        <v>1084</v>
      </c>
      <c r="C49" s="12">
        <v>0</v>
      </c>
      <c r="D49" s="12">
        <v>0</v>
      </c>
      <c r="E49" s="12">
        <v>0</v>
      </c>
      <c r="F49" s="18">
        <v>0</v>
      </c>
    </row>
    <row r="50" spans="1:6" x14ac:dyDescent="0.25">
      <c r="A50" s="185"/>
      <c r="B50" s="11" t="s">
        <v>1085</v>
      </c>
      <c r="C50" s="12">
        <v>0</v>
      </c>
      <c r="D50" s="12">
        <v>0</v>
      </c>
      <c r="E50" s="12">
        <v>0</v>
      </c>
      <c r="F50" s="18">
        <v>0</v>
      </c>
    </row>
    <row r="51" spans="1:6" x14ac:dyDescent="0.25">
      <c r="A51" s="185"/>
      <c r="B51" s="11" t="s">
        <v>1086</v>
      </c>
      <c r="C51" s="12">
        <v>0</v>
      </c>
      <c r="D51" s="12">
        <v>0</v>
      </c>
      <c r="E51" s="12">
        <v>0</v>
      </c>
      <c r="F51" s="18">
        <v>0</v>
      </c>
    </row>
    <row r="52" spans="1:6" x14ac:dyDescent="0.25">
      <c r="A52" s="185"/>
      <c r="B52" s="11" t="s">
        <v>334</v>
      </c>
      <c r="C52" s="12">
        <v>0</v>
      </c>
      <c r="D52" s="12">
        <v>1</v>
      </c>
      <c r="E52" s="12">
        <v>0</v>
      </c>
      <c r="F52" s="18">
        <v>1</v>
      </c>
    </row>
    <row r="53" spans="1:6" x14ac:dyDescent="0.25">
      <c r="A53" s="185"/>
      <c r="B53" s="11" t="s">
        <v>1087</v>
      </c>
      <c r="C53" s="12">
        <v>25</v>
      </c>
      <c r="D53" s="12">
        <v>3</v>
      </c>
      <c r="E53" s="12">
        <v>0</v>
      </c>
      <c r="F53" s="18">
        <v>2</v>
      </c>
    </row>
    <row r="54" spans="1:6" x14ac:dyDescent="0.25">
      <c r="A54" s="185"/>
      <c r="B54" s="11" t="s">
        <v>1088</v>
      </c>
      <c r="C54" s="12">
        <v>9</v>
      </c>
      <c r="D54" s="12">
        <v>2</v>
      </c>
      <c r="E54" s="12">
        <v>0</v>
      </c>
      <c r="F54" s="18">
        <v>1</v>
      </c>
    </row>
    <row r="55" spans="1:6" x14ac:dyDescent="0.25">
      <c r="A55" s="185"/>
      <c r="B55" s="11" t="s">
        <v>1089</v>
      </c>
      <c r="C55" s="12">
        <v>0</v>
      </c>
      <c r="D55" s="12">
        <v>0</v>
      </c>
      <c r="E55" s="12">
        <v>0</v>
      </c>
      <c r="F55" s="18">
        <v>0</v>
      </c>
    </row>
    <row r="56" spans="1:6" x14ac:dyDescent="0.25">
      <c r="A56" s="185"/>
      <c r="B56" s="11" t="s">
        <v>1090</v>
      </c>
      <c r="C56" s="12">
        <v>0</v>
      </c>
      <c r="D56" s="12">
        <v>0</v>
      </c>
      <c r="E56" s="12">
        <v>0</v>
      </c>
      <c r="F56" s="18">
        <v>0</v>
      </c>
    </row>
    <row r="57" spans="1:6" x14ac:dyDescent="0.25">
      <c r="A57" s="185"/>
      <c r="B57" s="11" t="s">
        <v>1091</v>
      </c>
      <c r="C57" s="12">
        <v>0</v>
      </c>
      <c r="D57" s="12">
        <v>3</v>
      </c>
      <c r="E57" s="12">
        <v>0</v>
      </c>
      <c r="F57" s="18">
        <v>2</v>
      </c>
    </row>
    <row r="58" spans="1:6" x14ac:dyDescent="0.25">
      <c r="A58" s="185"/>
      <c r="B58" s="11" t="s">
        <v>1092</v>
      </c>
      <c r="C58" s="12">
        <v>0</v>
      </c>
      <c r="D58" s="12">
        <v>0</v>
      </c>
      <c r="E58" s="12">
        <v>0</v>
      </c>
      <c r="F58" s="18">
        <v>0</v>
      </c>
    </row>
    <row r="59" spans="1:6" x14ac:dyDescent="0.25">
      <c r="A59" s="185"/>
      <c r="B59" s="11" t="s">
        <v>1093</v>
      </c>
      <c r="C59" s="12">
        <v>0</v>
      </c>
      <c r="D59" s="12">
        <v>0</v>
      </c>
      <c r="E59" s="12">
        <v>0</v>
      </c>
      <c r="F59" s="18">
        <v>0</v>
      </c>
    </row>
    <row r="60" spans="1:6" x14ac:dyDescent="0.25">
      <c r="A60" s="185"/>
      <c r="B60" s="11" t="s">
        <v>405</v>
      </c>
      <c r="C60" s="12">
        <v>0</v>
      </c>
      <c r="D60" s="12">
        <v>0</v>
      </c>
      <c r="E60" s="12">
        <v>0</v>
      </c>
      <c r="F60" s="18">
        <v>0</v>
      </c>
    </row>
    <row r="61" spans="1:6" x14ac:dyDescent="0.25">
      <c r="A61" s="185"/>
      <c r="B61" s="11" t="s">
        <v>1094</v>
      </c>
      <c r="C61" s="12">
        <v>0</v>
      </c>
      <c r="D61" s="12">
        <v>0</v>
      </c>
      <c r="E61" s="12">
        <v>0</v>
      </c>
      <c r="F61" s="18">
        <v>0</v>
      </c>
    </row>
    <row r="62" spans="1:6" x14ac:dyDescent="0.25">
      <c r="A62" s="185"/>
      <c r="B62" s="11" t="s">
        <v>1095</v>
      </c>
      <c r="C62" s="12">
        <v>0</v>
      </c>
      <c r="D62" s="12">
        <v>0</v>
      </c>
      <c r="E62" s="12">
        <v>0</v>
      </c>
      <c r="F62" s="18">
        <v>0</v>
      </c>
    </row>
    <row r="63" spans="1:6" x14ac:dyDescent="0.25">
      <c r="A63" s="185"/>
      <c r="B63" s="11" t="s">
        <v>1096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1097</v>
      </c>
      <c r="C64" s="12">
        <v>1</v>
      </c>
      <c r="D64" s="12">
        <v>8</v>
      </c>
      <c r="E64" s="12">
        <v>0</v>
      </c>
      <c r="F64" s="18">
        <v>2</v>
      </c>
    </row>
    <row r="65" spans="1:6" x14ac:dyDescent="0.25">
      <c r="A65" s="185"/>
      <c r="B65" s="11" t="s">
        <v>1098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6"/>
      <c r="B66" s="11" t="s">
        <v>1099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98" t="s">
        <v>1100</v>
      </c>
      <c r="B67" s="199"/>
      <c r="C67" s="25">
        <v>35</v>
      </c>
      <c r="D67" s="25">
        <v>17</v>
      </c>
      <c r="E67" s="25">
        <v>0</v>
      </c>
      <c r="F67" s="25">
        <v>8</v>
      </c>
    </row>
    <row r="68" spans="1:6" x14ac:dyDescent="0.25">
      <c r="A68" s="184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18">
        <v>0</v>
      </c>
    </row>
    <row r="69" spans="1:6" x14ac:dyDescent="0.25">
      <c r="A69" s="185"/>
      <c r="B69" s="11" t="s">
        <v>1102</v>
      </c>
      <c r="C69" s="12">
        <v>0</v>
      </c>
      <c r="D69" s="12">
        <v>0</v>
      </c>
      <c r="E69" s="12">
        <v>0</v>
      </c>
      <c r="F69" s="18">
        <v>0</v>
      </c>
    </row>
    <row r="70" spans="1:6" x14ac:dyDescent="0.25">
      <c r="A70" s="186"/>
      <c r="B70" s="11" t="s">
        <v>111</v>
      </c>
      <c r="C70" s="12">
        <v>0</v>
      </c>
      <c r="D70" s="12">
        <v>0</v>
      </c>
      <c r="E70" s="12">
        <v>0</v>
      </c>
      <c r="F70" s="18">
        <v>0</v>
      </c>
    </row>
    <row r="71" spans="1:6" x14ac:dyDescent="0.25">
      <c r="A71" s="198" t="s">
        <v>1103</v>
      </c>
      <c r="B71" s="199"/>
      <c r="C71" s="25">
        <v>1</v>
      </c>
      <c r="D71" s="25">
        <v>0</v>
      </c>
      <c r="E71" s="25">
        <v>0</v>
      </c>
      <c r="F71" s="25">
        <v>0</v>
      </c>
    </row>
    <row r="72" spans="1:6" x14ac:dyDescent="0.25">
      <c r="A72" s="4"/>
    </row>
  </sheetData>
  <sheetProtection algorithmName="SHA-512" hashValue="CHrP3IMkK2IgHFuSHra9gYCx0IRRlsJmfyfDE6WM9GyEoyecGENsocQZq+ML61Ezdk2/S4FySaRm0s5vcWK+eQ==" saltValue="PxGCekwG9+7CUjCWSpavS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0" t="s">
        <v>15</v>
      </c>
      <c r="C4" s="9" t="s">
        <v>3</v>
      </c>
    </row>
    <row r="5" spans="1:3" x14ac:dyDescent="0.25">
      <c r="A5" s="184" t="s">
        <v>1106</v>
      </c>
      <c r="B5" s="11" t="s">
        <v>1107</v>
      </c>
      <c r="C5" s="18">
        <v>124</v>
      </c>
    </row>
    <row r="6" spans="1:3" x14ac:dyDescent="0.25">
      <c r="A6" s="185"/>
      <c r="B6" s="11" t="s">
        <v>1049</v>
      </c>
      <c r="C6" s="18">
        <v>1</v>
      </c>
    </row>
    <row r="7" spans="1:3" x14ac:dyDescent="0.25">
      <c r="A7" s="185"/>
      <c r="B7" s="11" t="s">
        <v>1108</v>
      </c>
      <c r="C7" s="18">
        <v>390</v>
      </c>
    </row>
    <row r="8" spans="1:3" x14ac:dyDescent="0.25">
      <c r="A8" s="185"/>
      <c r="B8" s="11" t="s">
        <v>1109</v>
      </c>
      <c r="C8" s="18">
        <v>1</v>
      </c>
    </row>
    <row r="9" spans="1:3" x14ac:dyDescent="0.25">
      <c r="A9" s="185"/>
      <c r="B9" s="11" t="s">
        <v>1051</v>
      </c>
      <c r="C9" s="18">
        <v>0</v>
      </c>
    </row>
    <row r="10" spans="1:3" x14ac:dyDescent="0.25">
      <c r="A10" s="185"/>
      <c r="B10" s="11" t="s">
        <v>1052</v>
      </c>
      <c r="C10" s="18">
        <v>0</v>
      </c>
    </row>
    <row r="11" spans="1:3" x14ac:dyDescent="0.25">
      <c r="A11" s="185"/>
      <c r="B11" s="11" t="s">
        <v>1110</v>
      </c>
      <c r="C11" s="18">
        <v>0</v>
      </c>
    </row>
    <row r="12" spans="1:3" x14ac:dyDescent="0.25">
      <c r="A12" s="186"/>
      <c r="B12" s="11" t="s">
        <v>1111</v>
      </c>
      <c r="C12" s="18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0" t="s">
        <v>15</v>
      </c>
      <c r="C15" s="9" t="s">
        <v>3</v>
      </c>
    </row>
    <row r="16" spans="1:3" x14ac:dyDescent="0.25">
      <c r="A16" s="17" t="s">
        <v>1113</v>
      </c>
      <c r="B16" s="14"/>
      <c r="C16" s="18">
        <v>185</v>
      </c>
    </row>
    <row r="17" spans="1:3" x14ac:dyDescent="0.25">
      <c r="A17" s="17" t="s">
        <v>1114</v>
      </c>
      <c r="B17" s="14"/>
      <c r="C17" s="18">
        <v>1</v>
      </c>
    </row>
    <row r="18" spans="1:3" x14ac:dyDescent="0.25">
      <c r="A18" s="17" t="s">
        <v>1115</v>
      </c>
      <c r="B18" s="14"/>
      <c r="C18" s="18">
        <v>61</v>
      </c>
    </row>
    <row r="19" spans="1:3" x14ac:dyDescent="0.25">
      <c r="A19" s="17" t="s">
        <v>1116</v>
      </c>
      <c r="B19" s="14"/>
      <c r="C19" s="18">
        <v>1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0" t="s">
        <v>15</v>
      </c>
      <c r="C22" s="9" t="s">
        <v>3</v>
      </c>
    </row>
    <row r="23" spans="1:3" x14ac:dyDescent="0.25">
      <c r="A23" s="17" t="s">
        <v>1118</v>
      </c>
      <c r="B23" s="14"/>
      <c r="C23" s="18">
        <v>0</v>
      </c>
    </row>
    <row r="24" spans="1:3" x14ac:dyDescent="0.25">
      <c r="A24" s="17" t="s">
        <v>1119</v>
      </c>
      <c r="B24" s="14"/>
      <c r="C24" s="18">
        <v>0</v>
      </c>
    </row>
    <row r="25" spans="1:3" x14ac:dyDescent="0.25">
      <c r="A25" s="17" t="s">
        <v>1120</v>
      </c>
      <c r="B25" s="14"/>
      <c r="C25" s="18">
        <v>0</v>
      </c>
    </row>
    <row r="26" spans="1:3" x14ac:dyDescent="0.25">
      <c r="A26" s="17" t="s">
        <v>1121</v>
      </c>
      <c r="B26" s="14"/>
      <c r="C26" s="18">
        <v>0</v>
      </c>
    </row>
    <row r="27" spans="1:3" x14ac:dyDescent="0.25">
      <c r="A27" s="17" t="s">
        <v>1122</v>
      </c>
      <c r="B27" s="14"/>
      <c r="C27" s="18">
        <v>0</v>
      </c>
    </row>
    <row r="28" spans="1:3" x14ac:dyDescent="0.25">
      <c r="A28" s="17" t="s">
        <v>1123</v>
      </c>
      <c r="B28" s="14"/>
      <c r="C28" s="18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0" t="s">
        <v>15</v>
      </c>
      <c r="C31" s="9" t="s">
        <v>3</v>
      </c>
    </row>
    <row r="32" spans="1:3" x14ac:dyDescent="0.25">
      <c r="A32" s="17" t="s">
        <v>1125</v>
      </c>
      <c r="B32" s="14"/>
      <c r="C32" s="18">
        <v>0</v>
      </c>
    </row>
    <row r="33" spans="1:3" x14ac:dyDescent="0.25">
      <c r="A33" s="17" t="s">
        <v>1126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0" t="s">
        <v>15</v>
      </c>
      <c r="C36" s="9" t="s">
        <v>3</v>
      </c>
    </row>
    <row r="37" spans="1:3" x14ac:dyDescent="0.25">
      <c r="A37" s="17" t="s">
        <v>1127</v>
      </c>
      <c r="B37" s="14"/>
      <c r="C37" s="18">
        <v>3</v>
      </c>
    </row>
    <row r="38" spans="1:3" x14ac:dyDescent="0.25">
      <c r="A38" s="17" t="s">
        <v>1128</v>
      </c>
      <c r="B38" s="14"/>
      <c r="C38" s="18">
        <v>8</v>
      </c>
    </row>
    <row r="39" spans="1:3" x14ac:dyDescent="0.25">
      <c r="A39" s="17" t="s">
        <v>1129</v>
      </c>
      <c r="B39" s="14"/>
      <c r="C39" s="18">
        <v>94</v>
      </c>
    </row>
    <row r="40" spans="1:3" x14ac:dyDescent="0.25">
      <c r="A40" s="17" t="s">
        <v>1130</v>
      </c>
      <c r="B40" s="14"/>
      <c r="C40" s="18">
        <v>27</v>
      </c>
    </row>
    <row r="41" spans="1:3" x14ac:dyDescent="0.25">
      <c r="A41" s="17" t="s">
        <v>1131</v>
      </c>
      <c r="B41" s="14"/>
      <c r="C41" s="18">
        <v>47</v>
      </c>
    </row>
    <row r="42" spans="1:3" x14ac:dyDescent="0.25">
      <c r="A42" s="17" t="s">
        <v>1132</v>
      </c>
      <c r="B42" s="14"/>
      <c r="C42" s="18">
        <v>20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0" t="s">
        <v>15</v>
      </c>
      <c r="C45" s="9" t="s">
        <v>3</v>
      </c>
    </row>
    <row r="46" spans="1:3" x14ac:dyDescent="0.25">
      <c r="A46" s="17" t="s">
        <v>1134</v>
      </c>
      <c r="B46" s="14"/>
      <c r="C46" s="18">
        <v>0</v>
      </c>
    </row>
    <row r="47" spans="1:3" x14ac:dyDescent="0.25">
      <c r="A47" s="17" t="s">
        <v>1135</v>
      </c>
      <c r="B47" s="14"/>
      <c r="C47" s="18">
        <v>6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0" t="s">
        <v>15</v>
      </c>
      <c r="C50" s="9" t="s">
        <v>3</v>
      </c>
    </row>
    <row r="51" spans="1:6" x14ac:dyDescent="0.25">
      <c r="A51" s="184" t="s">
        <v>1137</v>
      </c>
      <c r="B51" s="11" t="s">
        <v>1138</v>
      </c>
      <c r="C51" s="18">
        <v>1</v>
      </c>
    </row>
    <row r="52" spans="1:6" x14ac:dyDescent="0.25">
      <c r="A52" s="185"/>
      <c r="B52" s="11" t="s">
        <v>1139</v>
      </c>
      <c r="C52" s="18">
        <v>0</v>
      </c>
    </row>
    <row r="53" spans="1:6" x14ac:dyDescent="0.25">
      <c r="A53" s="185"/>
      <c r="B53" s="11" t="s">
        <v>1140</v>
      </c>
      <c r="C53" s="18">
        <v>2</v>
      </c>
    </row>
    <row r="54" spans="1:6" x14ac:dyDescent="0.25">
      <c r="A54" s="186"/>
      <c r="B54" s="11" t="s">
        <v>1141</v>
      </c>
      <c r="C54" s="18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0" t="s">
        <v>15</v>
      </c>
      <c r="C57" s="9" t="s">
        <v>3</v>
      </c>
    </row>
    <row r="58" spans="1:6" x14ac:dyDescent="0.25">
      <c r="A58" s="17" t="s">
        <v>104</v>
      </c>
      <c r="B58" s="14"/>
      <c r="C58" s="18">
        <v>0</v>
      </c>
    </row>
    <row r="59" spans="1:6" x14ac:dyDescent="0.25">
      <c r="A59" s="17" t="s">
        <v>114</v>
      </c>
      <c r="B59" s="14"/>
      <c r="C59" s="18">
        <v>0</v>
      </c>
    </row>
    <row r="60" spans="1:6" x14ac:dyDescent="0.25">
      <c r="A60" s="17" t="s">
        <v>1080</v>
      </c>
      <c r="B60" s="14"/>
      <c r="C60" s="18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0" t="s">
        <v>15</v>
      </c>
      <c r="C62" s="19" t="s">
        <v>104</v>
      </c>
      <c r="D62" s="19" t="s">
        <v>1082</v>
      </c>
      <c r="E62" s="19" t="s">
        <v>1057</v>
      </c>
      <c r="F62" s="19" t="s">
        <v>1056</v>
      </c>
    </row>
    <row r="63" spans="1:6" x14ac:dyDescent="0.25">
      <c r="A63" s="184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1084</v>
      </c>
      <c r="C64" s="12">
        <v>0</v>
      </c>
      <c r="D64" s="12">
        <v>0</v>
      </c>
      <c r="E64" s="12">
        <v>0</v>
      </c>
      <c r="F64" s="18">
        <v>0</v>
      </c>
    </row>
    <row r="65" spans="1:6" x14ac:dyDescent="0.25">
      <c r="A65" s="185"/>
      <c r="B65" s="11" t="s">
        <v>1085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5"/>
      <c r="B66" s="11" t="s">
        <v>1086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85"/>
      <c r="B67" s="11" t="s">
        <v>334</v>
      </c>
      <c r="C67" s="12">
        <v>9</v>
      </c>
      <c r="D67" s="12">
        <v>0</v>
      </c>
      <c r="E67" s="12">
        <v>0</v>
      </c>
      <c r="F67" s="18">
        <v>0</v>
      </c>
    </row>
    <row r="68" spans="1:6" x14ac:dyDescent="0.25">
      <c r="A68" s="185"/>
      <c r="B68" s="11" t="s">
        <v>1142</v>
      </c>
      <c r="C68" s="12">
        <v>89</v>
      </c>
      <c r="D68" s="12">
        <v>43</v>
      </c>
      <c r="E68" s="12">
        <v>0</v>
      </c>
      <c r="F68" s="18">
        <v>17</v>
      </c>
    </row>
    <row r="69" spans="1:6" x14ac:dyDescent="0.25">
      <c r="A69" s="185"/>
      <c r="B69" s="11" t="s">
        <v>1143</v>
      </c>
      <c r="C69" s="12">
        <v>164</v>
      </c>
      <c r="D69" s="12">
        <v>25</v>
      </c>
      <c r="E69" s="12">
        <v>0</v>
      </c>
      <c r="F69" s="18">
        <v>20</v>
      </c>
    </row>
    <row r="70" spans="1:6" x14ac:dyDescent="0.25">
      <c r="A70" s="185"/>
      <c r="B70" s="11" t="s">
        <v>1089</v>
      </c>
      <c r="C70" s="12">
        <v>0</v>
      </c>
      <c r="D70" s="12">
        <v>0</v>
      </c>
      <c r="E70" s="12">
        <v>0</v>
      </c>
      <c r="F70" s="18">
        <v>0</v>
      </c>
    </row>
    <row r="71" spans="1:6" x14ac:dyDescent="0.25">
      <c r="A71" s="185"/>
      <c r="B71" s="11" t="s">
        <v>1144</v>
      </c>
      <c r="C71" s="12">
        <v>0</v>
      </c>
      <c r="D71" s="12">
        <v>0</v>
      </c>
      <c r="E71" s="12">
        <v>0</v>
      </c>
      <c r="F71" s="18">
        <v>0</v>
      </c>
    </row>
    <row r="72" spans="1:6" x14ac:dyDescent="0.25">
      <c r="A72" s="185"/>
      <c r="B72" s="11" t="s">
        <v>1145</v>
      </c>
      <c r="C72" s="12">
        <v>6</v>
      </c>
      <c r="D72" s="12">
        <v>1</v>
      </c>
      <c r="E72" s="12">
        <v>0</v>
      </c>
      <c r="F72" s="18">
        <v>1</v>
      </c>
    </row>
    <row r="73" spans="1:6" x14ac:dyDescent="0.25">
      <c r="A73" s="185"/>
      <c r="B73" s="11" t="s">
        <v>1146</v>
      </c>
      <c r="C73" s="12">
        <v>2</v>
      </c>
      <c r="D73" s="12">
        <v>0</v>
      </c>
      <c r="E73" s="12">
        <v>0</v>
      </c>
      <c r="F73" s="18">
        <v>0</v>
      </c>
    </row>
    <row r="74" spans="1:6" x14ac:dyDescent="0.25">
      <c r="A74" s="185"/>
      <c r="B74" s="11" t="s">
        <v>1093</v>
      </c>
      <c r="C74" s="12">
        <v>3</v>
      </c>
      <c r="D74" s="12">
        <v>0</v>
      </c>
      <c r="E74" s="12">
        <v>0</v>
      </c>
      <c r="F74" s="18">
        <v>0</v>
      </c>
    </row>
    <row r="75" spans="1:6" x14ac:dyDescent="0.25">
      <c r="A75" s="185"/>
      <c r="B75" s="11" t="s">
        <v>405</v>
      </c>
      <c r="C75" s="12">
        <v>0</v>
      </c>
      <c r="D75" s="12">
        <v>1</v>
      </c>
      <c r="E75" s="12">
        <v>0</v>
      </c>
      <c r="F75" s="18">
        <v>1</v>
      </c>
    </row>
    <row r="76" spans="1:6" x14ac:dyDescent="0.25">
      <c r="A76" s="185"/>
      <c r="B76" s="11" t="s">
        <v>1094</v>
      </c>
      <c r="C76" s="12">
        <v>0</v>
      </c>
      <c r="D76" s="12">
        <v>1</v>
      </c>
      <c r="E76" s="12">
        <v>0</v>
      </c>
      <c r="F76" s="18">
        <v>1</v>
      </c>
    </row>
    <row r="77" spans="1:6" x14ac:dyDescent="0.25">
      <c r="A77" s="185"/>
      <c r="B77" s="11" t="s">
        <v>1095</v>
      </c>
      <c r="C77" s="12">
        <v>0</v>
      </c>
      <c r="D77" s="12">
        <v>1</v>
      </c>
      <c r="E77" s="12">
        <v>0</v>
      </c>
      <c r="F77" s="18">
        <v>0</v>
      </c>
    </row>
    <row r="78" spans="1:6" x14ac:dyDescent="0.25">
      <c r="A78" s="185"/>
      <c r="B78" s="11" t="s">
        <v>1096</v>
      </c>
      <c r="C78" s="12">
        <v>0</v>
      </c>
      <c r="D78" s="12">
        <v>0</v>
      </c>
      <c r="E78" s="12">
        <v>0</v>
      </c>
      <c r="F78" s="18">
        <v>0</v>
      </c>
    </row>
    <row r="79" spans="1:6" x14ac:dyDescent="0.25">
      <c r="A79" s="185"/>
      <c r="B79" s="11" t="s">
        <v>1097</v>
      </c>
      <c r="C79" s="12">
        <v>105</v>
      </c>
      <c r="D79" s="12">
        <v>49</v>
      </c>
      <c r="E79" s="12">
        <v>0</v>
      </c>
      <c r="F79" s="18">
        <v>19</v>
      </c>
    </row>
    <row r="80" spans="1:6" x14ac:dyDescent="0.25">
      <c r="A80" s="185"/>
      <c r="B80" s="11" t="s">
        <v>1098</v>
      </c>
      <c r="C80" s="12">
        <v>0</v>
      </c>
      <c r="D80" s="12">
        <v>0</v>
      </c>
      <c r="E80" s="12">
        <v>0</v>
      </c>
      <c r="F80" s="18">
        <v>0</v>
      </c>
    </row>
    <row r="81" spans="1:6" x14ac:dyDescent="0.25">
      <c r="A81" s="186"/>
      <c r="B81" s="11" t="s">
        <v>1099</v>
      </c>
      <c r="C81" s="12">
        <v>1</v>
      </c>
      <c r="D81" s="12">
        <v>0</v>
      </c>
      <c r="E81" s="12">
        <v>0</v>
      </c>
      <c r="F81" s="18">
        <v>0</v>
      </c>
    </row>
    <row r="82" spans="1:6" x14ac:dyDescent="0.25">
      <c r="A82" s="200" t="s">
        <v>1100</v>
      </c>
      <c r="B82" s="201"/>
      <c r="C82" s="25">
        <v>379</v>
      </c>
      <c r="D82" s="25">
        <v>121</v>
      </c>
      <c r="E82" s="25">
        <v>0</v>
      </c>
      <c r="F82" s="25">
        <v>59</v>
      </c>
    </row>
    <row r="83" spans="1:6" x14ac:dyDescent="0.25">
      <c r="A83" s="184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18">
        <v>0</v>
      </c>
    </row>
    <row r="84" spans="1:6" x14ac:dyDescent="0.25">
      <c r="A84" s="185"/>
      <c r="B84" s="11" t="s">
        <v>1102</v>
      </c>
      <c r="C84" s="12">
        <v>0</v>
      </c>
      <c r="D84" s="12">
        <v>0</v>
      </c>
      <c r="E84" s="12">
        <v>0</v>
      </c>
      <c r="F84" s="18">
        <v>0</v>
      </c>
    </row>
    <row r="85" spans="1:6" x14ac:dyDescent="0.25">
      <c r="A85" s="186"/>
      <c r="B85" s="11" t="s">
        <v>111</v>
      </c>
      <c r="C85" s="12">
        <v>0</v>
      </c>
      <c r="D85" s="12">
        <v>0</v>
      </c>
      <c r="E85" s="12">
        <v>0</v>
      </c>
      <c r="F85" s="18">
        <v>0</v>
      </c>
    </row>
    <row r="86" spans="1:6" x14ac:dyDescent="0.25">
      <c r="A86" s="200" t="s">
        <v>1148</v>
      </c>
      <c r="B86" s="201"/>
      <c r="C86" s="25">
        <v>0</v>
      </c>
      <c r="D86" s="25">
        <v>0</v>
      </c>
      <c r="E86" s="25">
        <v>0</v>
      </c>
      <c r="F86" s="25">
        <v>0</v>
      </c>
    </row>
    <row r="87" spans="1:6" x14ac:dyDescent="0.25">
      <c r="A87" s="4"/>
    </row>
  </sheetData>
  <sheetProtection algorithmName="SHA-512" hashValue="W2ejbQm6pS96+48ua5qxpjq240Y6pGuYtXE84x0v2Gg241mXIjptIeJFO+nNa8yTRhzVQ4rfemwyQomwD7o7JQ==" saltValue="EHjkcus3tMItPqQ83p0gv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8">
        <v>0</v>
      </c>
    </row>
    <row r="6" spans="1:3" x14ac:dyDescent="0.25">
      <c r="A6" s="10" t="s">
        <v>1152</v>
      </c>
      <c r="B6" s="14"/>
      <c r="C6" s="18">
        <v>40</v>
      </c>
    </row>
    <row r="7" spans="1:3" x14ac:dyDescent="0.25">
      <c r="A7" s="10" t="s">
        <v>1153</v>
      </c>
      <c r="B7" s="14"/>
      <c r="C7" s="18">
        <v>18</v>
      </c>
    </row>
    <row r="8" spans="1:3" x14ac:dyDescent="0.25">
      <c r="A8" s="10" t="s">
        <v>1154</v>
      </c>
      <c r="B8" s="14"/>
      <c r="C8" s="18">
        <v>0</v>
      </c>
    </row>
    <row r="9" spans="1:3" x14ac:dyDescent="0.25">
      <c r="A9" s="10" t="s">
        <v>1155</v>
      </c>
      <c r="B9" s="14"/>
      <c r="C9" s="18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8">
        <v>2</v>
      </c>
    </row>
    <row r="14" spans="1:3" x14ac:dyDescent="0.25">
      <c r="A14" s="10" t="s">
        <v>1152</v>
      </c>
      <c r="B14" s="14"/>
      <c r="C14" s="18">
        <v>20</v>
      </c>
    </row>
    <row r="15" spans="1:3" x14ac:dyDescent="0.25">
      <c r="A15" s="10" t="s">
        <v>1157</v>
      </c>
      <c r="B15" s="14"/>
      <c r="C15" s="18">
        <v>9</v>
      </c>
    </row>
    <row r="16" spans="1:3" x14ac:dyDescent="0.25">
      <c r="A16" s="10" t="s">
        <v>1154</v>
      </c>
      <c r="B16" s="14"/>
      <c r="C16" s="18">
        <v>0</v>
      </c>
    </row>
    <row r="17" spans="1:3" x14ac:dyDescent="0.25">
      <c r="A17" s="10" t="s">
        <v>1155</v>
      </c>
      <c r="B17" s="14"/>
      <c r="C17" s="18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8">
        <v>1</v>
      </c>
    </row>
    <row r="22" spans="1:3" x14ac:dyDescent="0.25">
      <c r="A22" s="10" t="s">
        <v>1159</v>
      </c>
      <c r="B22" s="14"/>
      <c r="C22" s="18">
        <v>1</v>
      </c>
    </row>
    <row r="23" spans="1:3" x14ac:dyDescent="0.25">
      <c r="A23" s="10" t="s">
        <v>1160</v>
      </c>
      <c r="B23" s="14"/>
      <c r="C23" s="18">
        <v>0</v>
      </c>
    </row>
    <row r="24" spans="1:3" x14ac:dyDescent="0.25">
      <c r="A24" s="10" t="s">
        <v>1161</v>
      </c>
      <c r="B24" s="14"/>
      <c r="C24" s="18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8">
        <v>3</v>
      </c>
    </row>
    <row r="29" spans="1:3" x14ac:dyDescent="0.25">
      <c r="A29" s="10" t="s">
        <v>1164</v>
      </c>
      <c r="B29" s="14"/>
      <c r="C29" s="18">
        <v>2</v>
      </c>
    </row>
    <row r="30" spans="1:3" x14ac:dyDescent="0.25">
      <c r="A30" s="10" t="s">
        <v>1165</v>
      </c>
      <c r="B30" s="14"/>
      <c r="C30" s="18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8">
        <v>0</v>
      </c>
    </row>
    <row r="35" spans="1:3" x14ac:dyDescent="0.25">
      <c r="A35" s="10" t="s">
        <v>1168</v>
      </c>
      <c r="B35" s="14"/>
      <c r="C35" s="18">
        <v>1</v>
      </c>
    </row>
    <row r="36" spans="1:3" x14ac:dyDescent="0.25">
      <c r="A36" s="10" t="s">
        <v>1169</v>
      </c>
      <c r="B36" s="14"/>
      <c r="C36" s="18">
        <v>0</v>
      </c>
    </row>
    <row r="37" spans="1:3" x14ac:dyDescent="0.25">
      <c r="A37" s="4"/>
    </row>
  </sheetData>
  <sheetProtection algorithmName="SHA-512" hashValue="uI9wkDCRN/zWcEDNLjnTHCqZ2mmZtXNTdQbpvILHMOaIdh7NlTVV5B1lBf4GHHVJCXKmcsU9/q1tqobzm07x+Q==" saltValue="1xUA6DQj55vDWCC9rFZct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8">
        <v>2</v>
      </c>
    </row>
    <row r="6" spans="1:3" x14ac:dyDescent="0.25">
      <c r="A6" s="10" t="s">
        <v>1173</v>
      </c>
      <c r="B6" s="14"/>
      <c r="C6" s="18">
        <v>0</v>
      </c>
    </row>
    <row r="7" spans="1:3" x14ac:dyDescent="0.25">
      <c r="A7" s="10" t="s">
        <v>1174</v>
      </c>
      <c r="B7" s="14"/>
      <c r="C7" s="18">
        <v>0</v>
      </c>
    </row>
    <row r="8" spans="1:3" x14ac:dyDescent="0.25">
      <c r="A8" s="10" t="s">
        <v>1175</v>
      </c>
      <c r="B8" s="14"/>
      <c r="C8" s="18">
        <v>0</v>
      </c>
    </row>
    <row r="9" spans="1:3" x14ac:dyDescent="0.25">
      <c r="A9" s="10" t="s">
        <v>1176</v>
      </c>
      <c r="B9" s="14"/>
      <c r="C9" s="18">
        <v>0</v>
      </c>
    </row>
    <row r="10" spans="1:3" x14ac:dyDescent="0.25">
      <c r="A10" s="10" t="s">
        <v>1177</v>
      </c>
      <c r="B10" s="14"/>
      <c r="C10" s="18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8">
        <v>17</v>
      </c>
    </row>
    <row r="15" spans="1:3" x14ac:dyDescent="0.25">
      <c r="A15" s="10" t="s">
        <v>1180</v>
      </c>
      <c r="B15" s="14"/>
      <c r="C15" s="18">
        <v>2</v>
      </c>
    </row>
    <row r="16" spans="1:3" x14ac:dyDescent="0.25">
      <c r="A16" s="10" t="s">
        <v>1181</v>
      </c>
      <c r="B16" s="14"/>
      <c r="C16" s="18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8">
        <v>0</v>
      </c>
    </row>
    <row r="21" spans="1:3" x14ac:dyDescent="0.25">
      <c r="A21" s="10" t="s">
        <v>1184</v>
      </c>
      <c r="B21" s="14"/>
      <c r="C21" s="18">
        <v>0</v>
      </c>
    </row>
    <row r="22" spans="1:3" x14ac:dyDescent="0.25">
      <c r="A22" s="10" t="s">
        <v>1185</v>
      </c>
      <c r="B22" s="14"/>
      <c r="C22" s="18">
        <v>0</v>
      </c>
    </row>
    <row r="23" spans="1:3" x14ac:dyDescent="0.25">
      <c r="A23" s="10" t="s">
        <v>1113</v>
      </c>
      <c r="B23" s="14"/>
      <c r="C23" s="18">
        <v>0</v>
      </c>
    </row>
    <row r="24" spans="1:3" x14ac:dyDescent="0.25">
      <c r="A24" s="10" t="s">
        <v>1186</v>
      </c>
      <c r="B24" s="14"/>
      <c r="C24" s="18">
        <v>0</v>
      </c>
    </row>
    <row r="25" spans="1:3" x14ac:dyDescent="0.25">
      <c r="A25" s="10" t="s">
        <v>1187</v>
      </c>
      <c r="B25" s="14"/>
      <c r="C25" s="18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8">
        <v>0</v>
      </c>
    </row>
    <row r="30" spans="1:3" x14ac:dyDescent="0.25">
      <c r="A30" s="10" t="s">
        <v>1184</v>
      </c>
      <c r="B30" s="14"/>
      <c r="C30" s="18">
        <v>0</v>
      </c>
    </row>
    <row r="31" spans="1:3" x14ac:dyDescent="0.25">
      <c r="A31" s="10" t="s">
        <v>1185</v>
      </c>
      <c r="B31" s="14"/>
      <c r="C31" s="18">
        <v>0</v>
      </c>
    </row>
    <row r="32" spans="1:3" x14ac:dyDescent="0.25">
      <c r="A32" s="10" t="s">
        <v>1113</v>
      </c>
      <c r="B32" s="14"/>
      <c r="C32" s="18">
        <v>0</v>
      </c>
    </row>
    <row r="33" spans="1:3" x14ac:dyDescent="0.25">
      <c r="A33" s="10" t="s">
        <v>1186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8">
        <v>0</v>
      </c>
    </row>
    <row r="38" spans="1:3" x14ac:dyDescent="0.25">
      <c r="A38" s="10" t="s">
        <v>1184</v>
      </c>
      <c r="B38" s="14"/>
      <c r="C38" s="18">
        <v>2</v>
      </c>
    </row>
    <row r="39" spans="1:3" x14ac:dyDescent="0.25">
      <c r="A39" s="10" t="s">
        <v>1185</v>
      </c>
      <c r="B39" s="14"/>
      <c r="C39" s="18">
        <v>0</v>
      </c>
    </row>
    <row r="40" spans="1:3" x14ac:dyDescent="0.25">
      <c r="A40" s="10" t="s">
        <v>1113</v>
      </c>
      <c r="B40" s="14"/>
      <c r="C40" s="18">
        <v>0</v>
      </c>
    </row>
    <row r="41" spans="1:3" x14ac:dyDescent="0.25">
      <c r="A41" s="10" t="s">
        <v>1186</v>
      </c>
      <c r="B41" s="14"/>
      <c r="C41" s="18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8">
        <v>0</v>
      </c>
    </row>
    <row r="46" spans="1:3" x14ac:dyDescent="0.25">
      <c r="A46" s="10" t="s">
        <v>1184</v>
      </c>
      <c r="B46" s="14"/>
      <c r="C46" s="18">
        <v>0</v>
      </c>
    </row>
    <row r="47" spans="1:3" x14ac:dyDescent="0.25">
      <c r="A47" s="10" t="s">
        <v>1185</v>
      </c>
      <c r="B47" s="14"/>
      <c r="C47" s="18">
        <v>0</v>
      </c>
    </row>
    <row r="48" spans="1:3" x14ac:dyDescent="0.25">
      <c r="A48" s="10" t="s">
        <v>1113</v>
      </c>
      <c r="B48" s="14"/>
      <c r="C48" s="18">
        <v>0</v>
      </c>
    </row>
    <row r="49" spans="1:3" x14ac:dyDescent="0.25">
      <c r="A49" s="10" t="s">
        <v>1186</v>
      </c>
      <c r="B49" s="14"/>
      <c r="C49" s="18">
        <v>0</v>
      </c>
    </row>
    <row r="50" spans="1:3" x14ac:dyDescent="0.25">
      <c r="A50" s="4"/>
    </row>
  </sheetData>
  <sheetProtection algorithmName="SHA-512" hashValue="LLcpDlg9AdhEzuM1gOX7+hXva1rmnmupnkOxq0QAOUyWXXyZX8WWMQveBmis+Kzp4/KVx3x/V3gq5Z+UdM1L3Q==" saltValue="sDcJs0u7Lpxhd3c8E4d2+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19" t="s">
        <v>304</v>
      </c>
      <c r="D3" s="19" t="s">
        <v>305</v>
      </c>
      <c r="E3" s="19" t="s">
        <v>306</v>
      </c>
      <c r="F3" s="19" t="s">
        <v>307</v>
      </c>
      <c r="G3" s="19" t="s">
        <v>308</v>
      </c>
      <c r="H3" s="19" t="s">
        <v>309</v>
      </c>
      <c r="I3" s="19" t="s">
        <v>310</v>
      </c>
      <c r="J3" s="19" t="s">
        <v>311</v>
      </c>
      <c r="K3" s="19" t="s">
        <v>312</v>
      </c>
      <c r="L3" s="19" t="s">
        <v>313</v>
      </c>
      <c r="M3" s="19" t="s">
        <v>314</v>
      </c>
      <c r="N3" s="19" t="s">
        <v>315</v>
      </c>
      <c r="O3" s="19" t="s">
        <v>316</v>
      </c>
      <c r="P3" s="19" t="s">
        <v>317</v>
      </c>
    </row>
    <row r="4" spans="1:16" x14ac:dyDescent="0.25">
      <c r="A4" s="198" t="s">
        <v>645</v>
      </c>
      <c r="B4" s="199"/>
      <c r="C4" s="25">
        <v>184</v>
      </c>
      <c r="D4" s="25">
        <v>144</v>
      </c>
      <c r="E4" s="26">
        <v>0</v>
      </c>
      <c r="F4" s="25">
        <v>248</v>
      </c>
      <c r="G4" s="25">
        <v>240</v>
      </c>
      <c r="H4" s="25">
        <v>46</v>
      </c>
      <c r="I4" s="25">
        <v>39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259</v>
      </c>
    </row>
    <row r="5" spans="1:16" ht="45" x14ac:dyDescent="0.25">
      <c r="A5" s="31" t="s">
        <v>646</v>
      </c>
      <c r="B5" s="31" t="s">
        <v>647</v>
      </c>
      <c r="C5" s="12">
        <v>1</v>
      </c>
      <c r="D5" s="12">
        <v>2</v>
      </c>
      <c r="E5" s="24">
        <v>-1</v>
      </c>
      <c r="F5" s="12">
        <v>7</v>
      </c>
      <c r="G5" s="12">
        <v>9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8">
        <v>7</v>
      </c>
    </row>
    <row r="6" spans="1:16" ht="33.75" x14ac:dyDescent="0.25">
      <c r="A6" s="31" t="s">
        <v>648</v>
      </c>
      <c r="B6" s="31" t="s">
        <v>649</v>
      </c>
      <c r="C6" s="12">
        <v>90</v>
      </c>
      <c r="D6" s="12">
        <v>93</v>
      </c>
      <c r="E6" s="24">
        <v>-1</v>
      </c>
      <c r="F6" s="12">
        <v>128</v>
      </c>
      <c r="G6" s="12">
        <v>120</v>
      </c>
      <c r="H6" s="12">
        <v>25</v>
      </c>
      <c r="I6" s="12">
        <v>16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8">
        <v>136</v>
      </c>
    </row>
    <row r="7" spans="1:16" ht="22.5" x14ac:dyDescent="0.25">
      <c r="A7" s="31" t="s">
        <v>650</v>
      </c>
      <c r="B7" s="31" t="s">
        <v>651</v>
      </c>
      <c r="C7" s="12">
        <v>16</v>
      </c>
      <c r="D7" s="12">
        <v>10</v>
      </c>
      <c r="E7" s="24">
        <v>0</v>
      </c>
      <c r="F7" s="12">
        <v>11</v>
      </c>
      <c r="G7" s="12">
        <v>8</v>
      </c>
      <c r="H7" s="12">
        <v>0</v>
      </c>
      <c r="I7" s="12">
        <v>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8">
        <v>11</v>
      </c>
    </row>
    <row r="8" spans="1:16" ht="33.75" x14ac:dyDescent="0.25">
      <c r="A8" s="31" t="s">
        <v>652</v>
      </c>
      <c r="B8" s="31" t="s">
        <v>653</v>
      </c>
      <c r="C8" s="12">
        <v>2</v>
      </c>
      <c r="D8" s="12">
        <v>1</v>
      </c>
      <c r="E8" s="24">
        <v>1</v>
      </c>
      <c r="F8" s="12">
        <v>0</v>
      </c>
      <c r="G8" s="12">
        <v>0</v>
      </c>
      <c r="H8" s="12">
        <v>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0</v>
      </c>
    </row>
    <row r="9" spans="1:16" ht="45" x14ac:dyDescent="0.25">
      <c r="A9" s="31" t="s">
        <v>654</v>
      </c>
      <c r="B9" s="31" t="s">
        <v>655</v>
      </c>
      <c r="C9" s="12">
        <v>4</v>
      </c>
      <c r="D9" s="12">
        <v>1</v>
      </c>
      <c r="E9" s="24">
        <v>3</v>
      </c>
      <c r="F9" s="12">
        <v>8</v>
      </c>
      <c r="G9" s="12">
        <v>10</v>
      </c>
      <c r="H9" s="12">
        <v>0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9</v>
      </c>
    </row>
    <row r="10" spans="1:16" ht="22.5" x14ac:dyDescent="0.25">
      <c r="A10" s="31" t="s">
        <v>656</v>
      </c>
      <c r="B10" s="31" t="s">
        <v>657</v>
      </c>
      <c r="C10" s="12">
        <v>62</v>
      </c>
      <c r="D10" s="12">
        <v>22</v>
      </c>
      <c r="E10" s="24">
        <v>1</v>
      </c>
      <c r="F10" s="12">
        <v>91</v>
      </c>
      <c r="G10" s="12">
        <v>91</v>
      </c>
      <c r="H10" s="12">
        <v>14</v>
      </c>
      <c r="I10" s="12">
        <v>12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8">
        <v>96</v>
      </c>
    </row>
    <row r="11" spans="1:16" ht="33.75" x14ac:dyDescent="0.25">
      <c r="A11" s="31" t="s">
        <v>658</v>
      </c>
      <c r="B11" s="31" t="s">
        <v>659</v>
      </c>
      <c r="C11" s="12">
        <v>9</v>
      </c>
      <c r="D11" s="12">
        <v>15</v>
      </c>
      <c r="E11" s="24">
        <v>-1</v>
      </c>
      <c r="F11" s="12">
        <v>3</v>
      </c>
      <c r="G11" s="12">
        <v>2</v>
      </c>
      <c r="H11" s="12">
        <v>5</v>
      </c>
      <c r="I11" s="12">
        <v>3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4"/>
    </row>
  </sheetData>
  <sheetProtection algorithmName="SHA-512" hashValue="hXnu+o6aevt/uHtIzSu0/lD1f/SR1LTQeg9nYpeCSSyq5rJVzuu/GzfE99C7MwCH9bU1YxVCs+4XqqTIMaTgYA==" saltValue="APQu4nxdFhsVCosf5KoG8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2026-06-05T08:24:45Z</dcterms:created>
  <dcterms:modified xsi:type="dcterms:W3CDTF">2026-06-23T07:37:05Z</dcterms:modified>
</cp:coreProperties>
</file>