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4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5.xml" ContentType="application/vnd.openxmlformats-officedocument.drawing+xml"/>
  <Override PartName="/xl/charts/chart31.xml" ContentType="application/vnd.openxmlformats-officedocument.drawingml.chart+xml"/>
  <Override PartName="/xl/drawings/drawing16.xml" ContentType="application/vnd.openxmlformats-officedocument.drawingml.chartshapes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8.xml" ContentType="application/vnd.openxmlformats-officedocument.drawing+xml"/>
  <Override PartName="/xl/charts/chart41.xml" ContentType="application/vnd.openxmlformats-officedocument.drawingml.chart+xml"/>
  <Override PartName="/xl/drawings/drawing19.xml" ContentType="application/vnd.openxmlformats-officedocument.drawingml.chartshapes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1.xml" ContentType="application/vnd.openxmlformats-officedocument.drawing+xml"/>
  <Override PartName="/xl/charts/chart47.xml" ContentType="application/vnd.openxmlformats-officedocument.drawingml.chart+xml"/>
  <Override PartName="/xl/drawings/drawing22.xml" ContentType="application/vnd.openxmlformats-officedocument.drawingml.chartshapes+xml"/>
  <Override PartName="/xl/charts/chart48.xml" ContentType="application/vnd.openxmlformats-officedocument.drawingml.chart+xml"/>
  <Override PartName="/xl/drawings/drawing23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4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5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drawings/drawing26.xml" ContentType="application/vnd.openxmlformats-officedocument.drawing+xml"/>
  <Override PartName="/xl/comments5.xml" ContentType="application/vnd.openxmlformats-officedocument.spreadsheetml.comments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3D265E00-4214-49C1-8BC6-B2016C153632}" xr6:coauthVersionLast="47" xr6:coauthVersionMax="47" xr10:uidLastSave="{00000000-0000-0000-0000-000000000000}"/>
  <workbookProtection workbookAlgorithmName="SHA-512" workbookHashValue="AjrM+R92tK1bKYhkwzO7xcLmsele0xBD1HyIBrqfjvz7UqGkdW3RpuKGJD4y17MHNQs1Kb8Rf0cGsXRVO5AK6g==" workbookSaltValue="eLtyjWXGxM6AljK+6IDgTg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F11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K43" i="15" s="1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H43" i="15" s="1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E82" i="15"/>
  <c r="D82" i="15"/>
  <c r="L43" i="15"/>
  <c r="J43" i="15"/>
  <c r="I43" i="15"/>
  <c r="G43" i="15"/>
  <c r="F43" i="15"/>
  <c r="E43" i="15"/>
  <c r="D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6429D717-D2A2-41F0-8875-E646C1B886C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5195ABE-215E-4E2E-8C38-4DD53098022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AFEC80B-99BC-40BE-B38E-5ED99FFF089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00482C7-C748-4704-ABB5-D088B5C711C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86F3B88-BDC8-400A-9AEE-16E9F538108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1D0DB02-6DB0-486A-8EE6-B5BD8F0BA36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34CDE913-3F0C-49E7-B338-1A3569E7DE2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51219874-1164-404D-B52C-3BE3B0C0B89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1A0CDED8-9835-4B1D-AD4F-9A50AB965DF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E1B9BB32-4582-4852-82D4-F1E29A86E74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8D1DDE72-4C25-4C3E-BA8F-5866B4B1565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2EFB1FAB-AAC6-42A5-A680-507EAE306E6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84FE03B4-2376-4507-91E7-98D20777937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99A8CBD-645E-4FB5-BAC1-E6F71C66E15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7E5EDFE-F014-4B85-9B52-C36DC30C4FF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27B5749-0B5B-464D-94F0-0441BD2973E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8BE4837-4A75-46A4-AE67-9952EA15DE7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A12E0D0-1843-465A-BC1B-9C9C831C647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EE130CC-BFF7-407A-9CC1-C8D0AC849A9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8BFAAA3-06C6-41D7-A364-3A26613600C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7AD9C77-1E3D-4BFE-AE4C-728D122FD3E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8C75322A-E119-45AC-AEC6-ED985C7C111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271504C-14B3-49E6-9F8E-F8BE27CFA05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FADF689F-6D11-47D5-871E-98806F71707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163D7E01-0AD2-4838-AEFD-5DC3ED2C46F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6B6B72F9-E253-4202-B9DB-5D6948FABD5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05DCCD20-904F-4B17-83F1-4DA4634D189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483A8ECD-4E15-4A6A-9F45-06D6278470B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6E6D3A00-5023-4652-B2D5-A6330626F93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E8B3003-F7D6-4BE4-93DB-F84FD6B69EC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FCD90B3-E06B-4AA0-A573-F2FBB33777F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DB50F77-5FD7-408A-AEF3-094B93B0593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<sst xmlns="http://schemas.openxmlformats.org/spreadsheetml/2006/main" count="2900" uniqueCount="1839">
  <si>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</si>
  <si>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</si>
  <si>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</si>
  <si>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</si>
  <si>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</si>
  <si>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</si>
  <si>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</si>
  <si>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Ourense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</si>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</sst>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/>
    <xf numFmtId="0" fontId="19" fillId="0" borderId="0"/>
    <xf numFmtId="0" fontId="20" fillId="0" borderId="0"/>
    <xf numFmtId="0" fontId="15" fillId="0" borderId="0"/>
  </cellStyleXfs>
  <cellXfs count="246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12" fillId="4" borderId="3" xfId="0" applyFont="1" applyFill="1" applyBorder="1" applyAlignment="1">
      <alignment horizontal="lef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165" fontId="12" fillId="4" borderId="3" xfId="0" applyNumberFormat="1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7" fillId="0" borderId="0" xfId="1" applyNumberFormat="1" applyFont="1"/>
    <xf numFmtId="166" fontId="18" fillId="7" borderId="12" xfId="1" applyNumberFormat="1" applyFont="1" applyFill="1" applyBorder="1" applyAlignment="1">
      <alignment horizontal="center" vertical="center" wrapText="1"/>
    </xf>
    <xf numFmtId="166" fontId="18" fillId="7" borderId="13" xfId="1" applyNumberFormat="1" applyFont="1" applyFill="1" applyBorder="1" applyAlignment="1">
      <alignment horizontal="center" vertical="center" wrapText="1"/>
    </xf>
    <xf numFmtId="166" fontId="18" fillId="7" borderId="14" xfId="1" applyNumberFormat="1" applyFont="1" applyFill="1" applyBorder="1" applyAlignment="1">
      <alignment horizontal="center" vertical="center" wrapText="1"/>
    </xf>
    <xf numFmtId="166" fontId="16" fillId="0" borderId="0" xfId="1" applyNumberFormat="1"/>
    <xf numFmtId="1" fontId="17" fillId="8" borderId="12" xfId="1" applyNumberFormat="1" applyFont="1" applyFill="1" applyBorder="1" applyAlignment="1">
      <alignment horizontal="center" vertical="center"/>
    </xf>
    <xf numFmtId="1" fontId="17" fillId="9" borderId="13" xfId="1" applyNumberFormat="1" applyFont="1" applyFill="1" applyBorder="1" applyAlignment="1">
      <alignment horizontal="center" vertical="center"/>
    </xf>
    <xf numFmtId="1" fontId="17" fillId="8" borderId="13" xfId="1" applyNumberFormat="1" applyFont="1" applyFill="1" applyBorder="1" applyAlignment="1">
      <alignment horizontal="center" vertical="center"/>
    </xf>
    <xf numFmtId="1" fontId="17" fillId="10" borderId="13" xfId="1" applyNumberFormat="1" applyFont="1" applyFill="1" applyBorder="1" applyAlignment="1">
      <alignment horizontal="center" vertical="center"/>
    </xf>
    <xf numFmtId="1" fontId="17" fillId="8" borderId="14" xfId="1" applyNumberFormat="1" applyFont="1" applyFill="1" applyBorder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66" fontId="17" fillId="8" borderId="0" xfId="1" applyNumberFormat="1" applyFont="1" applyFill="1"/>
    <xf numFmtId="166" fontId="16" fillId="8" borderId="0" xfId="1" applyNumberFormat="1" applyFill="1"/>
    <xf numFmtId="166" fontId="18" fillId="7" borderId="15" xfId="1" applyNumberFormat="1" applyFont="1" applyFill="1" applyBorder="1" applyAlignment="1">
      <alignment horizontal="center" vertical="center" wrapText="1"/>
    </xf>
    <xf numFmtId="166" fontId="18" fillId="7" borderId="16" xfId="1" applyNumberFormat="1" applyFont="1" applyFill="1" applyBorder="1" applyAlignment="1">
      <alignment horizontal="center" vertical="center" wrapText="1"/>
    </xf>
    <xf numFmtId="166" fontId="18" fillId="7" borderId="17" xfId="1" applyNumberFormat="1" applyFont="1" applyFill="1" applyBorder="1" applyAlignment="1">
      <alignment horizontal="center" vertical="center" wrapText="1"/>
    </xf>
    <xf numFmtId="166" fontId="18" fillId="0" borderId="18" xfId="1" applyNumberFormat="1" applyFont="1" applyBorder="1" applyAlignment="1">
      <alignment horizontal="center" vertical="center" wrapText="1"/>
    </xf>
    <xf numFmtId="166" fontId="16" fillId="0" borderId="20" xfId="1" applyNumberFormat="1" applyBorder="1"/>
    <xf numFmtId="166" fontId="16" fillId="0" borderId="21" xfId="1" applyNumberFormat="1" applyBorder="1"/>
    <xf numFmtId="166" fontId="16" fillId="0" borderId="16" xfId="1" applyNumberFormat="1" applyBorder="1"/>
    <xf numFmtId="166" fontId="16" fillId="0" borderId="17" xfId="1" applyNumberFormat="1" applyBorder="1"/>
    <xf numFmtId="166" fontId="16" fillId="0" borderId="23" xfId="1" applyNumberFormat="1" applyBorder="1"/>
    <xf numFmtId="166" fontId="16" fillId="0" borderId="24" xfId="1" applyNumberFormat="1" applyBorder="1"/>
    <xf numFmtId="166" fontId="16" fillId="0" borderId="25" xfId="1" applyNumberFormat="1" applyBorder="1"/>
    <xf numFmtId="166" fontId="16" fillId="0" borderId="27" xfId="1" applyNumberFormat="1" applyBorder="1"/>
    <xf numFmtId="166" fontId="17" fillId="9" borderId="0" xfId="1" applyNumberFormat="1" applyFont="1" applyFill="1"/>
    <xf numFmtId="166" fontId="16" fillId="9" borderId="0" xfId="1" applyNumberFormat="1" applyFill="1"/>
    <xf numFmtId="166" fontId="19" fillId="0" borderId="24" xfId="2" applyNumberFormat="1" applyBorder="1"/>
    <xf numFmtId="166" fontId="17" fillId="10" borderId="0" xfId="2" applyNumberFormat="1" applyFont="1" applyFill="1"/>
    <xf numFmtId="166" fontId="19" fillId="10" borderId="0" xfId="2" applyNumberFormat="1" applyFill="1"/>
    <xf numFmtId="166" fontId="19" fillId="0" borderId="0" xfId="2" applyNumberFormat="1"/>
    <xf numFmtId="166" fontId="18" fillId="7" borderId="19" xfId="1" applyNumberFormat="1" applyFont="1" applyFill="1" applyBorder="1" applyAlignment="1">
      <alignment horizontal="center" vertical="center" wrapText="1"/>
    </xf>
    <xf numFmtId="0" fontId="13" fillId="0" borderId="0" xfId="3" applyFont="1" applyAlignment="1">
      <alignment horizontal="left" vertical="top" wrapText="1"/>
    </xf>
    <xf numFmtId="0" fontId="20" fillId="0" borderId="0" xfId="3"/>
    <xf numFmtId="0" fontId="16" fillId="0" borderId="0" xfId="1"/>
    <xf numFmtId="0" fontId="6" fillId="0" borderId="0" xfId="3" applyFont="1" applyAlignment="1">
      <alignment horizontal="left" vertical="top" wrapText="1"/>
    </xf>
    <xf numFmtId="0" fontId="7" fillId="2" borderId="0" xfId="3" applyFont="1" applyFill="1" applyAlignment="1">
      <alignment horizontal="left" vertical="top" wrapText="1"/>
    </xf>
    <xf numFmtId="0" fontId="7" fillId="3" borderId="2" xfId="3" applyFont="1" applyFill="1" applyBorder="1" applyAlignment="1">
      <alignment horizontal="center" vertical="top" wrapText="1"/>
    </xf>
    <xf numFmtId="0" fontId="8" fillId="5" borderId="3" xfId="3" applyFont="1" applyFill="1" applyBorder="1" applyAlignment="1">
      <alignment horizontal="left" vertical="top"/>
    </xf>
    <xf numFmtId="3" fontId="9" fillId="2" borderId="2" xfId="3" applyNumberFormat="1" applyFont="1" applyFill="1" applyBorder="1" applyAlignment="1">
      <alignment horizontal="right" vertical="top" wrapText="1"/>
    </xf>
    <xf numFmtId="0" fontId="8" fillId="4" borderId="4" xfId="4" applyFont="1" applyFill="1" applyBorder="1" applyAlignment="1">
      <alignment horizontal="left" vertical="top" wrapText="1"/>
    </xf>
    <xf numFmtId="3" fontId="22" fillId="0" borderId="29" xfId="4" applyNumberFormat="1" applyFont="1" applyBorder="1" applyAlignment="1">
      <alignment horizontal="right" vertical="top" wrapText="1"/>
    </xf>
    <xf numFmtId="0" fontId="8" fillId="4" borderId="3" xfId="4" applyFont="1" applyFill="1" applyBorder="1" applyAlignment="1">
      <alignment horizontal="left" vertical="top" wrapText="1"/>
    </xf>
    <xf numFmtId="0" fontId="8" fillId="4" borderId="3" xfId="3" applyFont="1" applyFill="1" applyBorder="1" applyAlignment="1">
      <alignment horizontal="left" vertical="top" wrapText="1"/>
    </xf>
    <xf numFmtId="0" fontId="20" fillId="5" borderId="3" xfId="3" applyFill="1" applyBorder="1" applyAlignment="1">
      <alignment horizontal="left" vertical="top"/>
    </xf>
    <xf numFmtId="0" fontId="20" fillId="0" borderId="0" xfId="3" applyAlignment="1">
      <alignment horizontal="left" vertical="top" wrapText="1"/>
    </xf>
    <xf numFmtId="0" fontId="20" fillId="0" borderId="0" xfId="3" applyAlignment="1">
      <alignment horizontal="center" vertical="top" wrapText="1"/>
    </xf>
    <xf numFmtId="166" fontId="16" fillId="0" borderId="0" xfId="1" applyNumberFormat="1" applyProtection="1">
      <protection hidden="1"/>
    </xf>
    <xf numFmtId="166" fontId="18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1" applyProtection="1">
      <protection hidden="1"/>
    </xf>
    <xf numFmtId="166" fontId="18" fillId="7" borderId="28" xfId="1" applyNumberFormat="1" applyFont="1" applyFill="1" applyBorder="1" applyAlignment="1" applyProtection="1">
      <alignment horizontal="left" wrapText="1"/>
      <protection hidden="1"/>
    </xf>
    <xf numFmtId="166" fontId="16" fillId="0" borderId="24" xfId="1" applyNumberFormat="1" applyBorder="1" applyProtection="1">
      <protection hidden="1"/>
    </xf>
    <xf numFmtId="0" fontId="23" fillId="7" borderId="32" xfId="1" applyFont="1" applyFill="1" applyBorder="1" applyAlignment="1" applyProtection="1">
      <alignment horizontal="left" wrapText="1"/>
      <protection hidden="1"/>
    </xf>
    <xf numFmtId="3" fontId="24" fillId="0" borderId="33" xfId="1" applyNumberFormat="1" applyFont="1" applyBorder="1" applyAlignment="1" applyProtection="1">
      <alignment wrapText="1"/>
      <protection hidden="1"/>
    </xf>
    <xf numFmtId="0" fontId="23" fillId="7" borderId="34" xfId="1" applyFont="1" applyFill="1" applyBorder="1" applyAlignment="1" applyProtection="1">
      <alignment horizontal="left" wrapText="1"/>
      <protection hidden="1"/>
    </xf>
    <xf numFmtId="1" fontId="24" fillId="0" borderId="34" xfId="1" applyNumberFormat="1" applyFont="1" applyBorder="1" applyAlignment="1" applyProtection="1">
      <alignment wrapText="1"/>
      <protection hidden="1"/>
    </xf>
    <xf numFmtId="0" fontId="18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0" borderId="36" xfId="1" applyNumberFormat="1" applyFont="1" applyBorder="1" applyAlignment="1">
      <alignment horizontal="center" vertical="center"/>
    </xf>
    <xf numFmtId="3" fontId="28" fillId="0" borderId="30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38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28" fillId="0" borderId="41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8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5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2" xfId="1" applyFont="1" applyFill="1" applyBorder="1" applyAlignment="1">
      <alignment horizontal="right"/>
    </xf>
    <xf numFmtId="167" fontId="17" fillId="7" borderId="43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0" fontId="20" fillId="0" borderId="0" xfId="3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/>
    </xf>
    <xf numFmtId="3" fontId="28" fillId="0" borderId="48" xfId="1" applyNumberFormat="1" applyFont="1" applyBorder="1" applyAlignment="1">
      <alignment horizontal="center" vertical="center"/>
    </xf>
    <xf numFmtId="3" fontId="28" fillId="0" borderId="49" xfId="1" applyNumberFormat="1" applyFont="1" applyBorder="1" applyAlignment="1">
      <alignment horizontal="center" vertical="center" wrapText="1"/>
    </xf>
    <xf numFmtId="3" fontId="28" fillId="0" borderId="38" xfId="1" applyNumberFormat="1" applyFont="1" applyBorder="1" applyAlignment="1">
      <alignment horizontal="center" vertical="center" wrapText="1"/>
    </xf>
    <xf numFmtId="3" fontId="28" fillId="0" borderId="29" xfId="1" applyNumberFormat="1" applyFont="1" applyBorder="1" applyAlignment="1">
      <alignment horizontal="center" vertical="center" wrapText="1"/>
    </xf>
    <xf numFmtId="3" fontId="30" fillId="0" borderId="40" xfId="1" applyNumberFormat="1" applyFont="1" applyBorder="1" applyAlignment="1">
      <alignment horizontal="center" vertical="center"/>
    </xf>
    <xf numFmtId="3" fontId="30" fillId="0" borderId="29" xfId="1" applyNumberFormat="1" applyFont="1" applyBorder="1" applyAlignment="1">
      <alignment horizontal="center" vertical="center"/>
    </xf>
    <xf numFmtId="164" fontId="23" fillId="0" borderId="0" xfId="1" applyNumberFormat="1" applyFont="1" applyAlignment="1">
      <alignment horizontal="center" vertical="center"/>
    </xf>
    <xf numFmtId="3" fontId="30" fillId="0" borderId="30" xfId="1" applyNumberFormat="1" applyFont="1" applyBorder="1" applyAlignment="1">
      <alignment horizontal="center" vertical="center"/>
    </xf>
    <xf numFmtId="3" fontId="30" fillId="0" borderId="51" xfId="1" applyNumberFormat="1" applyFont="1" applyBorder="1" applyAlignment="1">
      <alignment horizontal="center" vertical="center"/>
    </xf>
    <xf numFmtId="3" fontId="28" fillId="12" borderId="39" xfId="1" applyNumberFormat="1" applyFont="1" applyFill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3" fontId="30" fillId="12" borderId="24" xfId="1" applyNumberFormat="1" applyFont="1" applyFill="1" applyBorder="1" applyAlignment="1">
      <alignment horizontal="center" vertical="center"/>
    </xf>
    <xf numFmtId="3" fontId="30" fillId="0" borderId="48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50" xfId="1" applyNumberFormat="1" applyFont="1" applyBorder="1" applyAlignment="1" applyProtection="1">
      <alignment horizontal="center" vertical="center"/>
      <protection hidden="1"/>
    </xf>
    <xf numFmtId="0" fontId="16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5" xfId="1" applyFont="1" applyBorder="1" applyAlignment="1" applyProtection="1">
      <alignment horizontal="left" wrapText="1"/>
      <protection hidden="1"/>
    </xf>
    <xf numFmtId="3" fontId="24" fillId="0" borderId="38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0" fontId="24" fillId="0" borderId="38" xfId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2" xfId="1" applyFont="1" applyFill="1" applyBorder="1" applyAlignment="1" applyProtection="1">
      <alignment horizontal="right"/>
      <protection hidden="1"/>
    </xf>
    <xf numFmtId="167" fontId="17" fillId="7" borderId="43" xfId="1" applyNumberFormat="1" applyFont="1" applyFill="1" applyBorder="1" applyAlignment="1" applyProtection="1">
      <alignment horizontal="right"/>
      <protection locked="0" hidden="1"/>
    </xf>
    <xf numFmtId="3" fontId="24" fillId="0" borderId="50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1" fillId="0" borderId="0" xfId="1" applyFont="1" applyAlignment="1">
      <alignment wrapText="1"/>
    </xf>
    <xf numFmtId="3" fontId="45" fillId="0" borderId="0" xfId="1" applyNumberFormat="1" applyFont="1"/>
    <xf numFmtId="3" fontId="31" fillId="0" borderId="0" xfId="1" applyNumberFormat="1" applyFont="1"/>
    <xf numFmtId="3" fontId="32" fillId="0" borderId="0" xfId="1" applyNumberFormat="1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0" fontId="20" fillId="0" borderId="0" xfId="3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0" fontId="20" fillId="0" borderId="29" xfId="3" applyBorder="1" applyAlignment="1">
      <alignment horizontal="center" vertical="center" wrapText="1"/>
    </xf>
    <xf numFmtId="3" fontId="41" fillId="0" borderId="36" xfId="1" applyNumberFormat="1" applyFont="1" applyBorder="1" applyAlignment="1">
      <alignment horizontal="center" vertical="center" wrapText="1"/>
    </xf>
    <xf numFmtId="0" fontId="20" fillId="0" borderId="39" xfId="3" applyBorder="1" applyAlignment="1">
      <alignment horizontal="center" vertical="center" wrapText="1"/>
    </xf>
    <xf numFmtId="0" fontId="43" fillId="0" borderId="52" xfId="3" applyFont="1" applyBorder="1" applyAlignment="1">
      <alignment horizontal="center" vertical="center" wrapText="1"/>
    </xf>
    <xf numFmtId="0" fontId="43" fillId="0" borderId="0" xfId="3" applyFont="1" applyAlignment="1">
      <alignment horizontal="center" vertical="center"/>
    </xf>
    <xf numFmtId="0" fontId="43" fillId="0" borderId="39" xfId="3" applyFont="1" applyBorder="1" applyAlignment="1">
      <alignment horizontal="center" vertical="center"/>
    </xf>
    <xf numFmtId="3" fontId="28" fillId="0" borderId="53" xfId="1" applyNumberFormat="1" applyFont="1" applyBorder="1" applyAlignment="1">
      <alignment horizontal="center" vertical="center"/>
    </xf>
    <xf numFmtId="0" fontId="44" fillId="0" borderId="53" xfId="3" applyFont="1" applyBorder="1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 wrapText="1"/>
    </xf>
    <xf numFmtId="0" fontId="20" fillId="0" borderId="48" xfId="3" applyBorder="1" applyAlignment="1">
      <alignment horizontal="center" vertical="center" wrapText="1"/>
    </xf>
    <xf numFmtId="3" fontId="41" fillId="0" borderId="44" xfId="1" applyNumberFormat="1" applyFont="1" applyBorder="1" applyAlignment="1">
      <alignment horizontal="center" vertical="center"/>
    </xf>
    <xf numFmtId="0" fontId="42" fillId="0" borderId="0" xfId="3" applyFont="1" applyAlignment="1">
      <alignment horizontal="center" vertical="center"/>
    </xf>
    <xf numFmtId="0" fontId="42" fillId="0" borderId="50" xfId="3" applyFont="1" applyBorder="1" applyAlignment="1">
      <alignment horizontal="center" vertical="center"/>
    </xf>
    <xf numFmtId="3" fontId="28" fillId="0" borderId="46" xfId="1" applyNumberFormat="1" applyFont="1" applyBorder="1" applyAlignment="1">
      <alignment horizontal="center" vertical="center"/>
    </xf>
    <xf numFmtId="0" fontId="20" fillId="0" borderId="44" xfId="3" applyBorder="1" applyAlignment="1">
      <alignment horizontal="center" vertical="center"/>
    </xf>
    <xf numFmtId="0" fontId="20" fillId="0" borderId="47" xfId="3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1" fillId="0" borderId="38" xfId="1" applyFont="1" applyBorder="1" applyAlignment="1" applyProtection="1">
      <alignment horizontal="center" wrapText="1"/>
      <protection hidden="1"/>
    </xf>
    <xf numFmtId="0" fontId="21" fillId="0" borderId="31" xfId="1" applyFont="1" applyBorder="1" applyAlignment="1" applyProtection="1">
      <alignment horizontal="left" wrapText="1"/>
      <protection hidden="1"/>
    </xf>
    <xf numFmtId="0" fontId="8" fillId="4" borderId="4" xfId="3" applyFont="1" applyFill="1" applyBorder="1" applyAlignment="1">
      <alignment horizontal="left" vertical="top" wrapText="1"/>
    </xf>
    <xf numFmtId="0" fontId="8" fillId="4" borderId="6" xfId="3" applyFont="1" applyFill="1" applyBorder="1" applyAlignment="1">
      <alignment horizontal="left" vertical="top" wrapText="1"/>
    </xf>
    <xf numFmtId="0" fontId="21" fillId="0" borderId="24" xfId="1" applyFont="1" applyBorder="1" applyAlignment="1">
      <alignment horizontal="center" wrapText="1"/>
    </xf>
    <xf numFmtId="166" fontId="18" fillId="7" borderId="19" xfId="1" applyNumberFormat="1" applyFont="1" applyFill="1" applyBorder="1" applyAlignment="1">
      <alignment horizontal="left" wrapText="1"/>
    </xf>
    <xf numFmtId="166" fontId="18" fillId="7" borderId="22" xfId="1" applyNumberFormat="1" applyFont="1" applyFill="1" applyBorder="1" applyAlignment="1">
      <alignment horizontal="left" wrapText="1"/>
    </xf>
    <xf numFmtId="166" fontId="18" fillId="11" borderId="22" xfId="1" applyNumberFormat="1" applyFont="1" applyFill="1" applyBorder="1" applyAlignment="1">
      <alignment horizontal="left" wrapText="1"/>
    </xf>
    <xf numFmtId="166" fontId="18" fillId="7" borderId="28" xfId="2" applyNumberFormat="1" applyFont="1" applyFill="1" applyBorder="1" applyAlignment="1">
      <alignment horizontal="left" wrapText="1"/>
    </xf>
    <xf numFmtId="166" fontId="18" fillId="7" borderId="26" xfId="1" applyNumberFormat="1" applyFont="1" applyFill="1" applyBorder="1" applyAlignment="1">
      <alignment horizontal="left" wrapText="1"/>
    </xf>
    <xf numFmtId="166" fontId="18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42D4AA87-A665-488E-87E7-0790A5150C13}"/>
    <cellStyle name="Normal" xfId="0" builtinId="0"/>
    <cellStyle name="Normal 2" xfId="1" xr:uid="{9BA16695-0087-4B08-9620-EC0F88528AD4}"/>
    <cellStyle name="Normal 3" xfId="3" xr:uid="{C3DA664F-46EA-4BDD-8836-DA2D52EF7F7A}"/>
    <cellStyle name="Normal 3 2" xfId="4" xr:uid="{050FB2F4-4763-4615-93A7-47D7CF249FA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A85-4A44-B54C-3E4C764F0B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A85-4A44-B54C-3E4C764F0B3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1822</c:v>
                </c:pt>
                <c:pt idx="1">
                  <c:v>4803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85-4A44-B54C-3E4C764F0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3D5-4D8F-9030-7AF6068A14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3D5-4D8F-9030-7AF6068A14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3D5-4D8F-9030-7AF6068A1493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7</c:v>
                </c:pt>
                <c:pt idx="1">
                  <c:v>263</c:v>
                </c:pt>
                <c:pt idx="2">
                  <c:v>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3D5-4D8F-9030-7AF6068A1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B42-4290-87DE-257F24A48D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B42-4290-87DE-257F24A48D9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7</c:v>
                </c:pt>
                <c:pt idx="1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42-4290-87DE-257F24A48D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EEF-4BC9-8D17-03DC0FF741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EEF-4BC9-8D17-03DC0FF741F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2032</c:v>
                </c:pt>
                <c:pt idx="1">
                  <c:v>1141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EF-4BC9-8D17-03DC0FF74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538</c:v>
              </c:pt>
              <c:pt idx="1">
                <c:v>1146</c:v>
              </c:pt>
              <c:pt idx="2">
                <c:v>14</c:v>
              </c:pt>
              <c:pt idx="3">
                <c:v>3</c:v>
              </c:pt>
              <c:pt idx="4">
                <c:v>121</c:v>
              </c:pt>
            </c:numLit>
          </c:val>
          <c:extLst>
            <c:ext xmlns:c16="http://schemas.microsoft.com/office/drawing/2014/chart" uri="{C3380CC4-5D6E-409C-BE32-E72D297353CC}">
              <c16:uniqueId val="{00000001-999B-44E8-A521-C0BAE80A2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734</c:v>
              </c:pt>
              <c:pt idx="1">
                <c:v>1028</c:v>
              </c:pt>
              <c:pt idx="2">
                <c:v>26</c:v>
              </c:pt>
              <c:pt idx="3">
                <c:v>16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407D-4F32-BC35-7A3CA12E4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16</c:v>
              </c:pt>
              <c:pt idx="2">
                <c:v>43</c:v>
              </c:pt>
              <c:pt idx="3">
                <c:v>13</c:v>
              </c:pt>
              <c:pt idx="4">
                <c:v>100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4E12-4D03-A598-5AC33E2F3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35920509936244"/>
          <c:y val="7.775590551181101E-2"/>
          <c:w val="0.3001169853768279"/>
          <c:h val="0.9194881889763779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25</c:v>
              </c:pt>
              <c:pt idx="1">
                <c:v>137</c:v>
              </c:pt>
              <c:pt idx="2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1-6D34-4024-94B9-36952BCEF0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949</c:v>
              </c:pt>
              <c:pt idx="1">
                <c:v>14</c:v>
              </c:pt>
              <c:pt idx="2">
                <c:v>187</c:v>
              </c:pt>
              <c:pt idx="3">
                <c:v>11</c:v>
              </c:pt>
              <c:pt idx="4">
                <c:v>29</c:v>
              </c:pt>
              <c:pt idx="5">
                <c:v>1</c:v>
              </c:pt>
              <c:pt idx="6">
                <c:v>2</c:v>
              </c:pt>
              <c:pt idx="7">
                <c:v>65</c:v>
              </c:pt>
              <c:pt idx="8">
                <c:v>542</c:v>
              </c:pt>
              <c:pt idx="9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0BA7-4871-8327-7A0E586A4D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Aux!$AI$2:$AI$5</c:f>
              <c:strCache>
                <c:ptCount val="4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Adopción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108</c:v>
              </c:pt>
              <c:pt idx="1">
                <c:v>102</c:v>
              </c:pt>
              <c:pt idx="2">
                <c:v>18</c:v>
              </c:pt>
              <c:pt idx="3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1-FB3F-4CF8-A739-7D6920BDB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S / E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1371</c:v>
              </c:pt>
              <c:pt idx="1">
                <c:v>687</c:v>
              </c:pt>
              <c:pt idx="2">
                <c:v>398</c:v>
              </c:pt>
              <c:pt idx="3">
                <c:v>177</c:v>
              </c:pt>
              <c:pt idx="4">
                <c:v>101</c:v>
              </c:pt>
              <c:pt idx="5">
                <c:v>2009</c:v>
              </c:pt>
              <c:pt idx="6">
                <c:v>194</c:v>
              </c:pt>
              <c:pt idx="7">
                <c:v>499</c:v>
              </c:pt>
              <c:pt idx="8">
                <c:v>1241</c:v>
              </c:pt>
              <c:pt idx="9">
                <c:v>548</c:v>
              </c:pt>
            </c:numLit>
          </c:val>
          <c:extLst>
            <c:ext xmlns:c16="http://schemas.microsoft.com/office/drawing/2014/chart" uri="{C3380CC4-5D6E-409C-BE32-E72D297353CC}">
              <c16:uniqueId val="{00000001-3986-4699-8959-9743B6473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A16-4179-91BA-46334C3433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A16-4179-91BA-46334C3433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A16-4179-91BA-46334C3433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81</c:v>
                </c:pt>
                <c:pt idx="1">
                  <c:v>31</c:v>
                </c:pt>
                <c:pt idx="2">
                  <c:v>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16-4179-91BA-46334C343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Aux!$G$2:$G$5</c:f>
              <c:strCache>
                <c:ptCount val="4"/>
                <c:pt idx="0">
                  <c:v>Violencia doméstica / género</c:v>
                </c:pt>
                <c:pt idx="1">
                  <c:v>Seguridad Vial </c:v>
                </c:pt>
                <c:pt idx="2">
                  <c:v>Administración Justicia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187</c:v>
              </c:pt>
              <c:pt idx="1">
                <c:v>572</c:v>
              </c:pt>
              <c:pt idx="2">
                <c:v>51</c:v>
              </c:pt>
              <c:pt idx="3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1-B3A0-4FCB-9446-ADE9D718D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72</c:v>
              </c:pt>
              <c:pt idx="1">
                <c:v>33</c:v>
              </c:pt>
              <c:pt idx="2">
                <c:v>31</c:v>
              </c:pt>
              <c:pt idx="3">
                <c:v>24</c:v>
              </c:pt>
              <c:pt idx="4">
                <c:v>567</c:v>
              </c:pt>
              <c:pt idx="5">
                <c:v>52</c:v>
              </c:pt>
              <c:pt idx="6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1-8224-4F99-AFAB-A244C4B32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135</c:v>
              </c:pt>
              <c:pt idx="1">
                <c:v>184</c:v>
              </c:pt>
              <c:pt idx="2">
                <c:v>492</c:v>
              </c:pt>
              <c:pt idx="3">
                <c:v>103</c:v>
              </c:pt>
              <c:pt idx="4">
                <c:v>169</c:v>
              </c:pt>
              <c:pt idx="5">
                <c:v>201</c:v>
              </c:pt>
            </c:numLit>
          </c:val>
          <c:extLst>
            <c:ext xmlns:c16="http://schemas.microsoft.com/office/drawing/2014/chart" uri="{C3380CC4-5D6E-409C-BE32-E72D297353CC}">
              <c16:uniqueId val="{00000001-1ACB-45FE-A419-877124FBB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155</c:v>
              </c:pt>
              <c:pt idx="1">
                <c:v>70</c:v>
              </c:pt>
              <c:pt idx="2">
                <c:v>66</c:v>
              </c:pt>
              <c:pt idx="3">
                <c:v>458</c:v>
              </c:pt>
              <c:pt idx="4">
                <c:v>122</c:v>
              </c:pt>
              <c:pt idx="5">
                <c:v>140</c:v>
              </c:pt>
              <c:pt idx="6">
                <c:v>65</c:v>
              </c:pt>
              <c:pt idx="7">
                <c:v>104</c:v>
              </c:pt>
            </c:numLit>
          </c:val>
          <c:extLst>
            <c:ext xmlns:c16="http://schemas.microsoft.com/office/drawing/2014/chart" uri="{C3380CC4-5D6E-409C-BE32-E72D297353CC}">
              <c16:uniqueId val="{00000001-C125-48C6-A02D-CACE06A6D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Aux!$K$2:$K$4</c:f>
              <c:strCache>
                <c:ptCount val="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1-CB80-4366-8FF0-35414071F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Orden público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12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45C-4C5B-9FEC-576D5E2D1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Libertad</c:v>
                </c:pt>
                <c:pt idx="2">
                  <c:v>Administración Pública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2793-4488-B699-DEF9C32AE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Administración Pública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EF9A-4324-8854-B03F1D101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Aux!$F$2:$F$9</c:f>
              <c:strCache>
                <c:ptCount val="8"/>
                <c:pt idx="0">
                  <c:v>Patrimonio</c:v>
                </c:pt>
                <c:pt idx="1">
                  <c:v>Derechos extranjeros</c:v>
                </c:pt>
                <c:pt idx="2">
                  <c:v>Ordenación territorio</c:v>
                </c:pt>
                <c:pt idx="3">
                  <c:v>Medio ambiente</c:v>
                </c:pt>
                <c:pt idx="4">
                  <c:v>Falsedades</c:v>
                </c:pt>
                <c:pt idx="5">
                  <c:v>Administración Pública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15</c:v>
              </c:pt>
              <c:pt idx="1">
                <c:v>40</c:v>
              </c:pt>
              <c:pt idx="2">
                <c:v>13</c:v>
              </c:pt>
              <c:pt idx="3">
                <c:v>12</c:v>
              </c:pt>
              <c:pt idx="4">
                <c:v>12</c:v>
              </c:pt>
              <c:pt idx="5">
                <c:v>18</c:v>
              </c:pt>
              <c:pt idx="6">
                <c:v>24</c:v>
              </c:pt>
              <c:pt idx="7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1-6FD8-48FD-BD0D-7E3D20943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S / E</c:v>
                </c:pt>
                <c:pt idx="10">
                  <c:v>De la trata de seres humanos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8</c:v>
              </c:pt>
              <c:pt idx="1">
                <c:v>11</c:v>
              </c:pt>
              <c:pt idx="2">
                <c:v>1</c:v>
              </c:pt>
              <c:pt idx="3">
                <c:v>4</c:v>
              </c:pt>
              <c:pt idx="4">
                <c:v>46</c:v>
              </c:pt>
              <c:pt idx="5">
                <c:v>2</c:v>
              </c:pt>
              <c:pt idx="6">
                <c:v>14</c:v>
              </c:pt>
              <c:pt idx="7">
                <c:v>1</c:v>
              </c:pt>
              <c:pt idx="8">
                <c:v>10</c:v>
              </c:pt>
              <c:pt idx="9">
                <c:v>1</c:v>
              </c:pt>
              <c:pt idx="1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8C34-4E11-98A8-D0A72748B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636-46ED-884D-7B911859AA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636-46ED-884D-7B911859AA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604</c:v>
                </c:pt>
                <c:pt idx="1">
                  <c:v>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36-46ED-884D-7B911859A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133</c:v>
              </c:pt>
              <c:pt idx="1">
                <c:v>142</c:v>
              </c:pt>
              <c:pt idx="2">
                <c:v>72</c:v>
              </c:pt>
              <c:pt idx="3">
                <c:v>291</c:v>
              </c:pt>
              <c:pt idx="4">
                <c:v>621</c:v>
              </c:pt>
              <c:pt idx="5">
                <c:v>124</c:v>
              </c:pt>
              <c:pt idx="6">
                <c:v>56</c:v>
              </c:pt>
              <c:pt idx="7">
                <c:v>88</c:v>
              </c:pt>
            </c:numLit>
          </c:val>
          <c:extLst>
            <c:ext xmlns:c16="http://schemas.microsoft.com/office/drawing/2014/chart" uri="{C3380CC4-5D6E-409C-BE32-E72D297353CC}">
              <c16:uniqueId val="{00000001-6C2D-4150-AB44-62680DD61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240-4E3D-B3A7-B82A35D9BE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240-4E3D-B3A7-B82A35D9BE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240-4E3D-B3A7-B82A35D9BE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240-4E3D-B3A7-B82A35D9BE23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40-4E3D-B3A7-B82A35D9BE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1">
                  <c:v>4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240-4E3D-B3A7-B82A35D9B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C3F-41CD-B794-A9202BD17C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C3F-41CD-B794-A9202BD17C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C3F-41CD-B794-A9202BD17C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C3F-41CD-B794-A9202BD17C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BC3F-41CD-B794-A9202BD17C48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3F-41CD-B794-A9202BD17C48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3F-41CD-B794-A9202BD17C48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3F-41CD-B794-A9202BD17C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25</c:v>
                </c:pt>
                <c:pt idx="1">
                  <c:v>1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C3F-41CD-B794-A9202BD17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InformeDatosMenores!$D$6:$H$6</c:f>
              <c:strCache>
                <c:ptCount val="5"/>
                <c:pt idx="0">
                  <c:v>Incoadas en el año</c:v>
                </c:pt>
                <c:pt idx="1">
                  <c:v>Archivadas</c:v>
                </c:pt>
                <c:pt idx="4">
                  <c:v>Pendientes a 31 de diciembre</c:v>
                </c:pt>
              </c:strCache>
            </c: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634</c:v>
                </c:pt>
                <c:pt idx="1">
                  <c:v>48</c:v>
                </c:pt>
                <c:pt idx="2">
                  <c:v>79</c:v>
                </c:pt>
                <c:pt idx="3">
                  <c:v>378</c:v>
                </c:pt>
                <c:pt idx="4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E0-455C-AFE2-95DC5401D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InformeDatosMenores!$D$9:$E$9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InformeDatosMenores!$D$10:$E$10</c:f>
              <c:numCache>
                <c:formatCode>#,##0</c:formatCode>
                <c:ptCount val="2"/>
                <c:pt idx="0">
                  <c:v>197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CC7-B947-75A2CFA59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146</c:v>
                </c:pt>
                <c:pt idx="1">
                  <c:v>32</c:v>
                </c:pt>
                <c:pt idx="2">
                  <c:v>5</c:v>
                </c:pt>
                <c:pt idx="3">
                  <c:v>77</c:v>
                </c:pt>
                <c:pt idx="4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FD-4D23-9BFD-ECED1F9B1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317</c:v>
                </c:pt>
                <c:pt idx="1">
                  <c:v>335</c:v>
                </c:pt>
                <c:pt idx="2">
                  <c:v>27</c:v>
                </c:pt>
                <c:pt idx="3">
                  <c:v>24</c:v>
                </c:pt>
                <c:pt idx="4">
                  <c:v>74</c:v>
                </c:pt>
                <c:pt idx="5">
                  <c:v>210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1C-4A22-BF9B-C80A363B7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24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4A-4025-A841-36DB40195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5</c:v>
              </c:pt>
              <c:pt idx="2">
                <c:v>78</c:v>
              </c:pt>
            </c:numLit>
          </c:val>
          <c:extLst>
            <c:ext xmlns:c16="http://schemas.microsoft.com/office/drawing/2014/chart" uri="{C3380CC4-5D6E-409C-BE32-E72D297353CC}">
              <c16:uniqueId val="{00000001-C081-4980-B204-72D8798DA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Aux!$BC$2:$BC$7</c:f>
              <c:strCache>
                <c:ptCount val="6"/>
                <c:pt idx="0">
                  <c:v>Internamientos</c:v>
                </c:pt>
                <c:pt idx="1">
                  <c:v>Libertad vigilada</c:v>
                </c:pt>
                <c:pt idx="2">
                  <c:v>Prestaciones en beneficio de la comunidad</c:v>
                </c:pt>
                <c:pt idx="3">
                  <c:v>Privación de permisos y licencias</c:v>
                </c:pt>
                <c:pt idx="4">
                  <c:v>Prohibición de aproximación y comunicación</c:v>
                </c:pt>
                <c:pt idx="5">
                  <c:v>Otras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</c:v>
              </c:pt>
              <c:pt idx="1">
                <c:v>49</c:v>
              </c:pt>
              <c:pt idx="2">
                <c:v>16</c:v>
              </c:pt>
              <c:pt idx="3">
                <c:v>1</c:v>
              </c:pt>
              <c:pt idx="4">
                <c:v>2</c:v>
              </c:pt>
              <c:pt idx="5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1-32B9-4FB8-B5EA-580E9E192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09C-48D3-885F-4780B0F20B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09C-48D3-885F-4780B0F20B7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367</c:v>
                </c:pt>
                <c:pt idx="1">
                  <c:v>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9C-48D3-885F-4780B0F20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Aux!$BD$2:$BD$17</c:f>
              <c:strCache>
                <c:ptCount val="16"/>
                <c:pt idx="0">
                  <c:v>Lesiones</c:v>
                </c:pt>
                <c:pt idx="1">
                  <c:v>Agresión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Hurtos</c:v>
                </c:pt>
                <c:pt idx="5">
                  <c:v>Daños</c:v>
                </c:pt>
                <c:pt idx="6">
                  <c:v>Contra la salud pública</c:v>
                </c:pt>
                <c:pt idx="7">
                  <c:v>Conducción sin permiso</c:v>
                </c:pt>
                <c:pt idx="8">
                  <c:v>Violencia doméstica</c:v>
                </c:pt>
                <c:pt idx="9">
                  <c:v>Violencia de género</c:v>
                </c:pt>
                <c:pt idx="10">
                  <c:v>Acoso escolar</c:v>
                </c:pt>
                <c:pt idx="11">
                  <c:v>Contra la integridad moral</c:v>
                </c:pt>
                <c:pt idx="12">
                  <c:v>Odio</c:v>
                </c:pt>
                <c:pt idx="13">
                  <c:v>Otros</c:v>
                </c:pt>
                <c:pt idx="14">
                  <c:v>Atentados y delitos de resistencia y desobediencia grave</c:v>
                </c:pt>
                <c:pt idx="15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87</c:v>
              </c:pt>
              <c:pt idx="1">
                <c:v>60</c:v>
              </c:pt>
              <c:pt idx="2">
                <c:v>18</c:v>
              </c:pt>
              <c:pt idx="3">
                <c:v>7</c:v>
              </c:pt>
              <c:pt idx="4">
                <c:v>30</c:v>
              </c:pt>
              <c:pt idx="5">
                <c:v>23</c:v>
              </c:pt>
              <c:pt idx="6">
                <c:v>10</c:v>
              </c:pt>
              <c:pt idx="7">
                <c:v>6</c:v>
              </c:pt>
              <c:pt idx="8">
                <c:v>37</c:v>
              </c:pt>
              <c:pt idx="9">
                <c:v>3</c:v>
              </c:pt>
              <c:pt idx="10">
                <c:v>20</c:v>
              </c:pt>
              <c:pt idx="11">
                <c:v>2</c:v>
              </c:pt>
              <c:pt idx="12">
                <c:v>1</c:v>
              </c:pt>
              <c:pt idx="13">
                <c:v>86</c:v>
              </c:pt>
              <c:pt idx="14">
                <c:v>30</c:v>
              </c:pt>
              <c:pt idx="15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239A-4861-A940-3EFF78F1E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E1D-4042-A6FA-CE7EF4941B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E1D-4042-A6FA-CE7EF4941B5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19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1D-4042-A6FA-CE7EF4941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7B7-4432-B07D-C2C8A2F4DA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7B7-4432-B07D-C2C8A2F4DA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7B7-4432-B07D-C2C8A2F4DA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7B7-4432-B07D-C2C8A2F4DAF6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5</c:v>
                </c:pt>
                <c:pt idx="1">
                  <c:v>20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B7-4432-B07D-C2C8A2F4DAF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94</c:v>
              </c:pt>
              <c:pt idx="1">
                <c:v>5</c:v>
              </c:pt>
              <c:pt idx="2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1-8EDE-4CA8-810D-25DCAD283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24</c:v>
              </c:pt>
              <c:pt idx="1">
                <c:v>5</c:v>
              </c:pt>
              <c:pt idx="2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1-DDCE-47FB-831A-D4FE53119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Pareja de Hecho</c:v>
                </c:pt>
                <c:pt idx="2">
                  <c:v>Ex Pareja de Hecho</c:v>
                </c:pt>
                <c:pt idx="3">
                  <c:v>Hijos</c:v>
                </c:pt>
                <c:pt idx="4">
                  <c:v>Progenitores</c:v>
                </c:pt>
                <c:pt idx="5">
                  <c:v>Nietos y otros descendientes</c:v>
                </c:pt>
                <c:pt idx="6">
                  <c:v>Abuelos y otros ascendientes</c:v>
                </c:pt>
                <c:pt idx="7">
                  <c:v>Persona vulnerable que conviva con el agresor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</c:v>
              </c:pt>
              <c:pt idx="1">
                <c:v>13</c:v>
              </c:pt>
              <c:pt idx="2">
                <c:v>9</c:v>
              </c:pt>
              <c:pt idx="3">
                <c:v>55</c:v>
              </c:pt>
              <c:pt idx="4">
                <c:v>34</c:v>
              </c:pt>
              <c:pt idx="5">
                <c:v>8</c:v>
              </c:pt>
              <c:pt idx="6">
                <c:v>2</c:v>
              </c:pt>
              <c:pt idx="7">
                <c:v>1</c:v>
              </c:pt>
              <c:pt idx="8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E503-4F2A-BDC6-5E362D810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</c:f>
              <c:strCache>
                <c:ptCount val="1"/>
                <c:pt idx="0">
                  <c:v>Incoadas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9914-45FD-8ADC-21D5343AF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0AF-4824-ABC6-9048EFEADC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0AF-4824-ABC6-9048EFEADC7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91</c:v>
                </c:pt>
                <c:pt idx="1">
                  <c:v>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AF-4824-ABC6-9048EFEAD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A3C-4B0D-A6A5-EC2AC05F79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A3C-4B0D-A6A5-EC2AC05F79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A3C-4B0D-A6A5-EC2AC05F79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A3C-4B0D-A6A5-EC2AC05F79CF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3C-4B0D-A6A5-EC2AC05F79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81</c:v>
                </c:pt>
                <c:pt idx="1">
                  <c:v>85</c:v>
                </c:pt>
                <c:pt idx="2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3C-4B0D-A6A5-EC2AC05F7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610</c:v>
              </c:pt>
              <c:pt idx="1">
                <c:v>32</c:v>
              </c:pt>
              <c:pt idx="2">
                <c:v>7</c:v>
              </c:pt>
              <c:pt idx="3">
                <c:v>1</c:v>
              </c:pt>
              <c:pt idx="4">
                <c:v>222</c:v>
              </c:pt>
            </c:numLit>
          </c:val>
          <c:extLst>
            <c:ext xmlns:c16="http://schemas.microsoft.com/office/drawing/2014/chart" uri="{C3380CC4-5D6E-409C-BE32-E72D297353CC}">
              <c16:uniqueId val="{00000001-D331-4B38-8A4F-C61F525D3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A73-46DE-A823-A86CA55951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A73-46DE-A823-A86CA559517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326</c:v>
                </c:pt>
                <c:pt idx="1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73-46DE-A823-A86CA5595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231</c:v>
              </c:pt>
              <c:pt idx="1">
                <c:v>40</c:v>
              </c:pt>
              <c:pt idx="2">
                <c:v>2</c:v>
              </c:pt>
              <c:pt idx="3">
                <c:v>1</c:v>
              </c:pt>
              <c:pt idx="4">
                <c:v>103</c:v>
              </c:pt>
            </c:numLit>
          </c:val>
          <c:extLst>
            <c:ext xmlns:c16="http://schemas.microsoft.com/office/drawing/2014/chart" uri="{C3380CC4-5D6E-409C-BE32-E72D297353CC}">
              <c16:uniqueId val="{00000001-61B7-4BF4-9572-AAC300FB8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30</c:v>
              </c:pt>
              <c:pt idx="2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1-1DDE-4FD4-BF47-F2A551735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11</c:v>
              </c:pt>
              <c:pt idx="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041D-4D54-8D31-AB4B7D976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8F91-47D2-B549-CA9240D37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788C-4C1C-995E-DF964CE9F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113</c:v>
              </c:pt>
              <c:pt idx="1">
                <c:v>16</c:v>
              </c:pt>
              <c:pt idx="2">
                <c:v>5</c:v>
              </c:pt>
              <c:pt idx="3">
                <c:v>54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C135-49BC-A3CA-A3E5907AA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234</c:v>
              </c:pt>
              <c:pt idx="2">
                <c:v>2</c:v>
              </c:pt>
              <c:pt idx="3">
                <c:v>11</c:v>
              </c:pt>
              <c:pt idx="4">
                <c:v>322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DA38-496E-8022-C4E331702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249</c:v>
              </c:pt>
              <c:pt idx="2">
                <c:v>17</c:v>
              </c:pt>
              <c:pt idx="3">
                <c:v>300</c:v>
              </c:pt>
            </c:numLit>
          </c:val>
          <c:extLst>
            <c:ext xmlns:c16="http://schemas.microsoft.com/office/drawing/2014/chart" uri="{C3380CC4-5D6E-409C-BE32-E72D297353CC}">
              <c16:uniqueId val="{00000001-CE34-43D8-B625-6C098E8CD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DC8-4602-8199-88C9C19BF6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DC8-4602-8199-88C9C19BF6F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13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C8-4602-8199-88C9C19BF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64</c:v>
              </c:pt>
              <c:pt idx="1">
                <c:v>4</c:v>
              </c:pt>
              <c:pt idx="2">
                <c:v>10</c:v>
              </c:pt>
              <c:pt idx="3">
                <c:v>24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AA5-43BF-81B6-D9DA3EDEA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74</c:v>
              </c:pt>
              <c:pt idx="1">
                <c:v>1</c:v>
              </c:pt>
              <c:pt idx="2">
                <c:v>15</c:v>
              </c:pt>
              <c:pt idx="3">
                <c:v>31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741-4C47-A886-67FC805BE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288</c:v>
              </c:pt>
              <c:pt idx="2">
                <c:v>2</c:v>
              </c:pt>
              <c:pt idx="3">
                <c:v>1</c:v>
              </c:pt>
              <c:pt idx="4">
                <c:v>19</c:v>
              </c:pt>
              <c:pt idx="5">
                <c:v>307</c:v>
              </c:pt>
            </c:numLit>
          </c:val>
          <c:extLst>
            <c:ext xmlns:c16="http://schemas.microsoft.com/office/drawing/2014/chart" uri="{C3380CC4-5D6E-409C-BE32-E72D297353CC}">
              <c16:uniqueId val="{00000001-F388-42DF-8400-B0613152D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</c:v>
              </c:pt>
              <c:pt idx="1">
                <c:v>13</c:v>
              </c:pt>
              <c:pt idx="2">
                <c:v>1</c:v>
              </c:pt>
              <c:pt idx="3">
                <c:v>1</c:v>
              </c:pt>
              <c:pt idx="4">
                <c:v>4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DE89-4CE8-BE64-0C8690A00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80</c:v>
              </c:pt>
              <c:pt idx="1">
                <c:v>2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2CF3-44E1-8B22-AFCAAEEF6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2</c:v>
              </c:pt>
              <c:pt idx="2">
                <c:v>1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3614-4D6C-B9EA-490BE806C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B1EA-4F9A-9063-D671F97A3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6D8-402F-A4CD-672D576283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6D8-402F-A4CD-672D576283E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16</c:v>
                </c:pt>
                <c:pt idx="1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D8-402F-A4CD-672D57628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156-4510-9B8D-CA80F2581C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156-4510-9B8D-CA80F2581C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156-4510-9B8D-CA80F2581C0D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99</c:v>
                </c:pt>
                <c:pt idx="1">
                  <c:v>1</c:v>
                </c:pt>
                <c:pt idx="2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56-4510-9B8D-CA80F2581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8AA-4D9F-A14C-E48579047A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8AA-4D9F-A14C-E48579047A3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201</c:v>
                </c:pt>
                <c:pt idx="1">
                  <c:v>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A-4D9F-A14C-E48579047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5" Type="http://schemas.openxmlformats.org/officeDocument/2006/relationships/chart" Target="../charts/chart2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10" Type="http://schemas.openxmlformats.org/officeDocument/2006/relationships/chart" Target="../charts/chart40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4" Type="http://schemas.openxmlformats.org/officeDocument/2006/relationships/chart" Target="../charts/chart50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4" Type="http://schemas.openxmlformats.org/officeDocument/2006/relationships/chart" Target="../charts/chart6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3333F3F6-AA67-437D-813F-5ADE0A4A1E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E22A7E8E-951C-405D-9387-8C09C75244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8ACE68A9-503E-444E-BDB4-D6EB55E897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BFE5F8CC-1D73-413F-ACA1-B564CEB89F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FB7FE67D-6F99-4B3A-B359-3A46A0848C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82D912BB-0630-48A9-90F1-7D461CCCF3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FBE7E10A-175D-4D7B-B66A-84155AC5D2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33D322AD-CDCA-4E6F-B6B8-8225CFF1A8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3264EBCB-183A-40A3-AF8C-618DF9ED62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4D1BA9B7-16DD-4EBF-80CB-B93FC296F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A1A5666A-03EC-4552-A656-A966491D1C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B0A2F569-846F-411A-8F1A-58872D2001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720725</xdr:colOff>
      <xdr:row>7</xdr:row>
      <xdr:rowOff>31750</xdr:rowOff>
    </xdr:from>
    <xdr:to>
      <xdr:col>6</xdr:col>
      <xdr:colOff>50800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6772BC9E-37F3-CD20-0AFE-22D1255FE8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374650</xdr:colOff>
      <xdr:row>6</xdr:row>
      <xdr:rowOff>161925</xdr:rowOff>
    </xdr:from>
    <xdr:to>
      <xdr:col>22</xdr:col>
      <xdr:colOff>57150</xdr:colOff>
      <xdr:row>18</xdr:row>
      <xdr:rowOff>19050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D94E372C-9E94-2E3F-D62B-3A2561758E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46</xdr:col>
      <xdr:colOff>50800</xdr:colOff>
      <xdr:row>8</xdr:row>
      <xdr:rowOff>19050</xdr:rowOff>
    </xdr:from>
    <xdr:to>
      <xdr:col>53</xdr:col>
      <xdr:colOff>174625</xdr:colOff>
      <xdr:row>17</xdr:row>
      <xdr:rowOff>85725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83F4A182-E964-5686-DA21-BDB749BAB8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485775</xdr:colOff>
      <xdr:row>6</xdr:row>
      <xdr:rowOff>241300</xdr:rowOff>
    </xdr:from>
    <xdr:to>
      <xdr:col>60</xdr:col>
      <xdr:colOff>381000</xdr:colOff>
      <xdr:row>16</xdr:row>
      <xdr:rowOff>41275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13B35EBC-7D90-9FF3-9EB0-20E538884B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62</xdr:col>
      <xdr:colOff>273050</xdr:colOff>
      <xdr:row>7</xdr:row>
      <xdr:rowOff>66675</xdr:rowOff>
    </xdr:from>
    <xdr:to>
      <xdr:col>73</xdr:col>
      <xdr:colOff>28575</xdr:colOff>
      <xdr:row>18</xdr:row>
      <xdr:rowOff>63500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0769E5E5-0E3C-1088-A480-E49E31CBC1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139700</xdr:colOff>
      <xdr:row>23</xdr:row>
      <xdr:rowOff>44450</xdr:rowOff>
    </xdr:from>
    <xdr:to>
      <xdr:col>73</xdr:col>
      <xdr:colOff>149225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1DCBA8B3-4D8E-F0B8-A46E-AD262E3D31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28575</xdr:rowOff>
    </xdr:from>
    <xdr:to>
      <xdr:col>4</xdr:col>
      <xdr:colOff>3076575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D48AF653-61E8-DB8F-E2A3-29E100D5E9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174625</xdr:colOff>
      <xdr:row>3</xdr:row>
      <xdr:rowOff>28575</xdr:rowOff>
    </xdr:from>
    <xdr:to>
      <xdr:col>9</xdr:col>
      <xdr:colOff>3206750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50481DAC-BABC-984B-0329-E39629F316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304800</xdr:colOff>
      <xdr:row>3</xdr:row>
      <xdr:rowOff>28575</xdr:rowOff>
    </xdr:from>
    <xdr:to>
      <xdr:col>14</xdr:col>
      <xdr:colOff>3336925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3E98128E-178B-8857-7A31-CA79D80902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460375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780BC200-AD9A-83CB-6042-864F5D447F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311150</xdr:colOff>
      <xdr:row>3</xdr:row>
      <xdr:rowOff>28575</xdr:rowOff>
    </xdr:from>
    <xdr:to>
      <xdr:col>24</xdr:col>
      <xdr:colOff>3343275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59EB0FE8-7964-8801-E7EE-AB4D39CF4C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123825</xdr:colOff>
      <xdr:row>3</xdr:row>
      <xdr:rowOff>28575</xdr:rowOff>
    </xdr:from>
    <xdr:to>
      <xdr:col>29</xdr:col>
      <xdr:colOff>3155950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0FB22EE3-A7E1-7270-9A99-F56D00845F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444500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911FCE5A-36FC-3F2A-9805-40EE891D48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130175</xdr:colOff>
      <xdr:row>3</xdr:row>
      <xdr:rowOff>28575</xdr:rowOff>
    </xdr:from>
    <xdr:to>
      <xdr:col>39</xdr:col>
      <xdr:colOff>3162300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996014DA-2703-F869-1320-AE19C35854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273050</xdr:colOff>
      <xdr:row>3</xdr:row>
      <xdr:rowOff>28575</xdr:rowOff>
    </xdr:from>
    <xdr:to>
      <xdr:col>44</xdr:col>
      <xdr:colOff>3305175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B8302E23-303F-CE72-9B3B-78A823ED0C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2978150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E9D207ED-5D73-E7C2-E98F-1B894FC6B7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2955925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A4580ECF-1DBC-E794-1617-FC73E65ECC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15875</xdr:colOff>
      <xdr:row>3</xdr:row>
      <xdr:rowOff>28575</xdr:rowOff>
    </xdr:from>
    <xdr:to>
      <xdr:col>59</xdr:col>
      <xdr:colOff>3048000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B58E80B0-D6CE-29F9-7D9A-E3B2CE903F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53C8C4B-2229-4FE5-87D0-1E5761DA2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342035E-7C61-4BAF-8824-B5BB3261E7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1386289-A8A5-4F7A-A8A8-7294945AE0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E1816DE-BEB5-4873-BC16-8A2CFFE0BC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B8091D6-8A16-4CC7-B93A-63147F9860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83C3F5B8-FE4D-42A1-884F-DA63DDC9FE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1F86A59F-90E5-48B9-BD95-9284C9C069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184150</xdr:colOff>
      <xdr:row>10</xdr:row>
      <xdr:rowOff>34925</xdr:rowOff>
    </xdr:from>
    <xdr:to>
      <xdr:col>14</xdr:col>
      <xdr:colOff>76200</xdr:colOff>
      <xdr:row>18</xdr:row>
      <xdr:rowOff>82550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2A8C5F29-0778-3A1C-45D8-DE34B658D6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571500</xdr:colOff>
      <xdr:row>6</xdr:row>
      <xdr:rowOff>400050</xdr:rowOff>
    </xdr:from>
    <xdr:to>
      <xdr:col>29</xdr:col>
      <xdr:colOff>508000</xdr:colOff>
      <xdr:row>24</xdr:row>
      <xdr:rowOff>127000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4F74AD23-685D-EDF4-BA08-E3ED797E23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824634</xdr:colOff>
      <xdr:row>11</xdr:row>
      <xdr:rowOff>146050</xdr:rowOff>
    </xdr:from>
    <xdr:to>
      <xdr:col>43</xdr:col>
      <xdr:colOff>639330</xdr:colOff>
      <xdr:row>34</xdr:row>
      <xdr:rowOff>127000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59CCF629-8256-6794-E08A-E701BA4419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C72529D-2091-4FFB-98AB-988193D053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15E49679-76DB-4AB8-8640-5F0CA6F51C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68572A43-0271-9727-7337-CBDE79366C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D124DC9A-D4D0-EA71-8F1C-D54386642F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82550</xdr:colOff>
      <xdr:row>3</xdr:row>
      <xdr:rowOff>19050</xdr:rowOff>
    </xdr:from>
    <xdr:to>
      <xdr:col>22</xdr:col>
      <xdr:colOff>2943225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F495E033-F447-40BE-401F-00BC6285B2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3263900</xdr:colOff>
      <xdr:row>3</xdr:row>
      <xdr:rowOff>19050</xdr:rowOff>
    </xdr:from>
    <xdr:to>
      <xdr:col>35</xdr:col>
      <xdr:colOff>171450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33887412-AA04-353E-B227-7852A84D29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0DC13C2-A825-48AF-BCEB-DFBADA29D8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DFFB944-79B4-4503-9D4C-FD90C23ED3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63F19B29-73C1-B198-054D-2E41C8D592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D14DC2F6-DE85-12CC-9446-3D9DA670A8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DBF84B8-A95F-4C64-A705-B4A71843C5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4EAA4EDB-9338-4CF2-A97F-7335D79BC0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FAAA5EE6-345E-6ABD-09BC-37B9F55CE3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16133ABF-F85D-99FB-D041-66A0AE35E8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149225</xdr:colOff>
      <xdr:row>3</xdr:row>
      <xdr:rowOff>95250</xdr:rowOff>
    </xdr:from>
    <xdr:to>
      <xdr:col>14</xdr:col>
      <xdr:colOff>3181350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D3BA0BDF-AA84-4680-C577-49D6F66C5B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F9530C94-1CE8-BB59-5363-9A1C90DDDF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41CE2B87-DD07-2C65-62F1-F6B46AC78B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B3C8A0CE-F53C-7C0F-19FD-E842FF8676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95250</xdr:rowOff>
    </xdr:from>
    <xdr:to>
      <xdr:col>14</xdr:col>
      <xdr:colOff>3181350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4AE45E6E-95AA-12F9-E956-D215934538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D4DACE42-FDFA-4C93-32D4-74994E2CF6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136525</xdr:colOff>
      <xdr:row>3</xdr:row>
      <xdr:rowOff>95250</xdr:rowOff>
    </xdr:from>
    <xdr:to>
      <xdr:col>24</xdr:col>
      <xdr:colOff>3168650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8CA56FD1-A5DB-0F79-CAE2-7D4813F6A2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136525</xdr:colOff>
      <xdr:row>3</xdr:row>
      <xdr:rowOff>95250</xdr:rowOff>
    </xdr:from>
    <xdr:to>
      <xdr:col>59</xdr:col>
      <xdr:colOff>2997200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72FC8D51-B67A-7304-81FB-5110447F9B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85725</xdr:rowOff>
    </xdr:from>
    <xdr:to>
      <xdr:col>4</xdr:col>
      <xdr:colOff>3343275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8A082606-709D-6F23-ADBD-39D580A53B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778F327D-69F9-5467-7845-3820CE5C69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85725</xdr:rowOff>
    </xdr:from>
    <xdr:to>
      <xdr:col>18</xdr:col>
      <xdr:colOff>133350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0BE4D1B6-36E0-984E-C608-C5D5A7B6D5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342900</xdr:colOff>
      <xdr:row>3</xdr:row>
      <xdr:rowOff>85725</xdr:rowOff>
    </xdr:from>
    <xdr:to>
      <xdr:col>26</xdr:col>
      <xdr:colOff>327025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7D016A84-C489-29BA-141C-57C644CA46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4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9.140625" defaultRowHeight="15" x14ac:dyDescent="0.25"/>
  <cols>
    <col min="1" max="1" width="30" customWidth="1"/>
    <col min="2" max="2" width="37.5703125" customWidth="1"/>
    <col min="3" max="3" width="9.7109375" customWidth="1"/>
    <col min="4" max="4" width="28" customWidth="1"/>
    <col min="5" max="5" width="14.42578125" customWidth="1"/>
    <col min="6" max="6" width="0.7109375" customWidth="1"/>
    <col min="7" max="16" width="7.7109375" customWidth="1"/>
  </cols>
  <sheetData>
    <row r="1" spans="1:6" x14ac:dyDescent="0.25">
      <c r="A1" s="183" t="s">
        <v>0</v>
      </c>
      <c r="B1" s="184"/>
      <c r="C1" s="185"/>
    </row>
    <row r="2" spans="1:6" x14ac:dyDescent="0.25">
      <c r="A2" s="183"/>
      <c r="B2" s="184"/>
      <c r="C2" s="185"/>
    </row>
    <row r="3" spans="1:6" x14ac:dyDescent="0.25">
      <c r="A3" s="1"/>
    </row>
    <row r="5" spans="1:6" x14ac:dyDescent="0.25">
      <c r="A5" s="186" t="s">
        <v>1</v>
      </c>
      <c r="B5" s="186"/>
      <c r="C5" s="186"/>
      <c r="D5" s="186"/>
      <c r="E5" s="186"/>
      <c r="F5" s="186"/>
    </row>
    <row r="6" spans="1:6" x14ac:dyDescent="0.25">
      <c r="A6" s="186"/>
      <c r="B6" s="186"/>
      <c r="C6" s="186"/>
      <c r="D6" s="186"/>
      <c r="E6" s="186"/>
      <c r="F6" s="186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szI3H8ptdGNjGyFUMZjNCDrMA2Vj514iv4alK5lLsyi/BY7AEC/RrLlxuQMXimz65iDQZ/OABv0DNgP6puOMMg==" saltValue="q0zXO65VD4zCW2J1QPmjTA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5" t="s">
        <v>1192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1193</v>
      </c>
      <c r="E4" s="9" t="s">
        <v>114</v>
      </c>
    </row>
    <row r="5" spans="1:5" x14ac:dyDescent="0.25">
      <c r="A5" s="18" t="s">
        <v>1194</v>
      </c>
      <c r="B5" s="14"/>
      <c r="C5" s="12">
        <v>10</v>
      </c>
      <c r="D5" s="12">
        <v>5</v>
      </c>
      <c r="E5" s="20">
        <v>8</v>
      </c>
    </row>
    <row r="6" spans="1:5" x14ac:dyDescent="0.25">
      <c r="A6" s="18" t="s">
        <v>1195</v>
      </c>
      <c r="B6" s="14"/>
      <c r="C6" s="12">
        <v>13</v>
      </c>
      <c r="D6" s="12">
        <v>2</v>
      </c>
      <c r="E6" s="20">
        <v>11</v>
      </c>
    </row>
    <row r="7" spans="1:5" x14ac:dyDescent="0.25">
      <c r="A7" s="18" t="s">
        <v>1196</v>
      </c>
      <c r="B7" s="14"/>
      <c r="C7" s="12">
        <v>1</v>
      </c>
      <c r="D7" s="15"/>
      <c r="E7" s="20">
        <v>1</v>
      </c>
    </row>
    <row r="8" spans="1:5" x14ac:dyDescent="0.25">
      <c r="A8" s="18" t="s">
        <v>1197</v>
      </c>
      <c r="B8" s="14"/>
      <c r="C8" s="12">
        <v>1</v>
      </c>
      <c r="D8" s="15"/>
      <c r="E8" s="20">
        <v>1</v>
      </c>
    </row>
    <row r="9" spans="1:5" x14ac:dyDescent="0.25">
      <c r="A9" s="18" t="s">
        <v>615</v>
      </c>
      <c r="B9" s="14"/>
      <c r="C9" s="12">
        <v>4</v>
      </c>
      <c r="D9" s="12">
        <v>0</v>
      </c>
      <c r="E9" s="20">
        <v>2</v>
      </c>
    </row>
    <row r="10" spans="1:5" x14ac:dyDescent="0.25">
      <c r="A10" s="18" t="s">
        <v>1198</v>
      </c>
      <c r="B10" s="14"/>
      <c r="C10" s="12">
        <v>1</v>
      </c>
      <c r="D10" s="12">
        <v>0</v>
      </c>
      <c r="E10" s="20">
        <v>1</v>
      </c>
    </row>
    <row r="11" spans="1:5" x14ac:dyDescent="0.25">
      <c r="A11" s="201" t="s">
        <v>956</v>
      </c>
      <c r="B11" s="202"/>
      <c r="C11" s="27">
        <v>30</v>
      </c>
      <c r="D11" s="27">
        <v>7</v>
      </c>
      <c r="E11" s="27">
        <v>24</v>
      </c>
    </row>
    <row r="12" spans="1:5" x14ac:dyDescent="0.25">
      <c r="A12" s="6" t="s">
        <v>1199</v>
      </c>
    </row>
    <row r="13" spans="1: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8" t="s">
        <v>1200</v>
      </c>
      <c r="B14" s="14"/>
      <c r="C14" s="20">
        <v>10</v>
      </c>
    </row>
    <row r="15" spans="1:5" x14ac:dyDescent="0.25">
      <c r="A15" s="18" t="s">
        <v>1201</v>
      </c>
      <c r="B15" s="14"/>
      <c r="C15" s="19"/>
    </row>
    <row r="16" spans="1:5" x14ac:dyDescent="0.25">
      <c r="A16" s="18" t="s">
        <v>1202</v>
      </c>
      <c r="B16" s="14"/>
      <c r="C16" s="19"/>
    </row>
    <row r="17" spans="1:3" x14ac:dyDescent="0.25">
      <c r="A17" s="201" t="s">
        <v>956</v>
      </c>
      <c r="B17" s="202"/>
      <c r="C17" s="27">
        <v>10</v>
      </c>
    </row>
    <row r="18" spans="1:3" x14ac:dyDescent="0.25">
      <c r="A18" s="1"/>
    </row>
    <row r="19" spans="1:3" x14ac:dyDescent="0.25">
      <c r="A19" s="6" t="s">
        <v>1203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8" t="s">
        <v>1194</v>
      </c>
      <c r="B21" s="14"/>
      <c r="C21" s="20">
        <v>6</v>
      </c>
    </row>
    <row r="22" spans="1:3" x14ac:dyDescent="0.25">
      <c r="A22" s="18" t="s">
        <v>1195</v>
      </c>
      <c r="B22" s="14"/>
      <c r="C22" s="20">
        <v>5</v>
      </c>
    </row>
    <row r="23" spans="1:3" x14ac:dyDescent="0.25">
      <c r="A23" s="18" t="s">
        <v>1196</v>
      </c>
      <c r="B23" s="14"/>
      <c r="C23" s="19"/>
    </row>
    <row r="24" spans="1:3" x14ac:dyDescent="0.25">
      <c r="A24" s="18" t="s">
        <v>1197</v>
      </c>
      <c r="B24" s="14"/>
      <c r="C24" s="20">
        <v>6</v>
      </c>
    </row>
    <row r="25" spans="1:3" x14ac:dyDescent="0.25">
      <c r="A25" s="18" t="s">
        <v>615</v>
      </c>
      <c r="B25" s="14"/>
      <c r="C25" s="20">
        <v>51</v>
      </c>
    </row>
    <row r="26" spans="1:3" x14ac:dyDescent="0.25">
      <c r="A26" s="18" t="s">
        <v>1198</v>
      </c>
      <c r="B26" s="14"/>
      <c r="C26" s="20">
        <v>11</v>
      </c>
    </row>
    <row r="27" spans="1:3" x14ac:dyDescent="0.25">
      <c r="A27" s="201" t="s">
        <v>956</v>
      </c>
      <c r="B27" s="202"/>
      <c r="C27" s="27">
        <v>79</v>
      </c>
    </row>
    <row r="28" spans="1:3" x14ac:dyDescent="0.25">
      <c r="A28" s="1"/>
    </row>
    <row r="29" spans="1:3" x14ac:dyDescent="0.25">
      <c r="A29" s="6" t="s">
        <v>1105</v>
      </c>
    </row>
    <row r="30" spans="1:3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8" t="s">
        <v>1107</v>
      </c>
      <c r="B31" s="14"/>
      <c r="C31" s="19"/>
    </row>
    <row r="32" spans="1:3" x14ac:dyDescent="0.25">
      <c r="A32" s="18" t="s">
        <v>1049</v>
      </c>
      <c r="B32" s="14"/>
      <c r="C32" s="19"/>
    </row>
    <row r="33" spans="1:3" x14ac:dyDescent="0.25">
      <c r="A33" s="18" t="s">
        <v>1204</v>
      </c>
      <c r="B33" s="14"/>
      <c r="C33" s="20">
        <v>80</v>
      </c>
    </row>
    <row r="34" spans="1:3" x14ac:dyDescent="0.25">
      <c r="A34" s="18" t="s">
        <v>1147</v>
      </c>
      <c r="B34" s="14"/>
      <c r="C34" s="20">
        <v>2</v>
      </c>
    </row>
    <row r="35" spans="1:3" x14ac:dyDescent="0.25">
      <c r="A35" s="18" t="s">
        <v>1205</v>
      </c>
      <c r="B35" s="14"/>
      <c r="C35" s="20">
        <v>7</v>
      </c>
    </row>
    <row r="36" spans="1:3" x14ac:dyDescent="0.25">
      <c r="A36" s="18" t="s">
        <v>1051</v>
      </c>
      <c r="B36" s="14"/>
      <c r="C36" s="19"/>
    </row>
    <row r="37" spans="1:3" x14ac:dyDescent="0.25">
      <c r="A37" s="18" t="s">
        <v>1052</v>
      </c>
      <c r="B37" s="14"/>
      <c r="C37" s="19"/>
    </row>
    <row r="38" spans="1:3" x14ac:dyDescent="0.25">
      <c r="A38" s="18" t="s">
        <v>1110</v>
      </c>
      <c r="B38" s="14"/>
      <c r="C38" s="19"/>
    </row>
    <row r="39" spans="1:3" x14ac:dyDescent="0.25">
      <c r="A39" s="18" t="s">
        <v>1111</v>
      </c>
      <c r="B39" s="14"/>
      <c r="C39" s="19"/>
    </row>
    <row r="40" spans="1:3" x14ac:dyDescent="0.25">
      <c r="A40" s="201" t="s">
        <v>956</v>
      </c>
      <c r="B40" s="202"/>
      <c r="C40" s="27">
        <v>89</v>
      </c>
    </row>
    <row r="41" spans="1:3" x14ac:dyDescent="0.25">
      <c r="A41" s="1"/>
    </row>
    <row r="42" spans="1:3" x14ac:dyDescent="0.25">
      <c r="A42" s="6" t="s">
        <v>1206</v>
      </c>
    </row>
    <row r="43" spans="1:3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8" t="s">
        <v>1194</v>
      </c>
      <c r="B44" s="14"/>
      <c r="C44" s="20">
        <v>1</v>
      </c>
    </row>
    <row r="45" spans="1:3" x14ac:dyDescent="0.25">
      <c r="A45" s="18" t="s">
        <v>1195</v>
      </c>
      <c r="B45" s="14"/>
      <c r="C45" s="20">
        <v>1</v>
      </c>
    </row>
    <row r="46" spans="1:3" x14ac:dyDescent="0.25">
      <c r="A46" s="18" t="s">
        <v>1196</v>
      </c>
      <c r="B46" s="14"/>
      <c r="C46" s="19"/>
    </row>
    <row r="47" spans="1:3" x14ac:dyDescent="0.25">
      <c r="A47" s="18" t="s">
        <v>1197</v>
      </c>
      <c r="B47" s="14"/>
      <c r="C47" s="19"/>
    </row>
    <row r="48" spans="1:3" x14ac:dyDescent="0.25">
      <c r="A48" s="18" t="s">
        <v>615</v>
      </c>
      <c r="B48" s="14"/>
      <c r="C48" s="20">
        <v>2</v>
      </c>
    </row>
    <row r="49" spans="1:3" x14ac:dyDescent="0.25">
      <c r="A49" s="18" t="s">
        <v>1198</v>
      </c>
      <c r="B49" s="14"/>
      <c r="C49" s="20">
        <v>2</v>
      </c>
    </row>
    <row r="50" spans="1:3" x14ac:dyDescent="0.25">
      <c r="A50" s="201" t="s">
        <v>956</v>
      </c>
      <c r="B50" s="202"/>
      <c r="C50" s="27">
        <v>6</v>
      </c>
    </row>
    <row r="51" spans="1:3" x14ac:dyDescent="0.25">
      <c r="A51" s="6" t="s">
        <v>1207</v>
      </c>
    </row>
    <row r="52" spans="1:3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7" t="s">
        <v>1194</v>
      </c>
      <c r="B53" s="11" t="s">
        <v>79</v>
      </c>
      <c r="C53" s="19"/>
    </row>
    <row r="54" spans="1:3" x14ac:dyDescent="0.25">
      <c r="A54" s="189"/>
      <c r="B54" s="11" t="s">
        <v>82</v>
      </c>
      <c r="C54" s="19"/>
    </row>
    <row r="55" spans="1:3" x14ac:dyDescent="0.25">
      <c r="A55" s="187" t="s">
        <v>1195</v>
      </c>
      <c r="B55" s="11" t="s">
        <v>79</v>
      </c>
      <c r="C55" s="20">
        <v>4</v>
      </c>
    </row>
    <row r="56" spans="1:3" x14ac:dyDescent="0.25">
      <c r="A56" s="189"/>
      <c r="B56" s="11" t="s">
        <v>82</v>
      </c>
      <c r="C56" s="20">
        <v>1</v>
      </c>
    </row>
    <row r="57" spans="1:3" x14ac:dyDescent="0.25">
      <c r="A57" s="187" t="s">
        <v>1196</v>
      </c>
      <c r="B57" s="11" t="s">
        <v>79</v>
      </c>
      <c r="C57" s="19"/>
    </row>
    <row r="58" spans="1:3" x14ac:dyDescent="0.25">
      <c r="A58" s="189"/>
      <c r="B58" s="11" t="s">
        <v>82</v>
      </c>
      <c r="C58" s="19"/>
    </row>
    <row r="59" spans="1:3" x14ac:dyDescent="0.25">
      <c r="A59" s="187" t="s">
        <v>1197</v>
      </c>
      <c r="B59" s="11" t="s">
        <v>79</v>
      </c>
      <c r="C59" s="20">
        <v>2</v>
      </c>
    </row>
    <row r="60" spans="1:3" x14ac:dyDescent="0.25">
      <c r="A60" s="189"/>
      <c r="B60" s="11" t="s">
        <v>82</v>
      </c>
      <c r="C60" s="20">
        <v>1</v>
      </c>
    </row>
    <row r="61" spans="1:3" x14ac:dyDescent="0.25">
      <c r="A61" s="187" t="s">
        <v>615</v>
      </c>
      <c r="B61" s="11" t="s">
        <v>79</v>
      </c>
      <c r="C61" s="20">
        <v>1</v>
      </c>
    </row>
    <row r="62" spans="1:3" x14ac:dyDescent="0.25">
      <c r="A62" s="189"/>
      <c r="B62" s="11" t="s">
        <v>82</v>
      </c>
      <c r="C62" s="20">
        <v>3</v>
      </c>
    </row>
    <row r="63" spans="1:3" x14ac:dyDescent="0.25">
      <c r="A63" s="187" t="s">
        <v>1198</v>
      </c>
      <c r="B63" s="11" t="s">
        <v>79</v>
      </c>
      <c r="C63" s="20">
        <v>3</v>
      </c>
    </row>
    <row r="64" spans="1:3" x14ac:dyDescent="0.25">
      <c r="A64" s="189"/>
      <c r="B64" s="11" t="s">
        <v>82</v>
      </c>
      <c r="C64" s="19"/>
    </row>
    <row r="65" spans="1:3" x14ac:dyDescent="0.25">
      <c r="A65" s="201" t="s">
        <v>956</v>
      </c>
      <c r="B65" s="202"/>
      <c r="C65" s="27">
        <v>15</v>
      </c>
    </row>
    <row r="66" spans="1:3" x14ac:dyDescent="0.25">
      <c r="A66" s="4"/>
    </row>
  </sheetData>
  <sheetProtection algorithmName="SHA-512" hashValue="4OfE2B0N32mE+8GGQDjLXOXV/3t5MTdRLESRwESXmTrQDAe+O8pxD5l6erL11Mxo0cnb4IseaKeu3ggrcBQD9Q==" saltValue="QRlcP4K3V82SPK4Lhjr6t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9.140625" defaultRowHeight="15" x14ac:dyDescent="0.25"/>
  <cols>
    <col min="1" max="1" width="29" bestFit="1" customWidth="1"/>
    <col min="2" max="2" width="47.140625" bestFit="1" customWidth="1"/>
    <col min="3" max="3" width="13.5703125" bestFit="1" customWidth="1"/>
    <col min="4" max="4" width="10" bestFit="1" customWidth="1"/>
    <col min="5" max="5" width="10.5703125" bestFit="1" customWidth="1"/>
    <col min="6" max="6" width="9.7109375" bestFit="1" customWidth="1"/>
    <col min="7" max="7" width="13.5703125" bestFit="1" customWidth="1"/>
    <col min="8" max="10" width="5.5703125" customWidth="1"/>
  </cols>
  <sheetData>
    <row r="2" spans="1:7" x14ac:dyDescent="0.25">
      <c r="A2" s="5" t="s">
        <v>1208</v>
      </c>
    </row>
    <row r="3" spans="1:7" x14ac:dyDescent="0.25">
      <c r="A3" s="6" t="s">
        <v>1209</v>
      </c>
    </row>
    <row r="4" spans="1:7" ht="22.5" x14ac:dyDescent="0.25">
      <c r="A4" s="7" t="s">
        <v>14</v>
      </c>
      <c r="B4" s="7" t="s">
        <v>15</v>
      </c>
      <c r="C4" s="21" t="s">
        <v>1210</v>
      </c>
      <c r="D4" s="21" t="s">
        <v>65</v>
      </c>
      <c r="E4" s="21" t="s">
        <v>1057</v>
      </c>
      <c r="F4" s="21" t="s">
        <v>1211</v>
      </c>
      <c r="G4" s="34" t="s">
        <v>1210</v>
      </c>
    </row>
    <row r="5" spans="1:7" ht="22.5" x14ac:dyDescent="0.25">
      <c r="A5" s="190" t="s">
        <v>1212</v>
      </c>
      <c r="B5" s="30" t="s">
        <v>1213</v>
      </c>
      <c r="C5" s="12">
        <v>2</v>
      </c>
      <c r="D5" s="15"/>
      <c r="E5" s="15"/>
      <c r="F5" s="15"/>
      <c r="G5" s="35">
        <v>2</v>
      </c>
    </row>
    <row r="6" spans="1:7" x14ac:dyDescent="0.25">
      <c r="A6" s="192"/>
      <c r="B6" s="30" t="s">
        <v>1214</v>
      </c>
      <c r="C6" s="12">
        <v>1</v>
      </c>
      <c r="D6" s="12">
        <v>0</v>
      </c>
      <c r="E6" s="12">
        <v>1</v>
      </c>
      <c r="F6" s="12">
        <v>0</v>
      </c>
      <c r="G6" s="35">
        <v>1</v>
      </c>
    </row>
    <row r="7" spans="1:7" x14ac:dyDescent="0.25">
      <c r="A7" s="10" t="s">
        <v>1215</v>
      </c>
      <c r="B7" s="30" t="s">
        <v>1216</v>
      </c>
      <c r="C7" s="12">
        <v>2</v>
      </c>
      <c r="D7" s="15"/>
      <c r="E7" s="15"/>
      <c r="F7" s="15"/>
      <c r="G7" s="35">
        <v>2</v>
      </c>
    </row>
    <row r="8" spans="1:7" ht="22.5" x14ac:dyDescent="0.25">
      <c r="A8" s="190" t="s">
        <v>1217</v>
      </c>
      <c r="B8" s="30" t="s">
        <v>1218</v>
      </c>
      <c r="C8" s="12">
        <v>9</v>
      </c>
      <c r="D8" s="12">
        <v>3</v>
      </c>
      <c r="E8" s="12">
        <v>2</v>
      </c>
      <c r="F8" s="12">
        <v>0</v>
      </c>
      <c r="G8" s="35">
        <v>9</v>
      </c>
    </row>
    <row r="9" spans="1:7" x14ac:dyDescent="0.25">
      <c r="A9" s="191"/>
      <c r="B9" s="30" t="s">
        <v>1219</v>
      </c>
      <c r="C9" s="12">
        <v>1</v>
      </c>
      <c r="D9" s="12">
        <v>0</v>
      </c>
      <c r="E9" s="12">
        <v>0</v>
      </c>
      <c r="F9" s="12">
        <v>0</v>
      </c>
      <c r="G9" s="35">
        <v>1</v>
      </c>
    </row>
    <row r="10" spans="1:7" ht="22.5" x14ac:dyDescent="0.25">
      <c r="A10" s="192"/>
      <c r="B10" s="30" t="s">
        <v>1220</v>
      </c>
      <c r="C10" s="12">
        <v>3</v>
      </c>
      <c r="D10" s="12">
        <v>0</v>
      </c>
      <c r="E10" s="12">
        <v>3</v>
      </c>
      <c r="F10" s="12">
        <v>0</v>
      </c>
      <c r="G10" s="35">
        <v>3</v>
      </c>
    </row>
    <row r="11" spans="1:7" ht="22.5" x14ac:dyDescent="0.25">
      <c r="A11" s="190" t="s">
        <v>1221</v>
      </c>
      <c r="B11" s="30" t="s">
        <v>1222</v>
      </c>
      <c r="C11" s="15"/>
      <c r="D11" s="15"/>
      <c r="E11" s="15"/>
      <c r="F11" s="15"/>
      <c r="G11" s="19"/>
    </row>
    <row r="12" spans="1:7" x14ac:dyDescent="0.25">
      <c r="A12" s="191"/>
      <c r="B12" s="30" t="s">
        <v>1223</v>
      </c>
      <c r="C12" s="15"/>
      <c r="D12" s="15"/>
      <c r="E12" s="15"/>
      <c r="F12" s="15"/>
      <c r="G12" s="19"/>
    </row>
    <row r="13" spans="1:7" ht="22.5" x14ac:dyDescent="0.25">
      <c r="A13" s="192"/>
      <c r="B13" s="30" t="s">
        <v>1224</v>
      </c>
      <c r="C13" s="15"/>
      <c r="D13" s="12">
        <v>0</v>
      </c>
      <c r="E13" s="12">
        <v>1</v>
      </c>
      <c r="F13" s="12">
        <v>1</v>
      </c>
      <c r="G13" s="19"/>
    </row>
    <row r="14" spans="1:7" ht="22.5" x14ac:dyDescent="0.25">
      <c r="A14" s="10" t="s">
        <v>1225</v>
      </c>
      <c r="B14" s="30" t="s">
        <v>1226</v>
      </c>
      <c r="C14" s="15"/>
      <c r="D14" s="15"/>
      <c r="E14" s="15"/>
      <c r="F14" s="15"/>
      <c r="G14" s="19"/>
    </row>
    <row r="15" spans="1:7" x14ac:dyDescent="0.25">
      <c r="A15" s="190" t="s">
        <v>1227</v>
      </c>
      <c r="B15" s="30" t="s">
        <v>1228</v>
      </c>
      <c r="C15" s="12">
        <v>269</v>
      </c>
      <c r="D15" s="12">
        <v>2</v>
      </c>
      <c r="E15" s="12">
        <v>4</v>
      </c>
      <c r="F15" s="12">
        <v>0</v>
      </c>
      <c r="G15" s="35">
        <v>269</v>
      </c>
    </row>
    <row r="16" spans="1:7" x14ac:dyDescent="0.25">
      <c r="A16" s="191"/>
      <c r="B16" s="30" t="s">
        <v>1229</v>
      </c>
      <c r="C16" s="15"/>
      <c r="D16" s="15"/>
      <c r="E16" s="15"/>
      <c r="F16" s="15"/>
      <c r="G16" s="19"/>
    </row>
    <row r="17" spans="1:7" x14ac:dyDescent="0.25">
      <c r="A17" s="191"/>
      <c r="B17" s="30" t="s">
        <v>1230</v>
      </c>
      <c r="C17" s="15"/>
      <c r="D17" s="15"/>
      <c r="E17" s="15"/>
      <c r="F17" s="15"/>
      <c r="G17" s="19"/>
    </row>
    <row r="18" spans="1:7" x14ac:dyDescent="0.25">
      <c r="A18" s="191"/>
      <c r="B18" s="30" t="s">
        <v>1231</v>
      </c>
      <c r="C18" s="15"/>
      <c r="D18" s="15"/>
      <c r="E18" s="15"/>
      <c r="F18" s="15"/>
      <c r="G18" s="19"/>
    </row>
    <row r="19" spans="1:7" ht="22.5" x14ac:dyDescent="0.25">
      <c r="A19" s="192"/>
      <c r="B19" s="30" t="s">
        <v>1232</v>
      </c>
      <c r="C19" s="15"/>
      <c r="D19" s="15"/>
      <c r="E19" s="15"/>
      <c r="F19" s="15"/>
      <c r="G19" s="19"/>
    </row>
    <row r="20" spans="1:7" x14ac:dyDescent="0.25">
      <c r="A20" s="10" t="s">
        <v>1233</v>
      </c>
      <c r="B20" s="30" t="s">
        <v>1234</v>
      </c>
      <c r="C20" s="15"/>
      <c r="D20" s="15"/>
      <c r="E20" s="15"/>
      <c r="F20" s="15"/>
      <c r="G20" s="19"/>
    </row>
    <row r="21" spans="1:7" x14ac:dyDescent="0.25">
      <c r="A21" s="10" t="s">
        <v>1235</v>
      </c>
      <c r="B21" s="30" t="s">
        <v>1236</v>
      </c>
      <c r="C21" s="15"/>
      <c r="D21" s="15"/>
      <c r="E21" s="15"/>
      <c r="F21" s="15"/>
      <c r="G21" s="19"/>
    </row>
    <row r="22" spans="1:7" x14ac:dyDescent="0.25">
      <c r="A22" s="201" t="s">
        <v>956</v>
      </c>
      <c r="B22" s="202"/>
      <c r="C22" s="27">
        <v>287</v>
      </c>
      <c r="D22" s="27">
        <v>5</v>
      </c>
      <c r="E22" s="27">
        <v>11</v>
      </c>
      <c r="F22" s="27">
        <v>1</v>
      </c>
      <c r="G22" s="36">
        <v>287</v>
      </c>
    </row>
    <row r="23" spans="1:7" x14ac:dyDescent="0.25">
      <c r="A23" s="6" t="s">
        <v>1079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8" t="s">
        <v>104</v>
      </c>
      <c r="B25" s="14"/>
      <c r="C25" s="20">
        <v>1</v>
      </c>
    </row>
    <row r="26" spans="1:7" x14ac:dyDescent="0.25">
      <c r="A26" s="18" t="s">
        <v>114</v>
      </c>
      <c r="B26" s="14"/>
      <c r="C26" s="19"/>
    </row>
    <row r="27" spans="1:7" x14ac:dyDescent="0.25">
      <c r="A27" s="18" t="s">
        <v>1080</v>
      </c>
      <c r="B27" s="14"/>
      <c r="C27" s="19"/>
    </row>
    <row r="28" spans="1:7" x14ac:dyDescent="0.25">
      <c r="A28" s="201" t="s">
        <v>956</v>
      </c>
      <c r="B28" s="202"/>
      <c r="C28" s="27">
        <v>1</v>
      </c>
    </row>
    <row r="29" spans="1:7" x14ac:dyDescent="0.25">
      <c r="A29" s="1"/>
    </row>
    <row r="30" spans="1:7" x14ac:dyDescent="0.25">
      <c r="A30" s="6" t="s">
        <v>1237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8" t="s">
        <v>1238</v>
      </c>
      <c r="B32" s="14"/>
      <c r="C32" s="20">
        <v>3</v>
      </c>
    </row>
    <row r="33" spans="1:3" x14ac:dyDescent="0.25">
      <c r="A33" s="18" t="s">
        <v>1239</v>
      </c>
      <c r="B33" s="14"/>
      <c r="C33" s="20">
        <v>14</v>
      </c>
    </row>
    <row r="34" spans="1:3" x14ac:dyDescent="0.25">
      <c r="A34" s="18" t="s">
        <v>82</v>
      </c>
      <c r="B34" s="14"/>
      <c r="C34" s="20">
        <v>2</v>
      </c>
    </row>
    <row r="35" spans="1:3" x14ac:dyDescent="0.25">
      <c r="A35" s="201" t="s">
        <v>956</v>
      </c>
      <c r="B35" s="202"/>
      <c r="C35" s="27">
        <v>19</v>
      </c>
    </row>
    <row r="36" spans="1:3" x14ac:dyDescent="0.25">
      <c r="A36" s="1"/>
    </row>
    <row r="37" spans="1:3" x14ac:dyDescent="0.25">
      <c r="A37" s="6" t="s">
        <v>1240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8" t="s">
        <v>1241</v>
      </c>
      <c r="B39" s="14"/>
      <c r="C39" s="20">
        <v>19</v>
      </c>
    </row>
    <row r="40" spans="1:3" x14ac:dyDescent="0.25">
      <c r="A40" s="18" t="s">
        <v>1242</v>
      </c>
      <c r="B40" s="14"/>
      <c r="C40" s="20">
        <v>9</v>
      </c>
    </row>
    <row r="41" spans="1:3" x14ac:dyDescent="0.25">
      <c r="A41" s="201" t="s">
        <v>956</v>
      </c>
      <c r="B41" s="202"/>
      <c r="C41" s="27">
        <v>28</v>
      </c>
    </row>
    <row r="42" spans="1:3" x14ac:dyDescent="0.25">
      <c r="A42" s="4"/>
    </row>
  </sheetData>
  <sheetProtection algorithmName="SHA-512" hashValue="L1D9y9QhPwRFtJRc+vIXqnOgLI7e9aw9d/CrV128gfP1Z6lCl7hvB5dcbw+T9puIFHjSQIhiFrePJ6nv3oE5uQ==" saltValue="V9zR6kzh8luDkRxatW1KW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9.140625" defaultRowHeight="15" x14ac:dyDescent="0.25"/>
  <cols>
    <col min="1" max="1" width="40.85546875" bestFit="1" customWidth="1"/>
    <col min="2" max="2" width="44.28515625" bestFit="1" customWidth="1"/>
    <col min="3" max="3" width="7.7109375" bestFit="1" customWidth="1"/>
    <col min="4" max="5" width="8.5703125" bestFit="1" customWidth="1"/>
    <col min="6" max="6" width="8.85546875" bestFit="1" customWidth="1"/>
    <col min="7" max="8" width="9.7109375" bestFit="1" customWidth="1"/>
    <col min="9" max="10" width="12.5703125" bestFit="1" customWidth="1"/>
    <col min="11" max="12" width="10" bestFit="1" customWidth="1"/>
    <col min="13" max="13" width="0.7109375" customWidth="1"/>
  </cols>
  <sheetData>
    <row r="3" spans="1:12" x14ac:dyDescent="0.25">
      <c r="A3" s="5" t="s">
        <v>1243</v>
      </c>
    </row>
    <row r="5" spans="1:12" ht="45" x14ac:dyDescent="0.25">
      <c r="A5" s="37"/>
      <c r="B5" s="38"/>
      <c r="C5" s="8" t="s">
        <v>1244</v>
      </c>
      <c r="D5" s="8" t="s">
        <v>1245</v>
      </c>
      <c r="E5" s="8" t="s">
        <v>1246</v>
      </c>
      <c r="F5" s="8" t="s">
        <v>1247</v>
      </c>
      <c r="G5" s="8" t="s">
        <v>1248</v>
      </c>
      <c r="H5" s="8" t="s">
        <v>1249</v>
      </c>
      <c r="I5" s="8" t="s">
        <v>1250</v>
      </c>
      <c r="J5" s="8" t="s">
        <v>1251</v>
      </c>
      <c r="K5" s="8" t="s">
        <v>1252</v>
      </c>
      <c r="L5" s="9" t="s">
        <v>1253</v>
      </c>
    </row>
    <row r="6" spans="1:12" x14ac:dyDescent="0.25">
      <c r="A6" s="190" t="s">
        <v>1254</v>
      </c>
      <c r="B6" s="30" t="s">
        <v>1255</v>
      </c>
      <c r="C6" s="39">
        <v>0</v>
      </c>
      <c r="D6" s="39">
        <v>0</v>
      </c>
      <c r="E6" s="39">
        <v>0</v>
      </c>
      <c r="F6" s="39">
        <v>0</v>
      </c>
      <c r="G6" s="39">
        <v>0</v>
      </c>
      <c r="H6" s="39">
        <v>3</v>
      </c>
      <c r="I6" s="39">
        <v>0</v>
      </c>
      <c r="J6" s="39">
        <v>0</v>
      </c>
      <c r="K6" s="39">
        <v>0</v>
      </c>
      <c r="L6" s="35">
        <v>0</v>
      </c>
    </row>
    <row r="7" spans="1:12" x14ac:dyDescent="0.25">
      <c r="A7" s="191"/>
      <c r="B7" s="30" t="s">
        <v>1048</v>
      </c>
      <c r="C7" s="39">
        <v>4</v>
      </c>
      <c r="D7" s="39">
        <v>1</v>
      </c>
      <c r="E7" s="39">
        <v>18</v>
      </c>
      <c r="F7" s="39">
        <v>36</v>
      </c>
      <c r="G7" s="39">
        <v>0</v>
      </c>
      <c r="H7" s="39">
        <v>17</v>
      </c>
      <c r="I7" s="39">
        <v>0</v>
      </c>
      <c r="J7" s="39">
        <v>0</v>
      </c>
      <c r="K7" s="39">
        <v>0</v>
      </c>
      <c r="L7" s="35">
        <v>2</v>
      </c>
    </row>
    <row r="8" spans="1:12" x14ac:dyDescent="0.25">
      <c r="A8" s="191"/>
      <c r="B8" s="30" t="s">
        <v>1256</v>
      </c>
      <c r="C8" s="39">
        <v>0</v>
      </c>
      <c r="D8" s="39">
        <v>0</v>
      </c>
      <c r="E8" s="39">
        <v>1</v>
      </c>
      <c r="F8" s="39">
        <v>0</v>
      </c>
      <c r="G8" s="39">
        <v>0</v>
      </c>
      <c r="H8" s="39">
        <v>1</v>
      </c>
      <c r="I8" s="39">
        <v>0</v>
      </c>
      <c r="J8" s="39">
        <v>0</v>
      </c>
      <c r="K8" s="39">
        <v>0</v>
      </c>
      <c r="L8" s="35">
        <v>0</v>
      </c>
    </row>
    <row r="9" spans="1:12" x14ac:dyDescent="0.25">
      <c r="A9" s="192"/>
      <c r="B9" s="30" t="s">
        <v>1257</v>
      </c>
      <c r="C9" s="39">
        <v>0</v>
      </c>
      <c r="D9" s="39">
        <v>0</v>
      </c>
      <c r="E9" s="39">
        <v>0</v>
      </c>
      <c r="F9" s="39">
        <v>0</v>
      </c>
      <c r="G9" s="39">
        <v>0</v>
      </c>
      <c r="H9" s="39">
        <v>1</v>
      </c>
      <c r="I9" s="39">
        <v>0</v>
      </c>
      <c r="J9" s="39">
        <v>0</v>
      </c>
      <c r="K9" s="39">
        <v>0</v>
      </c>
      <c r="L9" s="35">
        <v>0</v>
      </c>
    </row>
    <row r="10" spans="1:12" x14ac:dyDescent="0.25">
      <c r="A10" s="190" t="s">
        <v>1258</v>
      </c>
      <c r="B10" s="30" t="s">
        <v>1259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35">
        <v>0</v>
      </c>
    </row>
    <row r="11" spans="1:12" x14ac:dyDescent="0.25">
      <c r="A11" s="191"/>
      <c r="B11" s="30" t="s">
        <v>1260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35">
        <v>0</v>
      </c>
    </row>
    <row r="12" spans="1:12" x14ac:dyDescent="0.25">
      <c r="A12" s="191"/>
      <c r="B12" s="30" t="s">
        <v>1261</v>
      </c>
      <c r="C12" s="39">
        <v>0</v>
      </c>
      <c r="D12" s="39">
        <v>0</v>
      </c>
      <c r="E12" s="39">
        <v>0</v>
      </c>
      <c r="F12" s="39">
        <v>1</v>
      </c>
      <c r="G12" s="39">
        <v>0</v>
      </c>
      <c r="H12" s="39">
        <v>0</v>
      </c>
      <c r="I12" s="39">
        <v>0</v>
      </c>
      <c r="J12" s="39">
        <v>0</v>
      </c>
      <c r="K12" s="39">
        <v>0</v>
      </c>
      <c r="L12" s="35">
        <v>0</v>
      </c>
    </row>
    <row r="13" spans="1:12" x14ac:dyDescent="0.25">
      <c r="A13" s="191"/>
      <c r="B13" s="30" t="s">
        <v>1262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5">
        <v>0</v>
      </c>
    </row>
    <row r="14" spans="1:12" x14ac:dyDescent="0.25">
      <c r="A14" s="191"/>
      <c r="B14" s="30" t="s">
        <v>1263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5">
        <v>0</v>
      </c>
    </row>
    <row r="15" spans="1:12" x14ac:dyDescent="0.25">
      <c r="A15" s="191"/>
      <c r="B15" s="30" t="s">
        <v>1264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5">
        <v>0</v>
      </c>
    </row>
    <row r="16" spans="1:12" x14ac:dyDescent="0.25">
      <c r="A16" s="191"/>
      <c r="B16" s="30" t="s">
        <v>1265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5">
        <v>0</v>
      </c>
    </row>
    <row r="17" spans="1:12" x14ac:dyDescent="0.25">
      <c r="A17" s="191"/>
      <c r="B17" s="30" t="s">
        <v>1266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5">
        <v>0</v>
      </c>
    </row>
    <row r="18" spans="1:12" x14ac:dyDescent="0.25">
      <c r="A18" s="191"/>
      <c r="B18" s="30" t="s">
        <v>1267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5">
        <v>0</v>
      </c>
    </row>
    <row r="19" spans="1:12" x14ac:dyDescent="0.25">
      <c r="A19" s="191"/>
      <c r="B19" s="30" t="s">
        <v>1268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5">
        <v>0</v>
      </c>
    </row>
    <row r="20" spans="1:12" x14ac:dyDescent="0.25">
      <c r="A20" s="191"/>
      <c r="B20" s="30" t="s">
        <v>1269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5">
        <v>0</v>
      </c>
    </row>
    <row r="21" spans="1:12" x14ac:dyDescent="0.25">
      <c r="A21" s="191"/>
      <c r="B21" s="30" t="s">
        <v>1270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5">
        <v>0</v>
      </c>
    </row>
    <row r="22" spans="1:12" x14ac:dyDescent="0.25">
      <c r="A22" s="191"/>
      <c r="B22" s="30" t="s">
        <v>1271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5">
        <v>0</v>
      </c>
    </row>
    <row r="23" spans="1:12" x14ac:dyDescent="0.25">
      <c r="A23" s="191"/>
      <c r="B23" s="30" t="s">
        <v>1272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5">
        <v>0</v>
      </c>
    </row>
    <row r="24" spans="1:12" x14ac:dyDescent="0.25">
      <c r="A24" s="191"/>
      <c r="B24" s="30" t="s">
        <v>1273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5">
        <v>0</v>
      </c>
    </row>
    <row r="25" spans="1:12" x14ac:dyDescent="0.25">
      <c r="A25" s="191"/>
      <c r="B25" s="30" t="s">
        <v>1274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5">
        <v>0</v>
      </c>
    </row>
    <row r="26" spans="1:12" x14ac:dyDescent="0.25">
      <c r="A26" s="191"/>
      <c r="B26" s="30" t="s">
        <v>1275</v>
      </c>
      <c r="C26" s="39">
        <v>0</v>
      </c>
      <c r="D26" s="39">
        <v>0</v>
      </c>
      <c r="E26" s="39">
        <v>0</v>
      </c>
      <c r="F26" s="39">
        <v>5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5">
        <v>0</v>
      </c>
    </row>
    <row r="27" spans="1:12" x14ac:dyDescent="0.25">
      <c r="A27" s="191"/>
      <c r="B27" s="30" t="s">
        <v>1276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5">
        <v>0</v>
      </c>
    </row>
    <row r="28" spans="1:12" x14ac:dyDescent="0.25">
      <c r="A28" s="191"/>
      <c r="B28" s="30" t="s">
        <v>1277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5">
        <v>0</v>
      </c>
    </row>
    <row r="29" spans="1:12" x14ac:dyDescent="0.25">
      <c r="A29" s="191"/>
      <c r="B29" s="30" t="s">
        <v>1278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5">
        <v>0</v>
      </c>
    </row>
    <row r="30" spans="1:12" x14ac:dyDescent="0.25">
      <c r="A30" s="191"/>
      <c r="B30" s="30" t="s">
        <v>1279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5">
        <v>0</v>
      </c>
    </row>
    <row r="31" spans="1:12" x14ac:dyDescent="0.25">
      <c r="A31" s="191"/>
      <c r="B31" s="30" t="s">
        <v>1280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5">
        <v>0</v>
      </c>
    </row>
    <row r="32" spans="1:12" x14ac:dyDescent="0.25">
      <c r="A32" s="191"/>
      <c r="B32" s="30" t="s">
        <v>1281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5">
        <v>0</v>
      </c>
    </row>
    <row r="33" spans="1:12" x14ac:dyDescent="0.25">
      <c r="A33" s="191"/>
      <c r="B33" s="30" t="s">
        <v>1282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5">
        <v>0</v>
      </c>
    </row>
    <row r="34" spans="1:12" x14ac:dyDescent="0.25">
      <c r="A34" s="191"/>
      <c r="B34" s="30" t="s">
        <v>1283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5">
        <v>0</v>
      </c>
    </row>
    <row r="35" spans="1:12" x14ac:dyDescent="0.25">
      <c r="A35" s="191"/>
      <c r="B35" s="30" t="s">
        <v>1284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5">
        <v>0</v>
      </c>
    </row>
    <row r="36" spans="1:12" x14ac:dyDescent="0.25">
      <c r="A36" s="191"/>
      <c r="B36" s="30" t="s">
        <v>1285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5">
        <v>0</v>
      </c>
    </row>
    <row r="37" spans="1:12" x14ac:dyDescent="0.25">
      <c r="A37" s="191"/>
      <c r="B37" s="30" t="s">
        <v>1286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5">
        <v>0</v>
      </c>
    </row>
    <row r="38" spans="1:12" x14ac:dyDescent="0.25">
      <c r="A38" s="191"/>
      <c r="B38" s="30" t="s">
        <v>1287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5">
        <v>0</v>
      </c>
    </row>
    <row r="39" spans="1:12" x14ac:dyDescent="0.25">
      <c r="A39" s="191"/>
      <c r="B39" s="30" t="s">
        <v>1288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5">
        <v>0</v>
      </c>
    </row>
    <row r="40" spans="1:12" x14ac:dyDescent="0.25">
      <c r="A40" s="191"/>
      <c r="B40" s="30" t="s">
        <v>1289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5">
        <v>0</v>
      </c>
    </row>
    <row r="41" spans="1:12" x14ac:dyDescent="0.25">
      <c r="A41" s="191"/>
      <c r="B41" s="30" t="s">
        <v>1290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5">
        <v>0</v>
      </c>
    </row>
    <row r="42" spans="1:12" x14ac:dyDescent="0.25">
      <c r="A42" s="191"/>
      <c r="B42" s="30" t="s">
        <v>1291</v>
      </c>
      <c r="C42" s="39">
        <v>0</v>
      </c>
      <c r="D42" s="39">
        <v>0</v>
      </c>
      <c r="E42" s="39">
        <v>1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35">
        <v>0</v>
      </c>
    </row>
    <row r="43" spans="1:12" x14ac:dyDescent="0.25">
      <c r="A43" s="191"/>
      <c r="B43" s="30" t="s">
        <v>1292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35">
        <v>0</v>
      </c>
    </row>
    <row r="44" spans="1:12" x14ac:dyDescent="0.25">
      <c r="A44" s="191"/>
      <c r="B44" s="30" t="s">
        <v>1293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5">
        <v>0</v>
      </c>
    </row>
    <row r="45" spans="1:12" x14ac:dyDescent="0.25">
      <c r="A45" s="191"/>
      <c r="B45" s="30" t="s">
        <v>1294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35">
        <v>0</v>
      </c>
    </row>
    <row r="46" spans="1:12" x14ac:dyDescent="0.25">
      <c r="A46" s="191"/>
      <c r="B46" s="30" t="s">
        <v>1295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5">
        <v>0</v>
      </c>
    </row>
    <row r="47" spans="1:12" x14ac:dyDescent="0.25">
      <c r="A47" s="191"/>
      <c r="B47" s="30" t="s">
        <v>1296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5">
        <v>0</v>
      </c>
    </row>
    <row r="48" spans="1:12" x14ac:dyDescent="0.25">
      <c r="A48" s="191"/>
      <c r="B48" s="30" t="s">
        <v>1297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5">
        <v>0</v>
      </c>
    </row>
    <row r="49" spans="1:12" x14ac:dyDescent="0.25">
      <c r="A49" s="191"/>
      <c r="B49" s="30" t="s">
        <v>1298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5">
        <v>0</v>
      </c>
    </row>
    <row r="50" spans="1:12" x14ac:dyDescent="0.25">
      <c r="A50" s="191"/>
      <c r="B50" s="30" t="s">
        <v>1299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5">
        <v>0</v>
      </c>
    </row>
    <row r="51" spans="1:12" x14ac:dyDescent="0.25">
      <c r="A51" s="191"/>
      <c r="B51" s="30" t="s">
        <v>1300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5">
        <v>0</v>
      </c>
    </row>
    <row r="52" spans="1:12" x14ac:dyDescent="0.25">
      <c r="A52" s="191"/>
      <c r="B52" s="30" t="s">
        <v>1301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5">
        <v>0</v>
      </c>
    </row>
    <row r="53" spans="1:12" x14ac:dyDescent="0.25">
      <c r="A53" s="191"/>
      <c r="B53" s="30" t="s">
        <v>1302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5">
        <v>0</v>
      </c>
    </row>
    <row r="54" spans="1:12" x14ac:dyDescent="0.25">
      <c r="A54" s="191"/>
      <c r="B54" s="30" t="s">
        <v>1303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5">
        <v>0</v>
      </c>
    </row>
    <row r="55" spans="1:12" x14ac:dyDescent="0.25">
      <c r="A55" s="191"/>
      <c r="B55" s="30" t="s">
        <v>1304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35">
        <v>0</v>
      </c>
    </row>
    <row r="56" spans="1:12" x14ac:dyDescent="0.25">
      <c r="A56" s="191"/>
      <c r="B56" s="30" t="s">
        <v>1305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5">
        <v>0</v>
      </c>
    </row>
    <row r="57" spans="1:12" x14ac:dyDescent="0.25">
      <c r="A57" s="191"/>
      <c r="B57" s="30" t="s">
        <v>1306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5">
        <v>0</v>
      </c>
    </row>
    <row r="58" spans="1:12" x14ac:dyDescent="0.25">
      <c r="A58" s="191"/>
      <c r="B58" s="30" t="s">
        <v>1307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5">
        <v>0</v>
      </c>
    </row>
    <row r="59" spans="1:12" x14ac:dyDescent="0.25">
      <c r="A59" s="191"/>
      <c r="B59" s="30" t="s">
        <v>1308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5">
        <v>0</v>
      </c>
    </row>
    <row r="60" spans="1:12" x14ac:dyDescent="0.25">
      <c r="A60" s="191"/>
      <c r="B60" s="30" t="s">
        <v>1309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5">
        <v>0</v>
      </c>
    </row>
    <row r="61" spans="1:12" x14ac:dyDescent="0.25">
      <c r="A61" s="191"/>
      <c r="B61" s="30" t="s">
        <v>1310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5">
        <v>0</v>
      </c>
    </row>
    <row r="62" spans="1:12" x14ac:dyDescent="0.25">
      <c r="A62" s="191"/>
      <c r="B62" s="30" t="s">
        <v>1311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5">
        <v>0</v>
      </c>
    </row>
    <row r="63" spans="1:12" x14ac:dyDescent="0.25">
      <c r="A63" s="191"/>
      <c r="B63" s="30" t="s">
        <v>1312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5">
        <v>0</v>
      </c>
    </row>
    <row r="64" spans="1:12" x14ac:dyDescent="0.25">
      <c r="A64" s="191"/>
      <c r="B64" s="30" t="s">
        <v>1313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5">
        <v>0</v>
      </c>
    </row>
    <row r="65" spans="1:12" x14ac:dyDescent="0.25">
      <c r="A65" s="191"/>
      <c r="B65" s="30" t="s">
        <v>1314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5">
        <v>0</v>
      </c>
    </row>
    <row r="66" spans="1:12" x14ac:dyDescent="0.25">
      <c r="A66" s="191"/>
      <c r="B66" s="30" t="s">
        <v>1315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5">
        <v>0</v>
      </c>
    </row>
    <row r="67" spans="1:12" x14ac:dyDescent="0.25">
      <c r="A67" s="191"/>
      <c r="B67" s="30" t="s">
        <v>1316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5">
        <v>0</v>
      </c>
    </row>
    <row r="68" spans="1:12" x14ac:dyDescent="0.25">
      <c r="A68" s="191"/>
      <c r="B68" s="30" t="s">
        <v>1317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5">
        <v>0</v>
      </c>
    </row>
    <row r="69" spans="1:12" x14ac:dyDescent="0.25">
      <c r="A69" s="191"/>
      <c r="B69" s="30" t="s">
        <v>1318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5">
        <v>0</v>
      </c>
    </row>
    <row r="70" spans="1:12" x14ac:dyDescent="0.25">
      <c r="A70" s="191"/>
      <c r="B70" s="30" t="s">
        <v>1319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5">
        <v>0</v>
      </c>
    </row>
    <row r="71" spans="1:12" x14ac:dyDescent="0.25">
      <c r="A71" s="191"/>
      <c r="B71" s="30" t="s">
        <v>1320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5">
        <v>0</v>
      </c>
    </row>
    <row r="72" spans="1:12" x14ac:dyDescent="0.25">
      <c r="A72" s="191"/>
      <c r="B72" s="30" t="s">
        <v>1321</v>
      </c>
      <c r="C72" s="39">
        <v>0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35">
        <v>0</v>
      </c>
    </row>
    <row r="73" spans="1:12" x14ac:dyDescent="0.25">
      <c r="A73" s="191"/>
      <c r="B73" s="30" t="s">
        <v>1322</v>
      </c>
      <c r="C73" s="39">
        <v>0</v>
      </c>
      <c r="D73" s="39">
        <v>0</v>
      </c>
      <c r="E73" s="39">
        <v>1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5">
        <v>0</v>
      </c>
    </row>
    <row r="74" spans="1:12" x14ac:dyDescent="0.25">
      <c r="A74" s="191"/>
      <c r="B74" s="30" t="s">
        <v>1323</v>
      </c>
      <c r="C74" s="39">
        <v>0</v>
      </c>
      <c r="D74" s="39">
        <v>1</v>
      </c>
      <c r="E74" s="39">
        <v>0</v>
      </c>
      <c r="F74" s="39">
        <v>14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35">
        <v>0</v>
      </c>
    </row>
    <row r="75" spans="1:12" x14ac:dyDescent="0.25">
      <c r="A75" s="191"/>
      <c r="B75" s="30" t="s">
        <v>1324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5">
        <v>0</v>
      </c>
    </row>
    <row r="76" spans="1:12" x14ac:dyDescent="0.25">
      <c r="A76" s="191"/>
      <c r="B76" s="30" t="s">
        <v>1325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35">
        <v>0</v>
      </c>
    </row>
    <row r="77" spans="1:12" x14ac:dyDescent="0.25">
      <c r="A77" s="191"/>
      <c r="B77" s="30" t="s">
        <v>1326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35">
        <v>0</v>
      </c>
    </row>
    <row r="78" spans="1:12" x14ac:dyDescent="0.25">
      <c r="A78" s="191"/>
      <c r="B78" s="30" t="s">
        <v>1327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35">
        <v>0</v>
      </c>
    </row>
    <row r="79" spans="1:12" x14ac:dyDescent="0.25">
      <c r="A79" s="191"/>
      <c r="B79" s="30" t="s">
        <v>1328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35">
        <v>0</v>
      </c>
    </row>
    <row r="80" spans="1:12" x14ac:dyDescent="0.25">
      <c r="A80" s="191"/>
      <c r="B80" s="30" t="s">
        <v>1329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5">
        <v>0</v>
      </c>
    </row>
    <row r="81" spans="1:12" x14ac:dyDescent="0.25">
      <c r="A81" s="191"/>
      <c r="B81" s="30" t="s">
        <v>1330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9">
        <v>0</v>
      </c>
      <c r="L81" s="35">
        <v>0</v>
      </c>
    </row>
    <row r="82" spans="1:12" x14ac:dyDescent="0.25">
      <c r="A82" s="191"/>
      <c r="B82" s="30" t="s">
        <v>1331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39">
        <v>2</v>
      </c>
      <c r="I82" s="39">
        <v>0</v>
      </c>
      <c r="J82" s="39">
        <v>0</v>
      </c>
      <c r="K82" s="39">
        <v>0</v>
      </c>
      <c r="L82" s="35">
        <v>1</v>
      </c>
    </row>
    <row r="83" spans="1:12" x14ac:dyDescent="0.25">
      <c r="A83" s="191"/>
      <c r="B83" s="30" t="s">
        <v>1332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35">
        <v>0</v>
      </c>
    </row>
    <row r="84" spans="1:12" x14ac:dyDescent="0.25">
      <c r="A84" s="191"/>
      <c r="B84" s="30" t="s">
        <v>1333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35">
        <v>0</v>
      </c>
    </row>
    <row r="85" spans="1:12" x14ac:dyDescent="0.25">
      <c r="A85" s="191"/>
      <c r="B85" s="30" t="s">
        <v>1334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35">
        <v>0</v>
      </c>
    </row>
    <row r="86" spans="1:12" x14ac:dyDescent="0.25">
      <c r="A86" s="191"/>
      <c r="B86" s="30" t="s">
        <v>1335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35">
        <v>0</v>
      </c>
    </row>
    <row r="87" spans="1:12" x14ac:dyDescent="0.25">
      <c r="A87" s="191"/>
      <c r="B87" s="30" t="s">
        <v>1336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35">
        <v>0</v>
      </c>
    </row>
    <row r="88" spans="1:12" x14ac:dyDescent="0.25">
      <c r="A88" s="191"/>
      <c r="B88" s="30" t="s">
        <v>1337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  <c r="I88" s="39">
        <v>0</v>
      </c>
      <c r="J88" s="39">
        <v>0</v>
      </c>
      <c r="K88" s="39">
        <v>0</v>
      </c>
      <c r="L88" s="35">
        <v>0</v>
      </c>
    </row>
    <row r="89" spans="1:12" x14ac:dyDescent="0.25">
      <c r="A89" s="191"/>
      <c r="B89" s="30" t="s">
        <v>1338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35">
        <v>0</v>
      </c>
    </row>
    <row r="90" spans="1:12" x14ac:dyDescent="0.25">
      <c r="A90" s="191"/>
      <c r="B90" s="30" t="s">
        <v>1339</v>
      </c>
      <c r="C90" s="39">
        <v>0</v>
      </c>
      <c r="D90" s="39">
        <v>0</v>
      </c>
      <c r="E90" s="39">
        <v>1</v>
      </c>
      <c r="F90" s="39">
        <v>0</v>
      </c>
      <c r="G90" s="39">
        <v>0</v>
      </c>
      <c r="H90" s="39">
        <v>0</v>
      </c>
      <c r="I90" s="39">
        <v>0</v>
      </c>
      <c r="J90" s="39">
        <v>0</v>
      </c>
      <c r="K90" s="39">
        <v>0</v>
      </c>
      <c r="L90" s="35">
        <v>0</v>
      </c>
    </row>
    <row r="91" spans="1:12" x14ac:dyDescent="0.25">
      <c r="A91" s="191"/>
      <c r="B91" s="30" t="s">
        <v>1340</v>
      </c>
      <c r="C91" s="39">
        <v>0</v>
      </c>
      <c r="D91" s="39">
        <v>0</v>
      </c>
      <c r="E91" s="39">
        <v>0</v>
      </c>
      <c r="F91" s="39">
        <v>0</v>
      </c>
      <c r="G91" s="39">
        <v>0</v>
      </c>
      <c r="H91" s="39">
        <v>0</v>
      </c>
      <c r="I91" s="39">
        <v>0</v>
      </c>
      <c r="J91" s="39">
        <v>0</v>
      </c>
      <c r="K91" s="39">
        <v>0</v>
      </c>
      <c r="L91" s="35">
        <v>0</v>
      </c>
    </row>
    <row r="92" spans="1:12" x14ac:dyDescent="0.25">
      <c r="A92" s="191"/>
      <c r="B92" s="30" t="s">
        <v>1341</v>
      </c>
      <c r="C92" s="39">
        <v>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35">
        <v>0</v>
      </c>
    </row>
    <row r="93" spans="1:12" x14ac:dyDescent="0.25">
      <c r="A93" s="191"/>
      <c r="B93" s="30" t="s">
        <v>1342</v>
      </c>
      <c r="C93" s="39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35">
        <v>0</v>
      </c>
    </row>
    <row r="94" spans="1:12" x14ac:dyDescent="0.25">
      <c r="A94" s="191"/>
      <c r="B94" s="30" t="s">
        <v>1343</v>
      </c>
      <c r="C94" s="39">
        <v>0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35">
        <v>0</v>
      </c>
    </row>
    <row r="95" spans="1:12" x14ac:dyDescent="0.25">
      <c r="A95" s="191"/>
      <c r="B95" s="30" t="s">
        <v>1344</v>
      </c>
      <c r="C95" s="39">
        <v>0</v>
      </c>
      <c r="D95" s="39">
        <v>0</v>
      </c>
      <c r="E95" s="39">
        <v>0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35">
        <v>0</v>
      </c>
    </row>
    <row r="96" spans="1:12" x14ac:dyDescent="0.25">
      <c r="A96" s="191"/>
      <c r="B96" s="30" t="s">
        <v>1345</v>
      </c>
      <c r="C96" s="39">
        <v>0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35">
        <v>0</v>
      </c>
    </row>
    <row r="97" spans="1:12" x14ac:dyDescent="0.25">
      <c r="A97" s="191"/>
      <c r="B97" s="30" t="s">
        <v>1346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35">
        <v>0</v>
      </c>
    </row>
    <row r="98" spans="1:12" x14ac:dyDescent="0.25">
      <c r="A98" s="191"/>
      <c r="B98" s="30" t="s">
        <v>1347</v>
      </c>
      <c r="C98" s="39">
        <v>0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35">
        <v>0</v>
      </c>
    </row>
    <row r="99" spans="1:12" x14ac:dyDescent="0.25">
      <c r="A99" s="191"/>
      <c r="B99" s="30" t="s">
        <v>1348</v>
      </c>
      <c r="C99" s="39">
        <v>0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35">
        <v>0</v>
      </c>
    </row>
    <row r="100" spans="1:12" x14ac:dyDescent="0.25">
      <c r="A100" s="191"/>
      <c r="B100" s="30" t="s">
        <v>1349</v>
      </c>
      <c r="C100" s="39">
        <v>0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35">
        <v>0</v>
      </c>
    </row>
    <row r="101" spans="1:12" x14ac:dyDescent="0.25">
      <c r="A101" s="191"/>
      <c r="B101" s="30" t="s">
        <v>1350</v>
      </c>
      <c r="C101" s="39">
        <v>0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35">
        <v>0</v>
      </c>
    </row>
    <row r="102" spans="1:12" x14ac:dyDescent="0.25">
      <c r="A102" s="191"/>
      <c r="B102" s="30" t="s">
        <v>1351</v>
      </c>
      <c r="C102" s="39">
        <v>0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35">
        <v>0</v>
      </c>
    </row>
    <row r="103" spans="1:12" x14ac:dyDescent="0.25">
      <c r="A103" s="191"/>
      <c r="B103" s="30" t="s">
        <v>1352</v>
      </c>
      <c r="C103" s="39">
        <v>0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35">
        <v>0</v>
      </c>
    </row>
    <row r="104" spans="1:12" x14ac:dyDescent="0.25">
      <c r="A104" s="191"/>
      <c r="B104" s="30" t="s">
        <v>1353</v>
      </c>
      <c r="C104" s="39">
        <v>0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35">
        <v>0</v>
      </c>
    </row>
    <row r="105" spans="1:12" x14ac:dyDescent="0.25">
      <c r="A105" s="191"/>
      <c r="B105" s="30" t="s">
        <v>1354</v>
      </c>
      <c r="C105" s="39">
        <v>0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35">
        <v>0</v>
      </c>
    </row>
    <row r="106" spans="1:12" x14ac:dyDescent="0.25">
      <c r="A106" s="191"/>
      <c r="B106" s="30" t="s">
        <v>1355</v>
      </c>
      <c r="C106" s="39">
        <v>0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35">
        <v>0</v>
      </c>
    </row>
    <row r="107" spans="1:12" x14ac:dyDescent="0.25">
      <c r="A107" s="191"/>
      <c r="B107" s="30" t="s">
        <v>1356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35">
        <v>0</v>
      </c>
    </row>
    <row r="108" spans="1:12" x14ac:dyDescent="0.25">
      <c r="A108" s="191"/>
      <c r="B108" s="30" t="s">
        <v>1357</v>
      </c>
      <c r="C108" s="39">
        <v>0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35">
        <v>0</v>
      </c>
    </row>
    <row r="109" spans="1:12" x14ac:dyDescent="0.25">
      <c r="A109" s="191"/>
      <c r="B109" s="30" t="s">
        <v>1358</v>
      </c>
      <c r="C109" s="39">
        <v>0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35">
        <v>0</v>
      </c>
    </row>
    <row r="110" spans="1:12" x14ac:dyDescent="0.25">
      <c r="A110" s="191"/>
      <c r="B110" s="30" t="s">
        <v>1359</v>
      </c>
      <c r="C110" s="39">
        <v>0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35">
        <v>0</v>
      </c>
    </row>
    <row r="111" spans="1:12" x14ac:dyDescent="0.25">
      <c r="A111" s="191"/>
      <c r="B111" s="30" t="s">
        <v>1360</v>
      </c>
      <c r="C111" s="39">
        <v>0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35">
        <v>0</v>
      </c>
    </row>
    <row r="112" spans="1:12" x14ac:dyDescent="0.25">
      <c r="A112" s="191"/>
      <c r="B112" s="30" t="s">
        <v>1361</v>
      </c>
      <c r="C112" s="39">
        <v>0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35">
        <v>0</v>
      </c>
    </row>
    <row r="113" spans="1:12" x14ac:dyDescent="0.25">
      <c r="A113" s="191"/>
      <c r="B113" s="30" t="s">
        <v>1362</v>
      </c>
      <c r="C113" s="39">
        <v>0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35">
        <v>0</v>
      </c>
    </row>
    <row r="114" spans="1:12" x14ac:dyDescent="0.25">
      <c r="A114" s="191"/>
      <c r="B114" s="30" t="s">
        <v>1363</v>
      </c>
      <c r="C114" s="39">
        <v>0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35">
        <v>0</v>
      </c>
    </row>
    <row r="115" spans="1:12" x14ac:dyDescent="0.25">
      <c r="A115" s="191"/>
      <c r="B115" s="30" t="s">
        <v>1364</v>
      </c>
      <c r="C115" s="39">
        <v>0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35">
        <v>0</v>
      </c>
    </row>
    <row r="116" spans="1:12" x14ac:dyDescent="0.25">
      <c r="A116" s="191"/>
      <c r="B116" s="30" t="s">
        <v>1365</v>
      </c>
      <c r="C116" s="39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35">
        <v>0</v>
      </c>
    </row>
    <row r="117" spans="1:12" x14ac:dyDescent="0.25">
      <c r="A117" s="191"/>
      <c r="B117" s="30" t="s">
        <v>1366</v>
      </c>
      <c r="C117" s="39">
        <v>0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35">
        <v>0</v>
      </c>
    </row>
    <row r="118" spans="1:12" x14ac:dyDescent="0.25">
      <c r="A118" s="191"/>
      <c r="B118" s="30" t="s">
        <v>1367</v>
      </c>
      <c r="C118" s="39">
        <v>0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35">
        <v>0</v>
      </c>
    </row>
    <row r="119" spans="1:12" x14ac:dyDescent="0.25">
      <c r="A119" s="191"/>
      <c r="B119" s="30" t="s">
        <v>1368</v>
      </c>
      <c r="C119" s="39">
        <v>0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35">
        <v>0</v>
      </c>
    </row>
    <row r="120" spans="1:12" x14ac:dyDescent="0.25">
      <c r="A120" s="191"/>
      <c r="B120" s="30" t="s">
        <v>1369</v>
      </c>
      <c r="C120" s="39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5">
        <v>0</v>
      </c>
    </row>
    <row r="121" spans="1:12" x14ac:dyDescent="0.25">
      <c r="A121" s="191"/>
      <c r="B121" s="30" t="s">
        <v>1370</v>
      </c>
      <c r="C121" s="39">
        <v>0</v>
      </c>
      <c r="D121" s="39">
        <v>0</v>
      </c>
      <c r="E121" s="39">
        <v>0</v>
      </c>
      <c r="F121" s="39">
        <v>0</v>
      </c>
      <c r="G121" s="39">
        <v>0</v>
      </c>
      <c r="H121" s="39">
        <v>0</v>
      </c>
      <c r="I121" s="39">
        <v>0</v>
      </c>
      <c r="J121" s="39">
        <v>0</v>
      </c>
      <c r="K121" s="39">
        <v>0</v>
      </c>
      <c r="L121" s="35">
        <v>0</v>
      </c>
    </row>
    <row r="122" spans="1:12" x14ac:dyDescent="0.25">
      <c r="A122" s="191"/>
      <c r="B122" s="30" t="s">
        <v>1371</v>
      </c>
      <c r="C122" s="39">
        <v>0</v>
      </c>
      <c r="D122" s="39">
        <v>0</v>
      </c>
      <c r="E122" s="39">
        <v>0</v>
      </c>
      <c r="F122" s="39">
        <v>0</v>
      </c>
      <c r="G122" s="39">
        <v>0</v>
      </c>
      <c r="H122" s="39">
        <v>0</v>
      </c>
      <c r="I122" s="39">
        <v>0</v>
      </c>
      <c r="J122" s="39">
        <v>0</v>
      </c>
      <c r="K122" s="39">
        <v>0</v>
      </c>
      <c r="L122" s="35">
        <v>0</v>
      </c>
    </row>
    <row r="123" spans="1:12" x14ac:dyDescent="0.25">
      <c r="A123" s="191"/>
      <c r="B123" s="30" t="s">
        <v>1372</v>
      </c>
      <c r="C123" s="39">
        <v>0</v>
      </c>
      <c r="D123" s="39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35">
        <v>0</v>
      </c>
    </row>
    <row r="124" spans="1:12" x14ac:dyDescent="0.25">
      <c r="A124" s="191"/>
      <c r="B124" s="30" t="s">
        <v>1373</v>
      </c>
      <c r="C124" s="39">
        <v>0</v>
      </c>
      <c r="D124" s="39">
        <v>0</v>
      </c>
      <c r="E124" s="39">
        <v>0</v>
      </c>
      <c r="F124" s="39">
        <v>0</v>
      </c>
      <c r="G124" s="39">
        <v>0</v>
      </c>
      <c r="H124" s="39">
        <v>0</v>
      </c>
      <c r="I124" s="39">
        <v>0</v>
      </c>
      <c r="J124" s="39">
        <v>0</v>
      </c>
      <c r="K124" s="39">
        <v>0</v>
      </c>
      <c r="L124" s="35">
        <v>0</v>
      </c>
    </row>
    <row r="125" spans="1:12" x14ac:dyDescent="0.25">
      <c r="A125" s="191"/>
      <c r="B125" s="30" t="s">
        <v>1374</v>
      </c>
      <c r="C125" s="39">
        <v>0</v>
      </c>
      <c r="D125" s="39">
        <v>0</v>
      </c>
      <c r="E125" s="39">
        <v>0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9">
        <v>0</v>
      </c>
      <c r="L125" s="35">
        <v>0</v>
      </c>
    </row>
    <row r="126" spans="1:12" x14ac:dyDescent="0.25">
      <c r="A126" s="191"/>
      <c r="B126" s="30" t="s">
        <v>1375</v>
      </c>
      <c r="C126" s="39">
        <v>0</v>
      </c>
      <c r="D126" s="39">
        <v>0</v>
      </c>
      <c r="E126" s="39">
        <v>0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9">
        <v>0</v>
      </c>
      <c r="L126" s="35">
        <v>0</v>
      </c>
    </row>
    <row r="127" spans="1:12" x14ac:dyDescent="0.25">
      <c r="A127" s="191"/>
      <c r="B127" s="30" t="s">
        <v>1376</v>
      </c>
      <c r="C127" s="39">
        <v>0</v>
      </c>
      <c r="D127" s="39">
        <v>0</v>
      </c>
      <c r="E127" s="39">
        <v>0</v>
      </c>
      <c r="F127" s="39">
        <v>0</v>
      </c>
      <c r="G127" s="39">
        <v>0</v>
      </c>
      <c r="H127" s="39">
        <v>0</v>
      </c>
      <c r="I127" s="39">
        <v>0</v>
      </c>
      <c r="J127" s="39">
        <v>0</v>
      </c>
      <c r="K127" s="39">
        <v>0</v>
      </c>
      <c r="L127" s="35">
        <v>0</v>
      </c>
    </row>
    <row r="128" spans="1:12" x14ac:dyDescent="0.25">
      <c r="A128" s="191"/>
      <c r="B128" s="30" t="s">
        <v>1377</v>
      </c>
      <c r="C128" s="39">
        <v>0</v>
      </c>
      <c r="D128" s="39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9">
        <v>0</v>
      </c>
      <c r="L128" s="35">
        <v>0</v>
      </c>
    </row>
    <row r="129" spans="1:12" x14ac:dyDescent="0.25">
      <c r="A129" s="191"/>
      <c r="B129" s="30" t="s">
        <v>1378</v>
      </c>
      <c r="C129" s="39">
        <v>0</v>
      </c>
      <c r="D129" s="39">
        <v>0</v>
      </c>
      <c r="E129" s="39">
        <v>0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35">
        <v>0</v>
      </c>
    </row>
    <row r="130" spans="1:12" x14ac:dyDescent="0.25">
      <c r="A130" s="191"/>
      <c r="B130" s="30" t="s">
        <v>1379</v>
      </c>
      <c r="C130" s="39">
        <v>0</v>
      </c>
      <c r="D130" s="39">
        <v>0</v>
      </c>
      <c r="E130" s="39">
        <v>0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35">
        <v>0</v>
      </c>
    </row>
    <row r="131" spans="1:12" x14ac:dyDescent="0.25">
      <c r="A131" s="191"/>
      <c r="B131" s="30" t="s">
        <v>1380</v>
      </c>
      <c r="C131" s="39">
        <v>0</v>
      </c>
      <c r="D131" s="39">
        <v>0</v>
      </c>
      <c r="E131" s="39">
        <v>0</v>
      </c>
      <c r="F131" s="39">
        <v>2</v>
      </c>
      <c r="G131" s="39">
        <v>0</v>
      </c>
      <c r="H131" s="39">
        <v>0</v>
      </c>
      <c r="I131" s="39">
        <v>0</v>
      </c>
      <c r="J131" s="39">
        <v>0</v>
      </c>
      <c r="K131" s="39">
        <v>0</v>
      </c>
      <c r="L131" s="35">
        <v>0</v>
      </c>
    </row>
    <row r="132" spans="1:12" x14ac:dyDescent="0.25">
      <c r="A132" s="191"/>
      <c r="B132" s="30" t="s">
        <v>1381</v>
      </c>
      <c r="C132" s="39">
        <v>0</v>
      </c>
      <c r="D132" s="39">
        <v>0</v>
      </c>
      <c r="E132" s="39">
        <v>0</v>
      </c>
      <c r="F132" s="39">
        <v>0</v>
      </c>
      <c r="G132" s="39">
        <v>0</v>
      </c>
      <c r="H132" s="39">
        <v>0</v>
      </c>
      <c r="I132" s="39">
        <v>0</v>
      </c>
      <c r="J132" s="39">
        <v>0</v>
      </c>
      <c r="K132" s="39">
        <v>0</v>
      </c>
      <c r="L132" s="35">
        <v>0</v>
      </c>
    </row>
    <row r="133" spans="1:12" x14ac:dyDescent="0.25">
      <c r="A133" s="191"/>
      <c r="B133" s="30" t="s">
        <v>1382</v>
      </c>
      <c r="C133" s="39">
        <v>0</v>
      </c>
      <c r="D133" s="39">
        <v>0</v>
      </c>
      <c r="E133" s="39">
        <v>0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35">
        <v>0</v>
      </c>
    </row>
    <row r="134" spans="1:12" x14ac:dyDescent="0.25">
      <c r="A134" s="191"/>
      <c r="B134" s="30" t="s">
        <v>1383</v>
      </c>
      <c r="C134" s="39">
        <v>0</v>
      </c>
      <c r="D134" s="39">
        <v>0</v>
      </c>
      <c r="E134" s="39">
        <v>0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35">
        <v>0</v>
      </c>
    </row>
    <row r="135" spans="1:12" x14ac:dyDescent="0.25">
      <c r="A135" s="191"/>
      <c r="B135" s="30" t="s">
        <v>1384</v>
      </c>
      <c r="C135" s="39">
        <v>0</v>
      </c>
      <c r="D135" s="39">
        <v>0</v>
      </c>
      <c r="E135" s="39">
        <v>0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0</v>
      </c>
      <c r="L135" s="35">
        <v>0</v>
      </c>
    </row>
    <row r="136" spans="1:12" x14ac:dyDescent="0.25">
      <c r="A136" s="191"/>
      <c r="B136" s="30" t="s">
        <v>1385</v>
      </c>
      <c r="C136" s="39">
        <v>0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35">
        <v>0</v>
      </c>
    </row>
    <row r="137" spans="1:12" x14ac:dyDescent="0.25">
      <c r="A137" s="191"/>
      <c r="B137" s="30" t="s">
        <v>1386</v>
      </c>
      <c r="C137" s="39">
        <v>0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35">
        <v>0</v>
      </c>
    </row>
    <row r="138" spans="1:12" x14ac:dyDescent="0.25">
      <c r="A138" s="191"/>
      <c r="B138" s="30" t="s">
        <v>1387</v>
      </c>
      <c r="C138" s="39">
        <v>0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5">
        <v>0</v>
      </c>
    </row>
    <row r="139" spans="1:12" x14ac:dyDescent="0.25">
      <c r="A139" s="191"/>
      <c r="B139" s="30" t="s">
        <v>1388</v>
      </c>
      <c r="C139" s="39">
        <v>0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35">
        <v>0</v>
      </c>
    </row>
    <row r="140" spans="1:12" x14ac:dyDescent="0.25">
      <c r="A140" s="191"/>
      <c r="B140" s="30" t="s">
        <v>1389</v>
      </c>
      <c r="C140" s="39">
        <v>0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35">
        <v>0</v>
      </c>
    </row>
    <row r="141" spans="1:12" x14ac:dyDescent="0.25">
      <c r="A141" s="191"/>
      <c r="B141" s="30" t="s">
        <v>1390</v>
      </c>
      <c r="C141" s="39">
        <v>0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35">
        <v>0</v>
      </c>
    </row>
    <row r="142" spans="1:12" x14ac:dyDescent="0.25">
      <c r="A142" s="191"/>
      <c r="B142" s="30" t="s">
        <v>1391</v>
      </c>
      <c r="C142" s="39">
        <v>0</v>
      </c>
      <c r="D142" s="39">
        <v>0</v>
      </c>
      <c r="E142" s="39">
        <v>0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35">
        <v>0</v>
      </c>
    </row>
    <row r="143" spans="1:12" x14ac:dyDescent="0.25">
      <c r="A143" s="191"/>
      <c r="B143" s="30" t="s">
        <v>1392</v>
      </c>
      <c r="C143" s="39">
        <v>0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5">
        <v>0</v>
      </c>
    </row>
    <row r="144" spans="1:12" x14ac:dyDescent="0.25">
      <c r="A144" s="191"/>
      <c r="B144" s="30" t="s">
        <v>1393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35">
        <v>0</v>
      </c>
    </row>
    <row r="145" spans="1:12" x14ac:dyDescent="0.25">
      <c r="A145" s="191"/>
      <c r="B145" s="30" t="s">
        <v>1394</v>
      </c>
      <c r="C145" s="39">
        <v>0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35">
        <v>0</v>
      </c>
    </row>
    <row r="146" spans="1:12" x14ac:dyDescent="0.25">
      <c r="A146" s="191"/>
      <c r="B146" s="30" t="s">
        <v>1395</v>
      </c>
      <c r="C146" s="39">
        <v>0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35">
        <v>0</v>
      </c>
    </row>
    <row r="147" spans="1:12" x14ac:dyDescent="0.25">
      <c r="A147" s="191"/>
      <c r="B147" s="30" t="s">
        <v>1396</v>
      </c>
      <c r="C147" s="39">
        <v>0</v>
      </c>
      <c r="D147" s="39">
        <v>0</v>
      </c>
      <c r="E147" s="39">
        <v>0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35">
        <v>0</v>
      </c>
    </row>
    <row r="148" spans="1:12" x14ac:dyDescent="0.25">
      <c r="A148" s="191"/>
      <c r="B148" s="30" t="s">
        <v>1397</v>
      </c>
      <c r="C148" s="39">
        <v>0</v>
      </c>
      <c r="D148" s="39">
        <v>0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35">
        <v>0</v>
      </c>
    </row>
    <row r="149" spans="1:12" x14ac:dyDescent="0.25">
      <c r="A149" s="191"/>
      <c r="B149" s="30" t="s">
        <v>1398</v>
      </c>
      <c r="C149" s="39">
        <v>0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35">
        <v>0</v>
      </c>
    </row>
    <row r="150" spans="1:12" x14ac:dyDescent="0.25">
      <c r="A150" s="191"/>
      <c r="B150" s="30" t="s">
        <v>1399</v>
      </c>
      <c r="C150" s="39">
        <v>0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35">
        <v>0</v>
      </c>
    </row>
    <row r="151" spans="1:12" x14ac:dyDescent="0.25">
      <c r="A151" s="191"/>
      <c r="B151" s="30" t="s">
        <v>1400</v>
      </c>
      <c r="C151" s="39">
        <v>0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35">
        <v>0</v>
      </c>
    </row>
    <row r="152" spans="1:12" x14ac:dyDescent="0.25">
      <c r="A152" s="191"/>
      <c r="B152" s="30" t="s">
        <v>1401</v>
      </c>
      <c r="C152" s="39">
        <v>0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35">
        <v>0</v>
      </c>
    </row>
    <row r="153" spans="1:12" x14ac:dyDescent="0.25">
      <c r="A153" s="191"/>
      <c r="B153" s="30" t="s">
        <v>1402</v>
      </c>
      <c r="C153" s="39">
        <v>0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35">
        <v>0</v>
      </c>
    </row>
    <row r="154" spans="1:12" x14ac:dyDescent="0.25">
      <c r="A154" s="191"/>
      <c r="B154" s="30" t="s">
        <v>1403</v>
      </c>
      <c r="C154" s="39">
        <v>0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35">
        <v>0</v>
      </c>
    </row>
    <row r="155" spans="1:12" x14ac:dyDescent="0.25">
      <c r="A155" s="191"/>
      <c r="B155" s="30" t="s">
        <v>1404</v>
      </c>
      <c r="C155" s="39">
        <v>0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35">
        <v>0</v>
      </c>
    </row>
    <row r="156" spans="1:12" x14ac:dyDescent="0.25">
      <c r="A156" s="191"/>
      <c r="B156" s="30" t="s">
        <v>1405</v>
      </c>
      <c r="C156" s="39">
        <v>0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35">
        <v>0</v>
      </c>
    </row>
    <row r="157" spans="1:12" x14ac:dyDescent="0.25">
      <c r="A157" s="191"/>
      <c r="B157" s="30" t="s">
        <v>1406</v>
      </c>
      <c r="C157" s="39">
        <v>0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35">
        <v>0</v>
      </c>
    </row>
    <row r="158" spans="1:12" x14ac:dyDescent="0.25">
      <c r="A158" s="191"/>
      <c r="B158" s="30" t="s">
        <v>1407</v>
      </c>
      <c r="C158" s="39">
        <v>0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35">
        <v>0</v>
      </c>
    </row>
    <row r="159" spans="1:12" x14ac:dyDescent="0.25">
      <c r="A159" s="191"/>
      <c r="B159" s="30" t="s">
        <v>1408</v>
      </c>
      <c r="C159" s="39">
        <v>0</v>
      </c>
      <c r="D159" s="39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35">
        <v>0</v>
      </c>
    </row>
    <row r="160" spans="1:12" x14ac:dyDescent="0.25">
      <c r="A160" s="191"/>
      <c r="B160" s="30" t="s">
        <v>1409</v>
      </c>
      <c r="C160" s="39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5">
        <v>0</v>
      </c>
    </row>
    <row r="161" spans="1:12" x14ac:dyDescent="0.25">
      <c r="A161" s="191"/>
      <c r="B161" s="30" t="s">
        <v>1410</v>
      </c>
      <c r="C161" s="39">
        <v>0</v>
      </c>
      <c r="D161" s="39">
        <v>0</v>
      </c>
      <c r="E161" s="39">
        <v>0</v>
      </c>
      <c r="F161" s="39">
        <v>0</v>
      </c>
      <c r="G161" s="39">
        <v>0</v>
      </c>
      <c r="H161" s="39">
        <v>0</v>
      </c>
      <c r="I161" s="39">
        <v>0</v>
      </c>
      <c r="J161" s="39">
        <v>0</v>
      </c>
      <c r="K161" s="39">
        <v>0</v>
      </c>
      <c r="L161" s="35">
        <v>0</v>
      </c>
    </row>
    <row r="162" spans="1:12" x14ac:dyDescent="0.25">
      <c r="A162" s="191"/>
      <c r="B162" s="30" t="s">
        <v>1411</v>
      </c>
      <c r="C162" s="39">
        <v>0</v>
      </c>
      <c r="D162" s="39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35">
        <v>0</v>
      </c>
    </row>
    <row r="163" spans="1:12" x14ac:dyDescent="0.25">
      <c r="A163" s="191"/>
      <c r="B163" s="30" t="s">
        <v>1412</v>
      </c>
      <c r="C163" s="39">
        <v>0</v>
      </c>
      <c r="D163" s="39">
        <v>0</v>
      </c>
      <c r="E163" s="39">
        <v>0</v>
      </c>
      <c r="F163" s="39">
        <v>0</v>
      </c>
      <c r="G163" s="39">
        <v>0</v>
      </c>
      <c r="H163" s="39">
        <v>0</v>
      </c>
      <c r="I163" s="39">
        <v>0</v>
      </c>
      <c r="J163" s="39">
        <v>0</v>
      </c>
      <c r="K163" s="39">
        <v>0</v>
      </c>
      <c r="L163" s="35">
        <v>0</v>
      </c>
    </row>
    <row r="164" spans="1:12" x14ac:dyDescent="0.25">
      <c r="A164" s="191"/>
      <c r="B164" s="30" t="s">
        <v>1413</v>
      </c>
      <c r="C164" s="39">
        <v>0</v>
      </c>
      <c r="D164" s="39">
        <v>0</v>
      </c>
      <c r="E164" s="39">
        <v>0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35">
        <v>0</v>
      </c>
    </row>
    <row r="165" spans="1:12" x14ac:dyDescent="0.25">
      <c r="A165" s="191"/>
      <c r="B165" s="30" t="s">
        <v>1414</v>
      </c>
      <c r="C165" s="39">
        <v>0</v>
      </c>
      <c r="D165" s="39">
        <v>0</v>
      </c>
      <c r="E165" s="39">
        <v>0</v>
      </c>
      <c r="F165" s="39">
        <v>0</v>
      </c>
      <c r="G165" s="39">
        <v>0</v>
      </c>
      <c r="H165" s="39">
        <v>0</v>
      </c>
      <c r="I165" s="39">
        <v>0</v>
      </c>
      <c r="J165" s="39">
        <v>0</v>
      </c>
      <c r="K165" s="39">
        <v>0</v>
      </c>
      <c r="L165" s="35">
        <v>0</v>
      </c>
    </row>
    <row r="166" spans="1:12" x14ac:dyDescent="0.25">
      <c r="A166" s="191"/>
      <c r="B166" s="30" t="s">
        <v>1415</v>
      </c>
      <c r="C166" s="39">
        <v>0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35">
        <v>0</v>
      </c>
    </row>
    <row r="167" spans="1:12" x14ac:dyDescent="0.25">
      <c r="A167" s="191"/>
      <c r="B167" s="30" t="s">
        <v>1416</v>
      </c>
      <c r="C167" s="39">
        <v>0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5">
        <v>0</v>
      </c>
    </row>
    <row r="168" spans="1:12" x14ac:dyDescent="0.25">
      <c r="A168" s="191"/>
      <c r="B168" s="30" t="s">
        <v>1417</v>
      </c>
      <c r="C168" s="39">
        <v>0</v>
      </c>
      <c r="D168" s="39">
        <v>0</v>
      </c>
      <c r="E168" s="39">
        <v>0</v>
      </c>
      <c r="F168" s="39">
        <v>0</v>
      </c>
      <c r="G168" s="39">
        <v>0</v>
      </c>
      <c r="H168" s="39">
        <v>0</v>
      </c>
      <c r="I168" s="39">
        <v>0</v>
      </c>
      <c r="J168" s="39">
        <v>0</v>
      </c>
      <c r="K168" s="39">
        <v>0</v>
      </c>
      <c r="L168" s="35">
        <v>0</v>
      </c>
    </row>
    <row r="169" spans="1:12" x14ac:dyDescent="0.25">
      <c r="A169" s="191"/>
      <c r="B169" s="30" t="s">
        <v>1418</v>
      </c>
      <c r="C169" s="39">
        <v>0</v>
      </c>
      <c r="D169" s="39">
        <v>0</v>
      </c>
      <c r="E169" s="39">
        <v>0</v>
      </c>
      <c r="F169" s="39">
        <v>0</v>
      </c>
      <c r="G169" s="39">
        <v>0</v>
      </c>
      <c r="H169" s="39">
        <v>0</v>
      </c>
      <c r="I169" s="39">
        <v>0</v>
      </c>
      <c r="J169" s="39">
        <v>0</v>
      </c>
      <c r="K169" s="39">
        <v>0</v>
      </c>
      <c r="L169" s="35">
        <v>0</v>
      </c>
    </row>
    <row r="170" spans="1:12" x14ac:dyDescent="0.25">
      <c r="A170" s="191"/>
      <c r="B170" s="30" t="s">
        <v>1419</v>
      </c>
      <c r="C170" s="39">
        <v>0</v>
      </c>
      <c r="D170" s="39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9">
        <v>0</v>
      </c>
      <c r="L170" s="35">
        <v>0</v>
      </c>
    </row>
    <row r="171" spans="1:12" x14ac:dyDescent="0.25">
      <c r="A171" s="191"/>
      <c r="B171" s="30" t="s">
        <v>1420</v>
      </c>
      <c r="C171" s="39">
        <v>0</v>
      </c>
      <c r="D171" s="39">
        <v>0</v>
      </c>
      <c r="E171" s="39">
        <v>0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9">
        <v>0</v>
      </c>
      <c r="L171" s="35">
        <v>0</v>
      </c>
    </row>
    <row r="172" spans="1:12" x14ac:dyDescent="0.25">
      <c r="A172" s="191"/>
      <c r="B172" s="30" t="s">
        <v>1421</v>
      </c>
      <c r="C172" s="39">
        <v>0</v>
      </c>
      <c r="D172" s="39">
        <v>0</v>
      </c>
      <c r="E172" s="39">
        <v>0</v>
      </c>
      <c r="F172" s="39">
        <v>0</v>
      </c>
      <c r="G172" s="39">
        <v>0</v>
      </c>
      <c r="H172" s="39">
        <v>0</v>
      </c>
      <c r="I172" s="39">
        <v>0</v>
      </c>
      <c r="J172" s="39">
        <v>0</v>
      </c>
      <c r="K172" s="39">
        <v>0</v>
      </c>
      <c r="L172" s="35">
        <v>0</v>
      </c>
    </row>
    <row r="173" spans="1:12" x14ac:dyDescent="0.25">
      <c r="A173" s="191"/>
      <c r="B173" s="30" t="s">
        <v>1422</v>
      </c>
      <c r="C173" s="39">
        <v>0</v>
      </c>
      <c r="D173" s="39">
        <v>0</v>
      </c>
      <c r="E173" s="39">
        <v>0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9">
        <v>0</v>
      </c>
      <c r="L173" s="35">
        <v>0</v>
      </c>
    </row>
    <row r="174" spans="1:12" x14ac:dyDescent="0.25">
      <c r="A174" s="191"/>
      <c r="B174" s="30" t="s">
        <v>1423</v>
      </c>
      <c r="C174" s="39">
        <v>0</v>
      </c>
      <c r="D174" s="39">
        <v>0</v>
      </c>
      <c r="E174" s="39">
        <v>0</v>
      </c>
      <c r="F174" s="39">
        <v>0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35">
        <v>0</v>
      </c>
    </row>
    <row r="175" spans="1:12" x14ac:dyDescent="0.25">
      <c r="A175" s="191"/>
      <c r="B175" s="30" t="s">
        <v>1424</v>
      </c>
      <c r="C175" s="39">
        <v>0</v>
      </c>
      <c r="D175" s="39">
        <v>0</v>
      </c>
      <c r="E175" s="39">
        <v>0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9">
        <v>0</v>
      </c>
      <c r="L175" s="35">
        <v>0</v>
      </c>
    </row>
    <row r="176" spans="1:12" x14ac:dyDescent="0.25">
      <c r="A176" s="191"/>
      <c r="B176" s="30" t="s">
        <v>1425</v>
      </c>
      <c r="C176" s="39">
        <v>0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35">
        <v>0</v>
      </c>
    </row>
    <row r="177" spans="1:12" x14ac:dyDescent="0.25">
      <c r="A177" s="191"/>
      <c r="B177" s="30" t="s">
        <v>1426</v>
      </c>
      <c r="C177" s="39">
        <v>0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35">
        <v>0</v>
      </c>
    </row>
    <row r="178" spans="1:12" x14ac:dyDescent="0.25">
      <c r="A178" s="191"/>
      <c r="B178" s="30" t="s">
        <v>1427</v>
      </c>
      <c r="C178" s="39">
        <v>0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35">
        <v>0</v>
      </c>
    </row>
    <row r="179" spans="1:12" x14ac:dyDescent="0.25">
      <c r="A179" s="191"/>
      <c r="B179" s="30" t="s">
        <v>1428</v>
      </c>
      <c r="C179" s="39">
        <v>0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35">
        <v>0</v>
      </c>
    </row>
    <row r="180" spans="1:12" x14ac:dyDescent="0.25">
      <c r="A180" s="191"/>
      <c r="B180" s="30" t="s">
        <v>1429</v>
      </c>
      <c r="C180" s="39">
        <v>0</v>
      </c>
      <c r="D180" s="39">
        <v>0</v>
      </c>
      <c r="E180" s="39">
        <v>0</v>
      </c>
      <c r="F180" s="39">
        <v>12</v>
      </c>
      <c r="G180" s="39">
        <v>0</v>
      </c>
      <c r="H180" s="39">
        <v>1</v>
      </c>
      <c r="I180" s="39">
        <v>0</v>
      </c>
      <c r="J180" s="39">
        <v>0</v>
      </c>
      <c r="K180" s="39">
        <v>0</v>
      </c>
      <c r="L180" s="35">
        <v>0</v>
      </c>
    </row>
    <row r="181" spans="1:12" x14ac:dyDescent="0.25">
      <c r="A181" s="191"/>
      <c r="B181" s="30" t="s">
        <v>1430</v>
      </c>
      <c r="C181" s="39">
        <v>0</v>
      </c>
      <c r="D181" s="39">
        <v>0</v>
      </c>
      <c r="E181" s="39">
        <v>0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35">
        <v>0</v>
      </c>
    </row>
    <row r="182" spans="1:12" x14ac:dyDescent="0.25">
      <c r="A182" s="191"/>
      <c r="B182" s="30" t="s">
        <v>1431</v>
      </c>
      <c r="C182" s="39">
        <v>0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35">
        <v>0</v>
      </c>
    </row>
    <row r="183" spans="1:12" x14ac:dyDescent="0.25">
      <c r="A183" s="191"/>
      <c r="B183" s="30" t="s">
        <v>1432</v>
      </c>
      <c r="C183" s="39">
        <v>0</v>
      </c>
      <c r="D183" s="39">
        <v>0</v>
      </c>
      <c r="E183" s="39">
        <v>0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35">
        <v>0</v>
      </c>
    </row>
    <row r="184" spans="1:12" x14ac:dyDescent="0.25">
      <c r="A184" s="191"/>
      <c r="B184" s="30" t="s">
        <v>1433</v>
      </c>
      <c r="C184" s="39">
        <v>0</v>
      </c>
      <c r="D184" s="39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35">
        <v>0</v>
      </c>
    </row>
    <row r="185" spans="1:12" x14ac:dyDescent="0.25">
      <c r="A185" s="191"/>
      <c r="B185" s="30" t="s">
        <v>1434</v>
      </c>
      <c r="C185" s="39">
        <v>0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35">
        <v>0</v>
      </c>
    </row>
    <row r="186" spans="1:12" x14ac:dyDescent="0.25">
      <c r="A186" s="191"/>
      <c r="B186" s="30" t="s">
        <v>1435</v>
      </c>
      <c r="C186" s="39">
        <v>0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35">
        <v>0</v>
      </c>
    </row>
    <row r="187" spans="1:12" x14ac:dyDescent="0.25">
      <c r="A187" s="191"/>
      <c r="B187" s="30" t="s">
        <v>1436</v>
      </c>
      <c r="C187" s="39">
        <v>0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35">
        <v>0</v>
      </c>
    </row>
    <row r="188" spans="1:12" x14ac:dyDescent="0.25">
      <c r="A188" s="191"/>
      <c r="B188" s="30" t="s">
        <v>1437</v>
      </c>
      <c r="C188" s="39">
        <v>3</v>
      </c>
      <c r="D188" s="39">
        <v>0</v>
      </c>
      <c r="E188" s="39">
        <v>0</v>
      </c>
      <c r="F188" s="39">
        <v>0</v>
      </c>
      <c r="G188" s="39">
        <v>0</v>
      </c>
      <c r="H188" s="39">
        <v>0</v>
      </c>
      <c r="I188" s="39">
        <v>0</v>
      </c>
      <c r="J188" s="39">
        <v>0</v>
      </c>
      <c r="K188" s="39">
        <v>0</v>
      </c>
      <c r="L188" s="35">
        <v>0</v>
      </c>
    </row>
    <row r="189" spans="1:12" x14ac:dyDescent="0.25">
      <c r="A189" s="191"/>
      <c r="B189" s="30" t="s">
        <v>1438</v>
      </c>
      <c r="C189" s="39">
        <v>1</v>
      </c>
      <c r="D189" s="39">
        <v>0</v>
      </c>
      <c r="E189" s="39">
        <v>16</v>
      </c>
      <c r="F189" s="39">
        <v>2</v>
      </c>
      <c r="G189" s="39">
        <v>0</v>
      </c>
      <c r="H189" s="39">
        <v>14</v>
      </c>
      <c r="I189" s="39">
        <v>0</v>
      </c>
      <c r="J189" s="39">
        <v>0</v>
      </c>
      <c r="K189" s="39">
        <v>0</v>
      </c>
      <c r="L189" s="35">
        <v>1</v>
      </c>
    </row>
    <row r="190" spans="1:12" x14ac:dyDescent="0.25">
      <c r="A190" s="191"/>
      <c r="B190" s="30" t="s">
        <v>1439</v>
      </c>
      <c r="C190" s="39">
        <v>0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35">
        <v>0</v>
      </c>
    </row>
    <row r="191" spans="1:12" x14ac:dyDescent="0.25">
      <c r="A191" s="191"/>
      <c r="B191" s="30" t="s">
        <v>1440</v>
      </c>
      <c r="C191" s="39">
        <v>0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35">
        <v>0</v>
      </c>
    </row>
    <row r="192" spans="1:12" x14ac:dyDescent="0.25">
      <c r="A192" s="191"/>
      <c r="B192" s="30" t="s">
        <v>1441</v>
      </c>
      <c r="C192" s="39">
        <v>0</v>
      </c>
      <c r="D192" s="39">
        <v>0</v>
      </c>
      <c r="E192" s="39">
        <v>0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35">
        <v>0</v>
      </c>
    </row>
    <row r="193" spans="1:12" x14ac:dyDescent="0.25">
      <c r="A193" s="191"/>
      <c r="B193" s="30" t="s">
        <v>1442</v>
      </c>
      <c r="C193" s="39">
        <v>0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35">
        <v>0</v>
      </c>
    </row>
    <row r="194" spans="1:12" x14ac:dyDescent="0.25">
      <c r="A194" s="191"/>
      <c r="B194" s="30" t="s">
        <v>1443</v>
      </c>
      <c r="C194" s="39">
        <v>0</v>
      </c>
      <c r="D194" s="39">
        <v>0</v>
      </c>
      <c r="E194" s="39">
        <v>0</v>
      </c>
      <c r="F194" s="39">
        <v>0</v>
      </c>
      <c r="G194" s="39">
        <v>0</v>
      </c>
      <c r="H194" s="39">
        <v>0</v>
      </c>
      <c r="I194" s="39">
        <v>0</v>
      </c>
      <c r="J194" s="39">
        <v>0</v>
      </c>
      <c r="K194" s="39">
        <v>0</v>
      </c>
      <c r="L194" s="35">
        <v>0</v>
      </c>
    </row>
    <row r="195" spans="1:12" x14ac:dyDescent="0.25">
      <c r="A195" s="191"/>
      <c r="B195" s="30" t="s">
        <v>1444</v>
      </c>
      <c r="C195" s="39">
        <v>0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35">
        <v>0</v>
      </c>
    </row>
    <row r="196" spans="1:12" x14ac:dyDescent="0.25">
      <c r="A196" s="191"/>
      <c r="B196" s="30" t="s">
        <v>1445</v>
      </c>
      <c r="C196" s="39">
        <v>0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35">
        <v>0</v>
      </c>
    </row>
    <row r="197" spans="1:12" x14ac:dyDescent="0.25">
      <c r="A197" s="191"/>
      <c r="B197" s="30" t="s">
        <v>1446</v>
      </c>
      <c r="C197" s="39">
        <v>0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35">
        <v>0</v>
      </c>
    </row>
    <row r="198" spans="1:12" x14ac:dyDescent="0.25">
      <c r="A198" s="191"/>
      <c r="B198" s="30" t="s">
        <v>1447</v>
      </c>
      <c r="C198" s="39">
        <v>0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35">
        <v>0</v>
      </c>
    </row>
    <row r="199" spans="1:12" x14ac:dyDescent="0.25">
      <c r="A199" s="191"/>
      <c r="B199" s="30" t="s">
        <v>1448</v>
      </c>
      <c r="C199" s="39">
        <v>0</v>
      </c>
      <c r="D199" s="39">
        <v>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35">
        <v>0</v>
      </c>
    </row>
    <row r="200" spans="1:12" x14ac:dyDescent="0.25">
      <c r="A200" s="191"/>
      <c r="B200" s="30" t="s">
        <v>1449</v>
      </c>
      <c r="C200" s="39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5">
        <v>0</v>
      </c>
    </row>
    <row r="201" spans="1:12" x14ac:dyDescent="0.25">
      <c r="A201" s="191"/>
      <c r="B201" s="30" t="s">
        <v>1450</v>
      </c>
      <c r="C201" s="39">
        <v>0</v>
      </c>
      <c r="D201" s="39">
        <v>0</v>
      </c>
      <c r="E201" s="39">
        <v>0</v>
      </c>
      <c r="F201" s="39">
        <v>0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35">
        <v>0</v>
      </c>
    </row>
    <row r="202" spans="1:12" x14ac:dyDescent="0.25">
      <c r="A202" s="191"/>
      <c r="B202" s="30" t="s">
        <v>1451</v>
      </c>
      <c r="C202" s="39">
        <v>0</v>
      </c>
      <c r="D202" s="39">
        <v>0</v>
      </c>
      <c r="E202" s="39">
        <v>0</v>
      </c>
      <c r="F202" s="39">
        <v>0</v>
      </c>
      <c r="G202" s="39">
        <v>0</v>
      </c>
      <c r="H202" s="39">
        <v>0</v>
      </c>
      <c r="I202" s="39">
        <v>0</v>
      </c>
      <c r="J202" s="39">
        <v>0</v>
      </c>
      <c r="K202" s="39">
        <v>0</v>
      </c>
      <c r="L202" s="35">
        <v>0</v>
      </c>
    </row>
    <row r="203" spans="1:12" x14ac:dyDescent="0.25">
      <c r="A203" s="191"/>
      <c r="B203" s="30" t="s">
        <v>1452</v>
      </c>
      <c r="C203" s="39">
        <v>0</v>
      </c>
      <c r="D203" s="39">
        <v>0</v>
      </c>
      <c r="E203" s="39">
        <v>0</v>
      </c>
      <c r="F203" s="39">
        <v>0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35">
        <v>0</v>
      </c>
    </row>
    <row r="204" spans="1:12" x14ac:dyDescent="0.25">
      <c r="A204" s="191"/>
      <c r="B204" s="30" t="s">
        <v>1453</v>
      </c>
      <c r="C204" s="39">
        <v>0</v>
      </c>
      <c r="D204" s="39">
        <v>0</v>
      </c>
      <c r="E204" s="39">
        <v>0</v>
      </c>
      <c r="F204" s="39">
        <v>0</v>
      </c>
      <c r="G204" s="39">
        <v>0</v>
      </c>
      <c r="H204" s="39">
        <v>0</v>
      </c>
      <c r="I204" s="39">
        <v>0</v>
      </c>
      <c r="J204" s="39">
        <v>0</v>
      </c>
      <c r="K204" s="39">
        <v>0</v>
      </c>
      <c r="L204" s="35">
        <v>0</v>
      </c>
    </row>
    <row r="205" spans="1:12" x14ac:dyDescent="0.25">
      <c r="A205" s="191"/>
      <c r="B205" s="30" t="s">
        <v>1454</v>
      </c>
      <c r="C205" s="39">
        <v>0</v>
      </c>
      <c r="D205" s="39">
        <v>0</v>
      </c>
      <c r="E205" s="39">
        <v>0</v>
      </c>
      <c r="F205" s="39">
        <v>0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35">
        <v>0</v>
      </c>
    </row>
    <row r="206" spans="1:12" x14ac:dyDescent="0.25">
      <c r="A206" s="191"/>
      <c r="B206" s="30" t="s">
        <v>1455</v>
      </c>
      <c r="C206" s="39">
        <v>0</v>
      </c>
      <c r="D206" s="39">
        <v>0</v>
      </c>
      <c r="E206" s="39">
        <v>0</v>
      </c>
      <c r="F206" s="39">
        <v>0</v>
      </c>
      <c r="G206" s="39">
        <v>0</v>
      </c>
      <c r="H206" s="39">
        <v>0</v>
      </c>
      <c r="I206" s="39">
        <v>0</v>
      </c>
      <c r="J206" s="39">
        <v>0</v>
      </c>
      <c r="K206" s="39">
        <v>0</v>
      </c>
      <c r="L206" s="35">
        <v>0</v>
      </c>
    </row>
    <row r="207" spans="1:12" x14ac:dyDescent="0.25">
      <c r="A207" s="191"/>
      <c r="B207" s="30" t="s">
        <v>1456</v>
      </c>
      <c r="C207" s="39">
        <v>0</v>
      </c>
      <c r="D207" s="39">
        <v>0</v>
      </c>
      <c r="E207" s="39">
        <v>0</v>
      </c>
      <c r="F207" s="39">
        <v>0</v>
      </c>
      <c r="G207" s="39">
        <v>0</v>
      </c>
      <c r="H207" s="39">
        <v>0</v>
      </c>
      <c r="I207" s="39">
        <v>0</v>
      </c>
      <c r="J207" s="39">
        <v>0</v>
      </c>
      <c r="K207" s="39">
        <v>0</v>
      </c>
      <c r="L207" s="35">
        <v>0</v>
      </c>
    </row>
    <row r="208" spans="1:12" x14ac:dyDescent="0.25">
      <c r="A208" s="191"/>
      <c r="B208" s="30" t="s">
        <v>1457</v>
      </c>
      <c r="C208" s="39">
        <v>0</v>
      </c>
      <c r="D208" s="39">
        <v>0</v>
      </c>
      <c r="E208" s="39">
        <v>0</v>
      </c>
      <c r="F208" s="39">
        <v>0</v>
      </c>
      <c r="G208" s="39">
        <v>0</v>
      </c>
      <c r="H208" s="39">
        <v>0</v>
      </c>
      <c r="I208" s="39">
        <v>0</v>
      </c>
      <c r="J208" s="39">
        <v>0</v>
      </c>
      <c r="K208" s="39">
        <v>0</v>
      </c>
      <c r="L208" s="35">
        <v>0</v>
      </c>
    </row>
    <row r="209" spans="1:12" x14ac:dyDescent="0.25">
      <c r="A209" s="191"/>
      <c r="B209" s="30" t="s">
        <v>1458</v>
      </c>
      <c r="C209" s="39">
        <v>0</v>
      </c>
      <c r="D209" s="39">
        <v>0</v>
      </c>
      <c r="E209" s="39">
        <v>0</v>
      </c>
      <c r="F209" s="39">
        <v>0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35">
        <v>0</v>
      </c>
    </row>
    <row r="210" spans="1:12" x14ac:dyDescent="0.25">
      <c r="A210" s="191"/>
      <c r="B210" s="30" t="s">
        <v>1459</v>
      </c>
      <c r="C210" s="39">
        <v>0</v>
      </c>
      <c r="D210" s="39">
        <v>0</v>
      </c>
      <c r="E210" s="39">
        <v>0</v>
      </c>
      <c r="F210" s="39">
        <v>0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35">
        <v>0</v>
      </c>
    </row>
    <row r="211" spans="1:12" x14ac:dyDescent="0.25">
      <c r="A211" s="191"/>
      <c r="B211" s="30" t="s">
        <v>1460</v>
      </c>
      <c r="C211" s="39">
        <v>0</v>
      </c>
      <c r="D211" s="39">
        <v>0</v>
      </c>
      <c r="E211" s="39">
        <v>0</v>
      </c>
      <c r="F211" s="39">
        <v>0</v>
      </c>
      <c r="G211" s="39">
        <v>0</v>
      </c>
      <c r="H211" s="39">
        <v>0</v>
      </c>
      <c r="I211" s="39">
        <v>0</v>
      </c>
      <c r="J211" s="39">
        <v>0</v>
      </c>
      <c r="K211" s="39">
        <v>0</v>
      </c>
      <c r="L211" s="35">
        <v>0</v>
      </c>
    </row>
    <row r="212" spans="1:12" x14ac:dyDescent="0.25">
      <c r="A212" s="191"/>
      <c r="B212" s="30" t="s">
        <v>1461</v>
      </c>
      <c r="C212" s="39">
        <v>0</v>
      </c>
      <c r="D212" s="39">
        <v>0</v>
      </c>
      <c r="E212" s="39">
        <v>0</v>
      </c>
      <c r="F212" s="39">
        <v>0</v>
      </c>
      <c r="G212" s="39">
        <v>0</v>
      </c>
      <c r="H212" s="39">
        <v>0</v>
      </c>
      <c r="I212" s="39">
        <v>0</v>
      </c>
      <c r="J212" s="39">
        <v>0</v>
      </c>
      <c r="K212" s="39">
        <v>0</v>
      </c>
      <c r="L212" s="35">
        <v>0</v>
      </c>
    </row>
    <row r="213" spans="1:12" x14ac:dyDescent="0.25">
      <c r="A213" s="191"/>
      <c r="B213" s="30" t="s">
        <v>1462</v>
      </c>
      <c r="C213" s="39">
        <v>0</v>
      </c>
      <c r="D213" s="39">
        <v>0</v>
      </c>
      <c r="E213" s="39">
        <v>0</v>
      </c>
      <c r="F213" s="39">
        <v>0</v>
      </c>
      <c r="G213" s="39">
        <v>0</v>
      </c>
      <c r="H213" s="39">
        <v>0</v>
      </c>
      <c r="I213" s="39">
        <v>0</v>
      </c>
      <c r="J213" s="39">
        <v>0</v>
      </c>
      <c r="K213" s="39">
        <v>0</v>
      </c>
      <c r="L213" s="35">
        <v>0</v>
      </c>
    </row>
    <row r="214" spans="1:12" x14ac:dyDescent="0.25">
      <c r="A214" s="191"/>
      <c r="B214" s="30" t="s">
        <v>1463</v>
      </c>
      <c r="C214" s="39">
        <v>0</v>
      </c>
      <c r="D214" s="39">
        <v>0</v>
      </c>
      <c r="E214" s="39">
        <v>0</v>
      </c>
      <c r="F214" s="39">
        <v>0</v>
      </c>
      <c r="G214" s="39">
        <v>0</v>
      </c>
      <c r="H214" s="39">
        <v>0</v>
      </c>
      <c r="I214" s="39">
        <v>0</v>
      </c>
      <c r="J214" s="39">
        <v>0</v>
      </c>
      <c r="K214" s="39">
        <v>0</v>
      </c>
      <c r="L214" s="35">
        <v>0</v>
      </c>
    </row>
    <row r="215" spans="1:12" x14ac:dyDescent="0.25">
      <c r="A215" s="191"/>
      <c r="B215" s="30" t="s">
        <v>1464</v>
      </c>
      <c r="C215" s="39">
        <v>0</v>
      </c>
      <c r="D215" s="39">
        <v>0</v>
      </c>
      <c r="E215" s="39">
        <v>0</v>
      </c>
      <c r="F215" s="39">
        <v>0</v>
      </c>
      <c r="G215" s="39">
        <v>0</v>
      </c>
      <c r="H215" s="39">
        <v>0</v>
      </c>
      <c r="I215" s="39">
        <v>0</v>
      </c>
      <c r="J215" s="39">
        <v>0</v>
      </c>
      <c r="K215" s="39">
        <v>0</v>
      </c>
      <c r="L215" s="35">
        <v>0</v>
      </c>
    </row>
    <row r="216" spans="1:12" x14ac:dyDescent="0.25">
      <c r="A216" s="191"/>
      <c r="B216" s="30" t="s">
        <v>1465</v>
      </c>
      <c r="C216" s="39">
        <v>0</v>
      </c>
      <c r="D216" s="39">
        <v>0</v>
      </c>
      <c r="E216" s="39">
        <v>0</v>
      </c>
      <c r="F216" s="39"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35">
        <v>0</v>
      </c>
    </row>
    <row r="217" spans="1:12" x14ac:dyDescent="0.25">
      <c r="A217" s="191"/>
      <c r="B217" s="30" t="s">
        <v>1466</v>
      </c>
      <c r="C217" s="39">
        <v>0</v>
      </c>
      <c r="D217" s="39">
        <v>0</v>
      </c>
      <c r="E217" s="39">
        <v>0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35">
        <v>0</v>
      </c>
    </row>
    <row r="218" spans="1:12" x14ac:dyDescent="0.25">
      <c r="A218" s="191"/>
      <c r="B218" s="30" t="s">
        <v>1467</v>
      </c>
      <c r="C218" s="39">
        <v>0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35">
        <v>0</v>
      </c>
    </row>
    <row r="219" spans="1:12" x14ac:dyDescent="0.25">
      <c r="A219" s="191"/>
      <c r="B219" s="30" t="s">
        <v>1468</v>
      </c>
      <c r="C219" s="39">
        <v>0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35">
        <v>0</v>
      </c>
    </row>
    <row r="220" spans="1:12" x14ac:dyDescent="0.25">
      <c r="A220" s="191"/>
      <c r="B220" s="30" t="s">
        <v>1469</v>
      </c>
      <c r="C220" s="39">
        <v>0</v>
      </c>
      <c r="D220" s="39">
        <v>0</v>
      </c>
      <c r="E220" s="39">
        <v>0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35">
        <v>0</v>
      </c>
    </row>
    <row r="221" spans="1:12" x14ac:dyDescent="0.25">
      <c r="A221" s="191"/>
      <c r="B221" s="30" t="s">
        <v>1470</v>
      </c>
      <c r="C221" s="39">
        <v>0</v>
      </c>
      <c r="D221" s="39">
        <v>0</v>
      </c>
      <c r="E221" s="39">
        <v>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35">
        <v>0</v>
      </c>
    </row>
    <row r="222" spans="1:12" x14ac:dyDescent="0.25">
      <c r="A222" s="191"/>
      <c r="B222" s="30" t="s">
        <v>1471</v>
      </c>
      <c r="C222" s="39">
        <v>0</v>
      </c>
      <c r="D222" s="39">
        <v>0</v>
      </c>
      <c r="E222" s="39">
        <v>0</v>
      </c>
      <c r="F222" s="39">
        <v>0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35">
        <v>0</v>
      </c>
    </row>
    <row r="223" spans="1:12" x14ac:dyDescent="0.25">
      <c r="A223" s="191"/>
      <c r="B223" s="30" t="s">
        <v>1472</v>
      </c>
      <c r="C223" s="39">
        <v>0</v>
      </c>
      <c r="D223" s="39">
        <v>0</v>
      </c>
      <c r="E223" s="39">
        <v>0</v>
      </c>
      <c r="F223" s="39">
        <v>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35">
        <v>0</v>
      </c>
    </row>
    <row r="224" spans="1:12" x14ac:dyDescent="0.25">
      <c r="A224" s="191"/>
      <c r="B224" s="30" t="s">
        <v>1473</v>
      </c>
      <c r="C224" s="39">
        <v>0</v>
      </c>
      <c r="D224" s="39">
        <v>0</v>
      </c>
      <c r="E224" s="39">
        <v>0</v>
      </c>
      <c r="F224" s="39">
        <v>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35">
        <v>0</v>
      </c>
    </row>
    <row r="225" spans="1:12" x14ac:dyDescent="0.25">
      <c r="A225" s="191"/>
      <c r="B225" s="30" t="s">
        <v>1474</v>
      </c>
      <c r="C225" s="39">
        <v>0</v>
      </c>
      <c r="D225" s="39">
        <v>0</v>
      </c>
      <c r="E225" s="39">
        <v>0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35">
        <v>0</v>
      </c>
    </row>
    <row r="226" spans="1:12" x14ac:dyDescent="0.25">
      <c r="A226" s="191"/>
      <c r="B226" s="30" t="s">
        <v>1475</v>
      </c>
      <c r="C226" s="39">
        <v>0</v>
      </c>
      <c r="D226" s="39">
        <v>0</v>
      </c>
      <c r="E226" s="39">
        <v>0</v>
      </c>
      <c r="F226" s="39">
        <v>0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35">
        <v>0</v>
      </c>
    </row>
    <row r="227" spans="1:12" x14ac:dyDescent="0.25">
      <c r="A227" s="191"/>
      <c r="B227" s="30" t="s">
        <v>1476</v>
      </c>
      <c r="C227" s="39">
        <v>0</v>
      </c>
      <c r="D227" s="39">
        <v>0</v>
      </c>
      <c r="E227" s="39">
        <v>0</v>
      </c>
      <c r="F227" s="39">
        <v>0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35">
        <v>0</v>
      </c>
    </row>
    <row r="228" spans="1:12" x14ac:dyDescent="0.25">
      <c r="A228" s="191"/>
      <c r="B228" s="30" t="s">
        <v>1477</v>
      </c>
      <c r="C228" s="39">
        <v>0</v>
      </c>
      <c r="D228" s="39">
        <v>0</v>
      </c>
      <c r="E228" s="39">
        <v>0</v>
      </c>
      <c r="F228" s="39">
        <v>0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35">
        <v>0</v>
      </c>
    </row>
    <row r="229" spans="1:12" x14ac:dyDescent="0.25">
      <c r="A229" s="191"/>
      <c r="B229" s="30" t="s">
        <v>1478</v>
      </c>
      <c r="C229" s="39">
        <v>0</v>
      </c>
      <c r="D229" s="39">
        <v>0</v>
      </c>
      <c r="E229" s="39">
        <v>0</v>
      </c>
      <c r="F229" s="39">
        <v>0</v>
      </c>
      <c r="G229" s="39">
        <v>0</v>
      </c>
      <c r="H229" s="39">
        <v>0</v>
      </c>
      <c r="I229" s="39">
        <v>0</v>
      </c>
      <c r="J229" s="39">
        <v>0</v>
      </c>
      <c r="K229" s="39">
        <v>0</v>
      </c>
      <c r="L229" s="35">
        <v>0</v>
      </c>
    </row>
    <row r="230" spans="1:12" x14ac:dyDescent="0.25">
      <c r="A230" s="191"/>
      <c r="B230" s="30" t="s">
        <v>1479</v>
      </c>
      <c r="C230" s="39">
        <v>0</v>
      </c>
      <c r="D230" s="39">
        <v>0</v>
      </c>
      <c r="E230" s="39">
        <v>0</v>
      </c>
      <c r="F230" s="39">
        <v>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35">
        <v>0</v>
      </c>
    </row>
    <row r="231" spans="1:12" x14ac:dyDescent="0.25">
      <c r="A231" s="191"/>
      <c r="B231" s="30" t="s">
        <v>1480</v>
      </c>
      <c r="C231" s="39">
        <v>0</v>
      </c>
      <c r="D231" s="39">
        <v>0</v>
      </c>
      <c r="E231" s="39">
        <v>0</v>
      </c>
      <c r="F231" s="39">
        <v>0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35">
        <v>0</v>
      </c>
    </row>
    <row r="232" spans="1:12" x14ac:dyDescent="0.25">
      <c r="A232" s="191"/>
      <c r="B232" s="30" t="s">
        <v>1481</v>
      </c>
      <c r="C232" s="39">
        <v>0</v>
      </c>
      <c r="D232" s="39">
        <v>0</v>
      </c>
      <c r="E232" s="39">
        <v>0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35">
        <v>0</v>
      </c>
    </row>
    <row r="233" spans="1:12" x14ac:dyDescent="0.25">
      <c r="A233" s="191"/>
      <c r="B233" s="30" t="s">
        <v>1482</v>
      </c>
      <c r="C233" s="39">
        <v>0</v>
      </c>
      <c r="D233" s="39">
        <v>0</v>
      </c>
      <c r="E233" s="39">
        <v>0</v>
      </c>
      <c r="F233" s="39">
        <v>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35">
        <v>0</v>
      </c>
    </row>
    <row r="234" spans="1:12" x14ac:dyDescent="0.25">
      <c r="A234" s="191"/>
      <c r="B234" s="30" t="s">
        <v>1483</v>
      </c>
      <c r="C234" s="39">
        <v>0</v>
      </c>
      <c r="D234" s="39">
        <v>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35">
        <v>0</v>
      </c>
    </row>
    <row r="235" spans="1:12" x14ac:dyDescent="0.25">
      <c r="A235" s="191"/>
      <c r="B235" s="30" t="s">
        <v>1484</v>
      </c>
      <c r="C235" s="39">
        <v>0</v>
      </c>
      <c r="D235" s="39">
        <v>0</v>
      </c>
      <c r="E235" s="39">
        <v>0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35">
        <v>0</v>
      </c>
    </row>
    <row r="236" spans="1:12" x14ac:dyDescent="0.25">
      <c r="A236" s="191"/>
      <c r="B236" s="30" t="s">
        <v>1485</v>
      </c>
      <c r="C236" s="39">
        <v>0</v>
      </c>
      <c r="D236" s="39">
        <v>0</v>
      </c>
      <c r="E236" s="39">
        <v>0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35">
        <v>0</v>
      </c>
    </row>
    <row r="237" spans="1:12" x14ac:dyDescent="0.25">
      <c r="A237" s="191"/>
      <c r="B237" s="30" t="s">
        <v>1486</v>
      </c>
      <c r="C237" s="39">
        <v>0</v>
      </c>
      <c r="D237" s="39">
        <v>0</v>
      </c>
      <c r="E237" s="39">
        <v>0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35">
        <v>0</v>
      </c>
    </row>
    <row r="238" spans="1:12" x14ac:dyDescent="0.25">
      <c r="A238" s="191"/>
      <c r="B238" s="30" t="s">
        <v>1487</v>
      </c>
      <c r="C238" s="39">
        <v>0</v>
      </c>
      <c r="D238" s="39">
        <v>0</v>
      </c>
      <c r="E238" s="39">
        <v>0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35">
        <v>0</v>
      </c>
    </row>
    <row r="239" spans="1:12" x14ac:dyDescent="0.25">
      <c r="A239" s="191"/>
      <c r="B239" s="30" t="s">
        <v>1488</v>
      </c>
      <c r="C239" s="39">
        <v>0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35">
        <v>0</v>
      </c>
    </row>
    <row r="240" spans="1:12" x14ac:dyDescent="0.25">
      <c r="A240" s="191"/>
      <c r="B240" s="30" t="s">
        <v>1489</v>
      </c>
      <c r="C240" s="39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5">
        <v>0</v>
      </c>
    </row>
    <row r="241" spans="1:12" x14ac:dyDescent="0.25">
      <c r="A241" s="191"/>
      <c r="B241" s="30" t="s">
        <v>1490</v>
      </c>
      <c r="C241" s="39">
        <v>0</v>
      </c>
      <c r="D241" s="39">
        <v>0</v>
      </c>
      <c r="E241" s="39">
        <v>0</v>
      </c>
      <c r="F241" s="39">
        <v>0</v>
      </c>
      <c r="G241" s="39">
        <v>0</v>
      </c>
      <c r="H241" s="39">
        <v>0</v>
      </c>
      <c r="I241" s="39">
        <v>0</v>
      </c>
      <c r="J241" s="39">
        <v>0</v>
      </c>
      <c r="K241" s="39">
        <v>0</v>
      </c>
      <c r="L241" s="35">
        <v>0</v>
      </c>
    </row>
    <row r="242" spans="1:12" x14ac:dyDescent="0.25">
      <c r="A242" s="191"/>
      <c r="B242" s="30" t="s">
        <v>1491</v>
      </c>
      <c r="C242" s="39">
        <v>0</v>
      </c>
      <c r="D242" s="39">
        <v>0</v>
      </c>
      <c r="E242" s="39">
        <v>0</v>
      </c>
      <c r="F242" s="39">
        <v>0</v>
      </c>
      <c r="G242" s="39">
        <v>0</v>
      </c>
      <c r="H242" s="39">
        <v>0</v>
      </c>
      <c r="I242" s="39">
        <v>0</v>
      </c>
      <c r="J242" s="39">
        <v>0</v>
      </c>
      <c r="K242" s="39">
        <v>0</v>
      </c>
      <c r="L242" s="35">
        <v>0</v>
      </c>
    </row>
    <row r="243" spans="1:12" x14ac:dyDescent="0.25">
      <c r="A243" s="191"/>
      <c r="B243" s="30" t="s">
        <v>1492</v>
      </c>
      <c r="C243" s="39">
        <v>0</v>
      </c>
      <c r="D243" s="39">
        <v>0</v>
      </c>
      <c r="E243" s="39">
        <v>0</v>
      </c>
      <c r="F243" s="39">
        <v>0</v>
      </c>
      <c r="G243" s="39">
        <v>0</v>
      </c>
      <c r="H243" s="39">
        <v>0</v>
      </c>
      <c r="I243" s="39">
        <v>0</v>
      </c>
      <c r="J243" s="39">
        <v>0</v>
      </c>
      <c r="K243" s="39">
        <v>0</v>
      </c>
      <c r="L243" s="35">
        <v>0</v>
      </c>
    </row>
    <row r="244" spans="1:12" x14ac:dyDescent="0.25">
      <c r="A244" s="191"/>
      <c r="B244" s="30" t="s">
        <v>1493</v>
      </c>
      <c r="C244" s="39">
        <v>0</v>
      </c>
      <c r="D244" s="39">
        <v>0</v>
      </c>
      <c r="E244" s="39">
        <v>0</v>
      </c>
      <c r="F244" s="39">
        <v>0</v>
      </c>
      <c r="G244" s="39">
        <v>0</v>
      </c>
      <c r="H244" s="39">
        <v>0</v>
      </c>
      <c r="I244" s="39">
        <v>0</v>
      </c>
      <c r="J244" s="39">
        <v>0</v>
      </c>
      <c r="K244" s="39">
        <v>0</v>
      </c>
      <c r="L244" s="35">
        <v>0</v>
      </c>
    </row>
    <row r="245" spans="1:12" x14ac:dyDescent="0.25">
      <c r="A245" s="191"/>
      <c r="B245" s="30" t="s">
        <v>1494</v>
      </c>
      <c r="C245" s="39">
        <v>0</v>
      </c>
      <c r="D245" s="39">
        <v>0</v>
      </c>
      <c r="E245" s="39">
        <v>0</v>
      </c>
      <c r="F245" s="39">
        <v>0</v>
      </c>
      <c r="G245" s="39">
        <v>0</v>
      </c>
      <c r="H245" s="39">
        <v>0</v>
      </c>
      <c r="I245" s="39">
        <v>0</v>
      </c>
      <c r="J245" s="39">
        <v>0</v>
      </c>
      <c r="K245" s="39">
        <v>0</v>
      </c>
      <c r="L245" s="35">
        <v>0</v>
      </c>
    </row>
    <row r="246" spans="1:12" x14ac:dyDescent="0.25">
      <c r="A246" s="191"/>
      <c r="B246" s="30" t="s">
        <v>1495</v>
      </c>
      <c r="C246" s="39">
        <v>0</v>
      </c>
      <c r="D246" s="39">
        <v>0</v>
      </c>
      <c r="E246" s="39">
        <v>0</v>
      </c>
      <c r="F246" s="39">
        <v>0</v>
      </c>
      <c r="G246" s="39">
        <v>0</v>
      </c>
      <c r="H246" s="39">
        <v>0</v>
      </c>
      <c r="I246" s="39">
        <v>0</v>
      </c>
      <c r="J246" s="39">
        <v>0</v>
      </c>
      <c r="K246" s="39">
        <v>0</v>
      </c>
      <c r="L246" s="35">
        <v>0</v>
      </c>
    </row>
    <row r="247" spans="1:12" x14ac:dyDescent="0.25">
      <c r="A247" s="191"/>
      <c r="B247" s="30" t="s">
        <v>1496</v>
      </c>
      <c r="C247" s="39">
        <v>0</v>
      </c>
      <c r="D247" s="39">
        <v>0</v>
      </c>
      <c r="E247" s="39">
        <v>0</v>
      </c>
      <c r="F247" s="39">
        <v>0</v>
      </c>
      <c r="G247" s="39">
        <v>0</v>
      </c>
      <c r="H247" s="39">
        <v>0</v>
      </c>
      <c r="I247" s="39">
        <v>0</v>
      </c>
      <c r="J247" s="39">
        <v>0</v>
      </c>
      <c r="K247" s="39">
        <v>0</v>
      </c>
      <c r="L247" s="35">
        <v>0</v>
      </c>
    </row>
    <row r="248" spans="1:12" x14ac:dyDescent="0.25">
      <c r="A248" s="191"/>
      <c r="B248" s="30" t="s">
        <v>1497</v>
      </c>
      <c r="C248" s="39">
        <v>0</v>
      </c>
      <c r="D248" s="39">
        <v>0</v>
      </c>
      <c r="E248" s="39">
        <v>0</v>
      </c>
      <c r="F248" s="39">
        <v>0</v>
      </c>
      <c r="G248" s="39">
        <v>0</v>
      </c>
      <c r="H248" s="39">
        <v>0</v>
      </c>
      <c r="I248" s="39">
        <v>0</v>
      </c>
      <c r="J248" s="39">
        <v>0</v>
      </c>
      <c r="K248" s="39">
        <v>0</v>
      </c>
      <c r="L248" s="35">
        <v>0</v>
      </c>
    </row>
    <row r="249" spans="1:12" x14ac:dyDescent="0.25">
      <c r="A249" s="191"/>
      <c r="B249" s="30" t="s">
        <v>1498</v>
      </c>
      <c r="C249" s="39">
        <v>0</v>
      </c>
      <c r="D249" s="39">
        <v>0</v>
      </c>
      <c r="E249" s="39">
        <v>0</v>
      </c>
      <c r="F249" s="39">
        <v>0</v>
      </c>
      <c r="G249" s="39">
        <v>0</v>
      </c>
      <c r="H249" s="39">
        <v>0</v>
      </c>
      <c r="I249" s="39">
        <v>0</v>
      </c>
      <c r="J249" s="39">
        <v>0</v>
      </c>
      <c r="K249" s="39">
        <v>0</v>
      </c>
      <c r="L249" s="35">
        <v>0</v>
      </c>
    </row>
    <row r="250" spans="1:12" x14ac:dyDescent="0.25">
      <c r="A250" s="191"/>
      <c r="B250" s="30" t="s">
        <v>1499</v>
      </c>
      <c r="C250" s="39">
        <v>0</v>
      </c>
      <c r="D250" s="39">
        <v>0</v>
      </c>
      <c r="E250" s="39">
        <v>0</v>
      </c>
      <c r="F250" s="39">
        <v>0</v>
      </c>
      <c r="G250" s="39">
        <v>0</v>
      </c>
      <c r="H250" s="39">
        <v>0</v>
      </c>
      <c r="I250" s="39">
        <v>0</v>
      </c>
      <c r="J250" s="39">
        <v>0</v>
      </c>
      <c r="K250" s="39">
        <v>0</v>
      </c>
      <c r="L250" s="35">
        <v>0</v>
      </c>
    </row>
    <row r="251" spans="1:12" x14ac:dyDescent="0.25">
      <c r="A251" s="191"/>
      <c r="B251" s="30" t="s">
        <v>1500</v>
      </c>
      <c r="C251" s="39">
        <v>0</v>
      </c>
      <c r="D251" s="39">
        <v>0</v>
      </c>
      <c r="E251" s="39">
        <v>0</v>
      </c>
      <c r="F251" s="39">
        <v>0</v>
      </c>
      <c r="G251" s="39">
        <v>0</v>
      </c>
      <c r="H251" s="39">
        <v>0</v>
      </c>
      <c r="I251" s="39">
        <v>0</v>
      </c>
      <c r="J251" s="39">
        <v>0</v>
      </c>
      <c r="K251" s="39">
        <v>0</v>
      </c>
      <c r="L251" s="35">
        <v>0</v>
      </c>
    </row>
    <row r="252" spans="1:12" x14ac:dyDescent="0.25">
      <c r="A252" s="191"/>
      <c r="B252" s="30" t="s">
        <v>1501</v>
      </c>
      <c r="C252" s="39">
        <v>0</v>
      </c>
      <c r="D252" s="39">
        <v>0</v>
      </c>
      <c r="E252" s="39">
        <v>0</v>
      </c>
      <c r="F252" s="39">
        <v>0</v>
      </c>
      <c r="G252" s="39">
        <v>0</v>
      </c>
      <c r="H252" s="39">
        <v>0</v>
      </c>
      <c r="I252" s="39">
        <v>0</v>
      </c>
      <c r="J252" s="39">
        <v>0</v>
      </c>
      <c r="K252" s="39">
        <v>0</v>
      </c>
      <c r="L252" s="35">
        <v>0</v>
      </c>
    </row>
    <row r="253" spans="1:12" x14ac:dyDescent="0.25">
      <c r="A253" s="191"/>
      <c r="B253" s="30" t="s">
        <v>1502</v>
      </c>
      <c r="C253" s="39">
        <v>0</v>
      </c>
      <c r="D253" s="39">
        <v>0</v>
      </c>
      <c r="E253" s="39">
        <v>0</v>
      </c>
      <c r="F253" s="39">
        <v>0</v>
      </c>
      <c r="G253" s="39">
        <v>0</v>
      </c>
      <c r="H253" s="39">
        <v>0</v>
      </c>
      <c r="I253" s="39">
        <v>0</v>
      </c>
      <c r="J253" s="39">
        <v>0</v>
      </c>
      <c r="K253" s="39">
        <v>0</v>
      </c>
      <c r="L253" s="35">
        <v>0</v>
      </c>
    </row>
    <row r="254" spans="1:12" x14ac:dyDescent="0.25">
      <c r="A254" s="191"/>
      <c r="B254" s="30" t="s">
        <v>1503</v>
      </c>
      <c r="C254" s="39">
        <v>0</v>
      </c>
      <c r="D254" s="39">
        <v>0</v>
      </c>
      <c r="E254" s="39">
        <v>0</v>
      </c>
      <c r="F254" s="39">
        <v>0</v>
      </c>
      <c r="G254" s="39">
        <v>0</v>
      </c>
      <c r="H254" s="39">
        <v>0</v>
      </c>
      <c r="I254" s="39">
        <v>0</v>
      </c>
      <c r="J254" s="39">
        <v>0</v>
      </c>
      <c r="K254" s="39">
        <v>0</v>
      </c>
      <c r="L254" s="35">
        <v>0</v>
      </c>
    </row>
    <row r="255" spans="1:12" x14ac:dyDescent="0.25">
      <c r="A255" s="191"/>
      <c r="B255" s="30" t="s">
        <v>1504</v>
      </c>
      <c r="C255" s="39">
        <v>0</v>
      </c>
      <c r="D255" s="39">
        <v>0</v>
      </c>
      <c r="E255" s="39">
        <v>0</v>
      </c>
      <c r="F255" s="39">
        <v>0</v>
      </c>
      <c r="G255" s="39">
        <v>0</v>
      </c>
      <c r="H255" s="39">
        <v>0</v>
      </c>
      <c r="I255" s="39">
        <v>0</v>
      </c>
      <c r="J255" s="39">
        <v>0</v>
      </c>
      <c r="K255" s="39">
        <v>0</v>
      </c>
      <c r="L255" s="35">
        <v>0</v>
      </c>
    </row>
    <row r="256" spans="1:12" x14ac:dyDescent="0.25">
      <c r="A256" s="191"/>
      <c r="B256" s="30" t="s">
        <v>1505</v>
      </c>
      <c r="C256" s="39">
        <v>0</v>
      </c>
      <c r="D256" s="39">
        <v>0</v>
      </c>
      <c r="E256" s="39">
        <v>0</v>
      </c>
      <c r="F256" s="39">
        <v>0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35">
        <v>0</v>
      </c>
    </row>
    <row r="257" spans="1:12" x14ac:dyDescent="0.25">
      <c r="A257" s="191"/>
      <c r="B257" s="30" t="s">
        <v>1506</v>
      </c>
      <c r="C257" s="39">
        <v>0</v>
      </c>
      <c r="D257" s="39">
        <v>0</v>
      </c>
      <c r="E257" s="39">
        <v>0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35">
        <v>0</v>
      </c>
    </row>
    <row r="258" spans="1:12" x14ac:dyDescent="0.25">
      <c r="A258" s="191"/>
      <c r="B258" s="30" t="s">
        <v>1507</v>
      </c>
      <c r="C258" s="39">
        <v>0</v>
      </c>
      <c r="D258" s="39">
        <v>0</v>
      </c>
      <c r="E258" s="39">
        <v>0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35">
        <v>0</v>
      </c>
    </row>
    <row r="259" spans="1:12" x14ac:dyDescent="0.25">
      <c r="A259" s="191"/>
      <c r="B259" s="30" t="s">
        <v>1508</v>
      </c>
      <c r="C259" s="39">
        <v>0</v>
      </c>
      <c r="D259" s="39">
        <v>0</v>
      </c>
      <c r="E259" s="39">
        <v>0</v>
      </c>
      <c r="F259" s="39">
        <v>0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L259" s="35">
        <v>0</v>
      </c>
    </row>
    <row r="260" spans="1:12" x14ac:dyDescent="0.25">
      <c r="A260" s="191"/>
      <c r="B260" s="30" t="s">
        <v>1509</v>
      </c>
      <c r="C260" s="39">
        <v>0</v>
      </c>
      <c r="D260" s="39">
        <v>0</v>
      </c>
      <c r="E260" s="39">
        <v>0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35">
        <v>0</v>
      </c>
    </row>
    <row r="261" spans="1:12" x14ac:dyDescent="0.25">
      <c r="A261" s="192"/>
      <c r="B261" s="30" t="s">
        <v>1510</v>
      </c>
      <c r="C261" s="39">
        <v>0</v>
      </c>
      <c r="D261" s="39">
        <v>0</v>
      </c>
      <c r="E261" s="39">
        <v>0</v>
      </c>
      <c r="F261" s="39">
        <v>0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35">
        <v>0</v>
      </c>
    </row>
    <row r="262" spans="1:12" x14ac:dyDescent="0.25">
      <c r="A262" s="190" t="s">
        <v>1511</v>
      </c>
      <c r="B262" s="30" t="s">
        <v>1512</v>
      </c>
      <c r="C262" s="39">
        <v>0</v>
      </c>
      <c r="D262" s="39">
        <v>0</v>
      </c>
      <c r="E262" s="39">
        <v>0</v>
      </c>
      <c r="F262" s="39">
        <v>0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35">
        <v>0</v>
      </c>
    </row>
    <row r="263" spans="1:12" x14ac:dyDescent="0.25">
      <c r="A263" s="191"/>
      <c r="B263" s="30" t="s">
        <v>1513</v>
      </c>
      <c r="C263" s="39">
        <v>0</v>
      </c>
      <c r="D263" s="39">
        <v>0</v>
      </c>
      <c r="E263" s="39">
        <v>5</v>
      </c>
      <c r="F263" s="39">
        <v>3</v>
      </c>
      <c r="G263" s="39">
        <v>0</v>
      </c>
      <c r="H263" s="39">
        <v>0</v>
      </c>
      <c r="I263" s="39">
        <v>0</v>
      </c>
      <c r="J263" s="39">
        <v>0</v>
      </c>
      <c r="K263" s="39">
        <v>0</v>
      </c>
      <c r="L263" s="35">
        <v>0</v>
      </c>
    </row>
    <row r="264" spans="1:12" x14ac:dyDescent="0.25">
      <c r="A264" s="191"/>
      <c r="B264" s="30" t="s">
        <v>1514</v>
      </c>
      <c r="C264" s="39">
        <v>5</v>
      </c>
      <c r="D264" s="39">
        <v>0</v>
      </c>
      <c r="E264" s="39">
        <v>7</v>
      </c>
      <c r="F264" s="39">
        <v>0</v>
      </c>
      <c r="G264" s="39">
        <v>0</v>
      </c>
      <c r="H264" s="39">
        <v>10</v>
      </c>
      <c r="I264" s="39">
        <v>0</v>
      </c>
      <c r="J264" s="39">
        <v>0</v>
      </c>
      <c r="K264" s="39">
        <v>0</v>
      </c>
      <c r="L264" s="35">
        <v>4</v>
      </c>
    </row>
    <row r="265" spans="1:12" x14ac:dyDescent="0.25">
      <c r="A265" s="191"/>
      <c r="B265" s="30" t="s">
        <v>1515</v>
      </c>
      <c r="C265" s="39">
        <v>0</v>
      </c>
      <c r="D265" s="39">
        <v>0</v>
      </c>
      <c r="E265" s="39">
        <v>0</v>
      </c>
      <c r="F265" s="39">
        <v>0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35">
        <v>0</v>
      </c>
    </row>
    <row r="266" spans="1:12" x14ac:dyDescent="0.25">
      <c r="A266" s="191"/>
      <c r="B266" s="30" t="s">
        <v>1516</v>
      </c>
      <c r="C266" s="39">
        <v>0</v>
      </c>
      <c r="D266" s="39">
        <v>0</v>
      </c>
      <c r="E266" s="39">
        <v>0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35">
        <v>0</v>
      </c>
    </row>
    <row r="267" spans="1:12" x14ac:dyDescent="0.25">
      <c r="A267" s="191"/>
      <c r="B267" s="30" t="s">
        <v>1517</v>
      </c>
      <c r="C267" s="39">
        <v>0</v>
      </c>
      <c r="D267" s="39">
        <v>0</v>
      </c>
      <c r="E267" s="39">
        <v>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35">
        <v>0</v>
      </c>
    </row>
    <row r="268" spans="1:12" x14ac:dyDescent="0.25">
      <c r="A268" s="191"/>
      <c r="B268" s="30" t="s">
        <v>1518</v>
      </c>
      <c r="C268" s="39">
        <v>0</v>
      </c>
      <c r="D268" s="39">
        <v>0</v>
      </c>
      <c r="E268" s="39">
        <v>0</v>
      </c>
      <c r="F268" s="39">
        <v>0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35">
        <v>0</v>
      </c>
    </row>
    <row r="269" spans="1:12" x14ac:dyDescent="0.25">
      <c r="A269" s="191"/>
      <c r="B269" s="30" t="s">
        <v>1519</v>
      </c>
      <c r="C269" s="39">
        <v>0</v>
      </c>
      <c r="D269" s="39">
        <v>0</v>
      </c>
      <c r="E269" s="39">
        <v>1</v>
      </c>
      <c r="F269" s="39">
        <v>0</v>
      </c>
      <c r="G269" s="39">
        <v>0</v>
      </c>
      <c r="H269" s="39">
        <v>1</v>
      </c>
      <c r="I269" s="39">
        <v>0</v>
      </c>
      <c r="J269" s="39">
        <v>0</v>
      </c>
      <c r="K269" s="39">
        <v>0</v>
      </c>
      <c r="L269" s="35">
        <v>0</v>
      </c>
    </row>
    <row r="270" spans="1:12" x14ac:dyDescent="0.25">
      <c r="A270" s="191"/>
      <c r="B270" s="30" t="s">
        <v>1520</v>
      </c>
      <c r="C270" s="39">
        <v>0</v>
      </c>
      <c r="D270" s="39">
        <v>0</v>
      </c>
      <c r="E270" s="39">
        <v>0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35">
        <v>0</v>
      </c>
    </row>
    <row r="271" spans="1:12" x14ac:dyDescent="0.25">
      <c r="A271" s="191"/>
      <c r="B271" s="30" t="s">
        <v>1521</v>
      </c>
      <c r="C271" s="39">
        <v>0</v>
      </c>
      <c r="D271" s="39">
        <v>0</v>
      </c>
      <c r="E271" s="39">
        <v>0</v>
      </c>
      <c r="F271" s="39">
        <v>0</v>
      </c>
      <c r="G271" s="39">
        <v>0</v>
      </c>
      <c r="H271" s="39">
        <v>1</v>
      </c>
      <c r="I271" s="39">
        <v>0</v>
      </c>
      <c r="J271" s="39">
        <v>0</v>
      </c>
      <c r="K271" s="39">
        <v>0</v>
      </c>
      <c r="L271" s="35">
        <v>0</v>
      </c>
    </row>
    <row r="272" spans="1:12" x14ac:dyDescent="0.25">
      <c r="A272" s="191"/>
      <c r="B272" s="30" t="s">
        <v>1522</v>
      </c>
      <c r="C272" s="39">
        <v>0</v>
      </c>
      <c r="D272" s="39">
        <v>0</v>
      </c>
      <c r="E272" s="39">
        <v>0</v>
      </c>
      <c r="F272" s="39">
        <v>3</v>
      </c>
      <c r="G272" s="39">
        <v>0</v>
      </c>
      <c r="H272" s="39">
        <v>0</v>
      </c>
      <c r="I272" s="39">
        <v>0</v>
      </c>
      <c r="J272" s="39">
        <v>0</v>
      </c>
      <c r="K272" s="39">
        <v>0</v>
      </c>
      <c r="L272" s="35">
        <v>0</v>
      </c>
    </row>
    <row r="273" spans="1:12" x14ac:dyDescent="0.25">
      <c r="A273" s="191"/>
      <c r="B273" s="30" t="s">
        <v>967</v>
      </c>
      <c r="C273" s="39">
        <v>0</v>
      </c>
      <c r="D273" s="39">
        <v>0</v>
      </c>
      <c r="E273" s="39">
        <v>1</v>
      </c>
      <c r="F273" s="39">
        <v>2</v>
      </c>
      <c r="G273" s="39">
        <v>0</v>
      </c>
      <c r="H273" s="39">
        <v>0</v>
      </c>
      <c r="I273" s="39">
        <v>0</v>
      </c>
      <c r="J273" s="39">
        <v>0</v>
      </c>
      <c r="K273" s="39">
        <v>0</v>
      </c>
      <c r="L273" s="35">
        <v>0</v>
      </c>
    </row>
    <row r="274" spans="1:12" x14ac:dyDescent="0.25">
      <c r="A274" s="191"/>
      <c r="B274" s="30" t="s">
        <v>1523</v>
      </c>
      <c r="C274" s="39">
        <v>0</v>
      </c>
      <c r="D274" s="39">
        <v>0</v>
      </c>
      <c r="E274" s="39">
        <v>0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35">
        <v>0</v>
      </c>
    </row>
    <row r="275" spans="1:12" x14ac:dyDescent="0.25">
      <c r="A275" s="191"/>
      <c r="B275" s="30" t="s">
        <v>1524</v>
      </c>
      <c r="C275" s="39">
        <v>0</v>
      </c>
      <c r="D275" s="39">
        <v>0</v>
      </c>
      <c r="E275" s="39">
        <v>1</v>
      </c>
      <c r="F275" s="39">
        <v>5</v>
      </c>
      <c r="G275" s="39">
        <v>0</v>
      </c>
      <c r="H275" s="39">
        <v>3</v>
      </c>
      <c r="I275" s="39">
        <v>0</v>
      </c>
      <c r="J275" s="39">
        <v>0</v>
      </c>
      <c r="K275" s="39">
        <v>0</v>
      </c>
      <c r="L275" s="35">
        <v>0</v>
      </c>
    </row>
    <row r="276" spans="1:12" x14ac:dyDescent="0.25">
      <c r="A276" s="191"/>
      <c r="B276" s="30" t="s">
        <v>1525</v>
      </c>
      <c r="C276" s="39">
        <v>0</v>
      </c>
      <c r="D276" s="39">
        <v>0</v>
      </c>
      <c r="E276" s="39">
        <v>0</v>
      </c>
      <c r="F276" s="39">
        <v>0</v>
      </c>
      <c r="G276" s="39">
        <v>0</v>
      </c>
      <c r="H276" s="39">
        <v>0</v>
      </c>
      <c r="I276" s="39">
        <v>0</v>
      </c>
      <c r="J276" s="39">
        <v>0</v>
      </c>
      <c r="K276" s="39">
        <v>0</v>
      </c>
      <c r="L276" s="35">
        <v>0</v>
      </c>
    </row>
    <row r="277" spans="1:12" x14ac:dyDescent="0.25">
      <c r="A277" s="191"/>
      <c r="B277" s="30" t="s">
        <v>1526</v>
      </c>
      <c r="C277" s="39">
        <v>0</v>
      </c>
      <c r="D277" s="39">
        <v>0</v>
      </c>
      <c r="E277" s="39">
        <v>0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35">
        <v>0</v>
      </c>
    </row>
    <row r="278" spans="1:12" x14ac:dyDescent="0.25">
      <c r="A278" s="191"/>
      <c r="B278" s="30" t="s">
        <v>1527</v>
      </c>
      <c r="C278" s="39">
        <v>0</v>
      </c>
      <c r="D278" s="39">
        <v>0</v>
      </c>
      <c r="E278" s="39">
        <v>0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35">
        <v>0</v>
      </c>
    </row>
    <row r="279" spans="1:12" x14ac:dyDescent="0.25">
      <c r="A279" s="191"/>
      <c r="B279" s="30" t="s">
        <v>1528</v>
      </c>
      <c r="C279" s="39">
        <v>0</v>
      </c>
      <c r="D279" s="39">
        <v>0</v>
      </c>
      <c r="E279" s="39">
        <v>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35">
        <v>0</v>
      </c>
    </row>
    <row r="280" spans="1:12" x14ac:dyDescent="0.25">
      <c r="A280" s="191"/>
      <c r="B280" s="30" t="s">
        <v>1529</v>
      </c>
      <c r="C280" s="39">
        <v>0</v>
      </c>
      <c r="D280" s="39">
        <v>0</v>
      </c>
      <c r="E280" s="39">
        <v>2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5">
        <v>0</v>
      </c>
    </row>
    <row r="281" spans="1:12" x14ac:dyDescent="0.25">
      <c r="A281" s="191"/>
      <c r="B281" s="30" t="s">
        <v>1530</v>
      </c>
      <c r="C281" s="39">
        <v>0</v>
      </c>
      <c r="D281" s="39">
        <v>0</v>
      </c>
      <c r="E281" s="39">
        <v>1</v>
      </c>
      <c r="F281" s="39">
        <v>0</v>
      </c>
      <c r="G281" s="39">
        <v>0</v>
      </c>
      <c r="H281" s="39">
        <v>0</v>
      </c>
      <c r="I281" s="39">
        <v>0</v>
      </c>
      <c r="J281" s="39">
        <v>0</v>
      </c>
      <c r="K281" s="39">
        <v>0</v>
      </c>
      <c r="L281" s="35">
        <v>0</v>
      </c>
    </row>
    <row r="282" spans="1:12" x14ac:dyDescent="0.25">
      <c r="A282" s="191"/>
      <c r="B282" s="30" t="s">
        <v>1531</v>
      </c>
      <c r="C282" s="39">
        <v>0</v>
      </c>
      <c r="D282" s="39">
        <v>0</v>
      </c>
      <c r="E282" s="39">
        <v>0</v>
      </c>
      <c r="F282" s="39">
        <v>0</v>
      </c>
      <c r="G282" s="39">
        <v>0</v>
      </c>
      <c r="H282" s="39">
        <v>0</v>
      </c>
      <c r="I282" s="39">
        <v>0</v>
      </c>
      <c r="J282" s="39">
        <v>0</v>
      </c>
      <c r="K282" s="39">
        <v>0</v>
      </c>
      <c r="L282" s="35">
        <v>0</v>
      </c>
    </row>
    <row r="283" spans="1:12" x14ac:dyDescent="0.25">
      <c r="A283" s="191"/>
      <c r="B283" s="30" t="s">
        <v>1532</v>
      </c>
      <c r="C283" s="39">
        <v>0</v>
      </c>
      <c r="D283" s="39">
        <v>0</v>
      </c>
      <c r="E283" s="39">
        <v>1</v>
      </c>
      <c r="F283" s="39">
        <v>1</v>
      </c>
      <c r="G283" s="39">
        <v>0</v>
      </c>
      <c r="H283" s="39">
        <v>1</v>
      </c>
      <c r="I283" s="39">
        <v>0</v>
      </c>
      <c r="J283" s="39">
        <v>0</v>
      </c>
      <c r="K283" s="39">
        <v>0</v>
      </c>
      <c r="L283" s="35">
        <v>0</v>
      </c>
    </row>
    <row r="284" spans="1:12" x14ac:dyDescent="0.25">
      <c r="A284" s="191"/>
      <c r="B284" s="30" t="s">
        <v>1533</v>
      </c>
      <c r="C284" s="39">
        <v>0</v>
      </c>
      <c r="D284" s="39">
        <v>0</v>
      </c>
      <c r="E284" s="39">
        <v>0</v>
      </c>
      <c r="F284" s="39">
        <v>0</v>
      </c>
      <c r="G284" s="39">
        <v>0</v>
      </c>
      <c r="H284" s="39">
        <v>0</v>
      </c>
      <c r="I284" s="39">
        <v>0</v>
      </c>
      <c r="J284" s="39">
        <v>0</v>
      </c>
      <c r="K284" s="39">
        <v>0</v>
      </c>
      <c r="L284" s="35">
        <v>0</v>
      </c>
    </row>
    <row r="285" spans="1:12" x14ac:dyDescent="0.25">
      <c r="A285" s="191"/>
      <c r="B285" s="30" t="s">
        <v>1534</v>
      </c>
      <c r="C285" s="39">
        <v>0</v>
      </c>
      <c r="D285" s="39">
        <v>0</v>
      </c>
      <c r="E285" s="39">
        <v>0</v>
      </c>
      <c r="F285" s="39">
        <v>0</v>
      </c>
      <c r="G285" s="39">
        <v>0</v>
      </c>
      <c r="H285" s="39">
        <v>0</v>
      </c>
      <c r="I285" s="39">
        <v>0</v>
      </c>
      <c r="J285" s="39">
        <v>0</v>
      </c>
      <c r="K285" s="39">
        <v>0</v>
      </c>
      <c r="L285" s="35">
        <v>0</v>
      </c>
    </row>
    <row r="286" spans="1:12" x14ac:dyDescent="0.25">
      <c r="A286" s="191"/>
      <c r="B286" s="30" t="s">
        <v>1535</v>
      </c>
      <c r="C286" s="39">
        <v>0</v>
      </c>
      <c r="D286" s="39">
        <v>0</v>
      </c>
      <c r="E286" s="39">
        <v>0</v>
      </c>
      <c r="F286" s="39">
        <v>0</v>
      </c>
      <c r="G286" s="39">
        <v>0</v>
      </c>
      <c r="H286" s="39">
        <v>0</v>
      </c>
      <c r="I286" s="39">
        <v>0</v>
      </c>
      <c r="J286" s="39">
        <v>0</v>
      </c>
      <c r="K286" s="39">
        <v>0</v>
      </c>
      <c r="L286" s="35">
        <v>0</v>
      </c>
    </row>
    <row r="287" spans="1:12" x14ac:dyDescent="0.25">
      <c r="A287" s="191"/>
      <c r="B287" s="30" t="s">
        <v>926</v>
      </c>
      <c r="C287" s="39">
        <v>0</v>
      </c>
      <c r="D287" s="39">
        <v>1</v>
      </c>
      <c r="E287" s="39">
        <v>0</v>
      </c>
      <c r="F287" s="39">
        <v>0</v>
      </c>
      <c r="G287" s="39">
        <v>0</v>
      </c>
      <c r="H287" s="39">
        <v>0</v>
      </c>
      <c r="I287" s="39">
        <v>0</v>
      </c>
      <c r="J287" s="39">
        <v>0</v>
      </c>
      <c r="K287" s="39">
        <v>0</v>
      </c>
      <c r="L287" s="35">
        <v>0</v>
      </c>
    </row>
    <row r="288" spans="1:12" x14ac:dyDescent="0.25">
      <c r="A288" s="191"/>
      <c r="B288" s="30" t="s">
        <v>952</v>
      </c>
      <c r="C288" s="39">
        <v>0</v>
      </c>
      <c r="D288" s="39">
        <v>0</v>
      </c>
      <c r="E288" s="39">
        <v>0</v>
      </c>
      <c r="F288" s="39">
        <v>0</v>
      </c>
      <c r="G288" s="39">
        <v>0</v>
      </c>
      <c r="H288" s="39">
        <v>0</v>
      </c>
      <c r="I288" s="39">
        <v>0</v>
      </c>
      <c r="J288" s="39">
        <v>0</v>
      </c>
      <c r="K288" s="39">
        <v>0</v>
      </c>
      <c r="L288" s="35">
        <v>0</v>
      </c>
    </row>
    <row r="289" spans="1:12" x14ac:dyDescent="0.25">
      <c r="A289" s="191"/>
      <c r="B289" s="30" t="s">
        <v>1536</v>
      </c>
      <c r="C289" s="39">
        <v>0</v>
      </c>
      <c r="D289" s="39">
        <v>0</v>
      </c>
      <c r="E289" s="39">
        <v>1</v>
      </c>
      <c r="F289" s="39">
        <v>22</v>
      </c>
      <c r="G289" s="39">
        <v>0</v>
      </c>
      <c r="H289" s="39">
        <v>0</v>
      </c>
      <c r="I289" s="39">
        <v>0</v>
      </c>
      <c r="J289" s="39">
        <v>0</v>
      </c>
      <c r="K289" s="39">
        <v>0</v>
      </c>
      <c r="L289" s="35">
        <v>0</v>
      </c>
    </row>
    <row r="290" spans="1:12" x14ac:dyDescent="0.25">
      <c r="A290" s="191"/>
      <c r="B290" s="30" t="s">
        <v>1537</v>
      </c>
      <c r="C290" s="39">
        <v>0</v>
      </c>
      <c r="D290" s="39">
        <v>0</v>
      </c>
      <c r="E290" s="39">
        <v>0</v>
      </c>
      <c r="F290" s="39">
        <v>0</v>
      </c>
      <c r="G290" s="39">
        <v>0</v>
      </c>
      <c r="H290" s="39">
        <v>0</v>
      </c>
      <c r="I290" s="39">
        <v>0</v>
      </c>
      <c r="J290" s="39">
        <v>0</v>
      </c>
      <c r="K290" s="39">
        <v>0</v>
      </c>
      <c r="L290" s="35">
        <v>0</v>
      </c>
    </row>
    <row r="291" spans="1:12" x14ac:dyDescent="0.25">
      <c r="A291" s="191"/>
      <c r="B291" s="30" t="s">
        <v>1538</v>
      </c>
      <c r="C291" s="39">
        <v>0</v>
      </c>
      <c r="D291" s="39">
        <v>0</v>
      </c>
      <c r="E291" s="39">
        <v>0</v>
      </c>
      <c r="F291" s="39">
        <v>0</v>
      </c>
      <c r="G291" s="39">
        <v>0</v>
      </c>
      <c r="H291" s="39">
        <v>0</v>
      </c>
      <c r="I291" s="39">
        <v>0</v>
      </c>
      <c r="J291" s="39">
        <v>0</v>
      </c>
      <c r="K291" s="39">
        <v>0</v>
      </c>
      <c r="L291" s="35">
        <v>0</v>
      </c>
    </row>
    <row r="292" spans="1:12" x14ac:dyDescent="0.25">
      <c r="A292" s="191"/>
      <c r="B292" s="30" t="s">
        <v>1539</v>
      </c>
      <c r="C292" s="39">
        <v>0</v>
      </c>
      <c r="D292" s="39">
        <v>0</v>
      </c>
      <c r="E292" s="39">
        <v>0</v>
      </c>
      <c r="F292" s="39">
        <v>0</v>
      </c>
      <c r="G292" s="39">
        <v>0</v>
      </c>
      <c r="H292" s="39">
        <v>0</v>
      </c>
      <c r="I292" s="39">
        <v>0</v>
      </c>
      <c r="J292" s="39">
        <v>0</v>
      </c>
      <c r="K292" s="39">
        <v>0</v>
      </c>
      <c r="L292" s="35">
        <v>0</v>
      </c>
    </row>
    <row r="293" spans="1:12" ht="22.5" x14ac:dyDescent="0.25">
      <c r="A293" s="191"/>
      <c r="B293" s="30" t="s">
        <v>1540</v>
      </c>
      <c r="C293" s="39">
        <v>0</v>
      </c>
      <c r="D293" s="39">
        <v>0</v>
      </c>
      <c r="E293" s="39">
        <v>0</v>
      </c>
      <c r="F293" s="39">
        <v>0</v>
      </c>
      <c r="G293" s="39">
        <v>0</v>
      </c>
      <c r="H293" s="39">
        <v>0</v>
      </c>
      <c r="I293" s="39">
        <v>0</v>
      </c>
      <c r="J293" s="39">
        <v>0</v>
      </c>
      <c r="K293" s="39">
        <v>0</v>
      </c>
      <c r="L293" s="35">
        <v>0</v>
      </c>
    </row>
    <row r="294" spans="1:12" x14ac:dyDescent="0.25">
      <c r="A294" s="192"/>
      <c r="B294" s="30" t="s">
        <v>1541</v>
      </c>
      <c r="C294" s="39">
        <v>0</v>
      </c>
      <c r="D294" s="39">
        <v>0</v>
      </c>
      <c r="E294" s="39">
        <v>0</v>
      </c>
      <c r="F294" s="39">
        <v>0</v>
      </c>
      <c r="G294" s="39">
        <v>0</v>
      </c>
      <c r="H294" s="39">
        <v>0</v>
      </c>
      <c r="I294" s="39">
        <v>0</v>
      </c>
      <c r="J294" s="39">
        <v>0</v>
      </c>
      <c r="K294" s="39">
        <v>0</v>
      </c>
      <c r="L294" s="35">
        <v>0</v>
      </c>
    </row>
    <row r="295" spans="1:12" x14ac:dyDescent="0.25">
      <c r="A295" s="190" t="s">
        <v>1542</v>
      </c>
      <c r="B295" s="30" t="s">
        <v>1543</v>
      </c>
      <c r="C295" s="39">
        <v>0</v>
      </c>
      <c r="D295" s="39">
        <v>0</v>
      </c>
      <c r="E295" s="39">
        <v>0</v>
      </c>
      <c r="F295" s="39">
        <v>0</v>
      </c>
      <c r="G295" s="39">
        <v>0</v>
      </c>
      <c r="H295" s="39">
        <v>0</v>
      </c>
      <c r="I295" s="39">
        <v>0</v>
      </c>
      <c r="J295" s="39">
        <v>0</v>
      </c>
      <c r="K295" s="39">
        <v>0</v>
      </c>
      <c r="L295" s="35">
        <v>0</v>
      </c>
    </row>
    <row r="296" spans="1:12" x14ac:dyDescent="0.25">
      <c r="A296" s="191"/>
      <c r="B296" s="30" t="s">
        <v>1544</v>
      </c>
      <c r="C296" s="39">
        <v>0</v>
      </c>
      <c r="D296" s="39">
        <v>0</v>
      </c>
      <c r="E296" s="39">
        <v>0</v>
      </c>
      <c r="F296" s="39">
        <v>0</v>
      </c>
      <c r="G296" s="39">
        <v>0</v>
      </c>
      <c r="H296" s="39">
        <v>14</v>
      </c>
      <c r="I296" s="39">
        <v>0</v>
      </c>
      <c r="J296" s="39">
        <v>0</v>
      </c>
      <c r="K296" s="39">
        <v>0</v>
      </c>
      <c r="L296" s="35">
        <v>0</v>
      </c>
    </row>
    <row r="297" spans="1:12" ht="22.5" x14ac:dyDescent="0.25">
      <c r="A297" s="191"/>
      <c r="B297" s="30" t="s">
        <v>1545</v>
      </c>
      <c r="C297" s="39">
        <v>0</v>
      </c>
      <c r="D297" s="39">
        <v>0</v>
      </c>
      <c r="E297" s="39">
        <v>0</v>
      </c>
      <c r="F297" s="39">
        <v>0</v>
      </c>
      <c r="G297" s="39">
        <v>0</v>
      </c>
      <c r="H297" s="39">
        <v>0</v>
      </c>
      <c r="I297" s="39">
        <v>0</v>
      </c>
      <c r="J297" s="39">
        <v>0</v>
      </c>
      <c r="K297" s="39">
        <v>0</v>
      </c>
      <c r="L297" s="35">
        <v>0</v>
      </c>
    </row>
    <row r="298" spans="1:12" ht="22.5" x14ac:dyDescent="0.25">
      <c r="A298" s="191"/>
      <c r="B298" s="30" t="s">
        <v>1546</v>
      </c>
      <c r="C298" s="39">
        <v>0</v>
      </c>
      <c r="D298" s="39">
        <v>0</v>
      </c>
      <c r="E298" s="39">
        <v>0</v>
      </c>
      <c r="F298" s="39">
        <v>0</v>
      </c>
      <c r="G298" s="39">
        <v>0</v>
      </c>
      <c r="H298" s="39">
        <v>0</v>
      </c>
      <c r="I298" s="39">
        <v>0</v>
      </c>
      <c r="J298" s="39">
        <v>0</v>
      </c>
      <c r="K298" s="39">
        <v>0</v>
      </c>
      <c r="L298" s="35">
        <v>0</v>
      </c>
    </row>
    <row r="299" spans="1:12" ht="22.5" x14ac:dyDescent="0.25">
      <c r="A299" s="191"/>
      <c r="B299" s="30" t="s">
        <v>1547</v>
      </c>
      <c r="C299" s="39">
        <v>0</v>
      </c>
      <c r="D299" s="39">
        <v>0</v>
      </c>
      <c r="E299" s="39">
        <v>0</v>
      </c>
      <c r="F299" s="39">
        <v>0</v>
      </c>
      <c r="G299" s="39">
        <v>0</v>
      </c>
      <c r="H299" s="39">
        <v>2</v>
      </c>
      <c r="I299" s="39">
        <v>0</v>
      </c>
      <c r="J299" s="39">
        <v>0</v>
      </c>
      <c r="K299" s="39">
        <v>0</v>
      </c>
      <c r="L299" s="35">
        <v>0</v>
      </c>
    </row>
    <row r="300" spans="1:12" ht="22.5" x14ac:dyDescent="0.25">
      <c r="A300" s="191"/>
      <c r="B300" s="30" t="s">
        <v>1548</v>
      </c>
      <c r="C300" s="39">
        <v>0</v>
      </c>
      <c r="D300" s="39">
        <v>0</v>
      </c>
      <c r="E300" s="39">
        <v>0</v>
      </c>
      <c r="F300" s="39">
        <v>0</v>
      </c>
      <c r="G300" s="39">
        <v>0</v>
      </c>
      <c r="H300" s="39">
        <v>2</v>
      </c>
      <c r="I300" s="39">
        <v>0</v>
      </c>
      <c r="J300" s="39">
        <v>0</v>
      </c>
      <c r="K300" s="39">
        <v>0</v>
      </c>
      <c r="L300" s="35">
        <v>0</v>
      </c>
    </row>
    <row r="301" spans="1:12" x14ac:dyDescent="0.25">
      <c r="A301" s="191"/>
      <c r="B301" s="30" t="s">
        <v>1549</v>
      </c>
      <c r="C301" s="39">
        <v>0</v>
      </c>
      <c r="D301" s="39">
        <v>0</v>
      </c>
      <c r="E301" s="39">
        <v>0</v>
      </c>
      <c r="F301" s="39">
        <v>0</v>
      </c>
      <c r="G301" s="39">
        <v>0</v>
      </c>
      <c r="H301" s="39">
        <v>0</v>
      </c>
      <c r="I301" s="39">
        <v>0</v>
      </c>
      <c r="J301" s="39">
        <v>0</v>
      </c>
      <c r="K301" s="39">
        <v>0</v>
      </c>
      <c r="L301" s="35">
        <v>0</v>
      </c>
    </row>
    <row r="302" spans="1:12" x14ac:dyDescent="0.25">
      <c r="A302" s="191"/>
      <c r="B302" s="30" t="s">
        <v>1550</v>
      </c>
      <c r="C302" s="39">
        <v>0</v>
      </c>
      <c r="D302" s="39">
        <v>0</v>
      </c>
      <c r="E302" s="39">
        <v>0</v>
      </c>
      <c r="F302" s="39">
        <v>0</v>
      </c>
      <c r="G302" s="39">
        <v>0</v>
      </c>
      <c r="H302" s="39">
        <v>0</v>
      </c>
      <c r="I302" s="39">
        <v>0</v>
      </c>
      <c r="J302" s="39">
        <v>0</v>
      </c>
      <c r="K302" s="39">
        <v>0</v>
      </c>
      <c r="L302" s="35">
        <v>0</v>
      </c>
    </row>
    <row r="303" spans="1:12" ht="45" x14ac:dyDescent="0.25">
      <c r="A303" s="191"/>
      <c r="B303" s="30" t="s">
        <v>1551</v>
      </c>
      <c r="C303" s="39">
        <v>0</v>
      </c>
      <c r="D303" s="39">
        <v>0</v>
      </c>
      <c r="E303" s="39">
        <v>0</v>
      </c>
      <c r="F303" s="39">
        <v>0</v>
      </c>
      <c r="G303" s="39">
        <v>0</v>
      </c>
      <c r="H303" s="39">
        <v>0</v>
      </c>
      <c r="I303" s="39">
        <v>0</v>
      </c>
      <c r="J303" s="39">
        <v>0</v>
      </c>
      <c r="K303" s="39">
        <v>0</v>
      </c>
      <c r="L303" s="35">
        <v>0</v>
      </c>
    </row>
    <row r="304" spans="1:12" ht="33.75" x14ac:dyDescent="0.25">
      <c r="A304" s="191"/>
      <c r="B304" s="30" t="s">
        <v>1552</v>
      </c>
      <c r="C304" s="39">
        <v>0</v>
      </c>
      <c r="D304" s="39">
        <v>0</v>
      </c>
      <c r="E304" s="39">
        <v>0</v>
      </c>
      <c r="F304" s="39">
        <v>0</v>
      </c>
      <c r="G304" s="39">
        <v>0</v>
      </c>
      <c r="H304" s="39">
        <v>0</v>
      </c>
      <c r="I304" s="39">
        <v>0</v>
      </c>
      <c r="J304" s="39">
        <v>0</v>
      </c>
      <c r="K304" s="39">
        <v>0</v>
      </c>
      <c r="L304" s="35">
        <v>0</v>
      </c>
    </row>
    <row r="305" spans="1:12" ht="22.5" x14ac:dyDescent="0.25">
      <c r="A305" s="191"/>
      <c r="B305" s="30" t="s">
        <v>1553</v>
      </c>
      <c r="C305" s="39">
        <v>0</v>
      </c>
      <c r="D305" s="39">
        <v>0</v>
      </c>
      <c r="E305" s="39">
        <v>0</v>
      </c>
      <c r="F305" s="39">
        <v>0</v>
      </c>
      <c r="G305" s="39">
        <v>0</v>
      </c>
      <c r="H305" s="39">
        <v>2</v>
      </c>
      <c r="I305" s="39">
        <v>0</v>
      </c>
      <c r="J305" s="39">
        <v>0</v>
      </c>
      <c r="K305" s="39">
        <v>0</v>
      </c>
      <c r="L305" s="35">
        <v>0</v>
      </c>
    </row>
    <row r="306" spans="1:12" ht="22.5" x14ac:dyDescent="0.25">
      <c r="A306" s="191"/>
      <c r="B306" s="30" t="s">
        <v>1554</v>
      </c>
      <c r="C306" s="39">
        <v>0</v>
      </c>
      <c r="D306" s="39">
        <v>0</v>
      </c>
      <c r="E306" s="39">
        <v>0</v>
      </c>
      <c r="F306" s="39">
        <v>0</v>
      </c>
      <c r="G306" s="39">
        <v>0</v>
      </c>
      <c r="H306" s="39">
        <v>0</v>
      </c>
      <c r="I306" s="39">
        <v>0</v>
      </c>
      <c r="J306" s="39">
        <v>0</v>
      </c>
      <c r="K306" s="39">
        <v>0</v>
      </c>
      <c r="L306" s="35">
        <v>0</v>
      </c>
    </row>
    <row r="307" spans="1:12" x14ac:dyDescent="0.25">
      <c r="A307" s="191"/>
      <c r="B307" s="30" t="s">
        <v>980</v>
      </c>
      <c r="C307" s="39">
        <v>0</v>
      </c>
      <c r="D307" s="39">
        <v>0</v>
      </c>
      <c r="E307" s="39">
        <v>0</v>
      </c>
      <c r="F307" s="39">
        <v>0</v>
      </c>
      <c r="G307" s="39">
        <v>0</v>
      </c>
      <c r="H307" s="39">
        <v>4</v>
      </c>
      <c r="I307" s="39">
        <v>0</v>
      </c>
      <c r="J307" s="39">
        <v>0</v>
      </c>
      <c r="K307" s="39">
        <v>0</v>
      </c>
      <c r="L307" s="35">
        <v>0</v>
      </c>
    </row>
    <row r="308" spans="1:12" x14ac:dyDescent="0.25">
      <c r="A308" s="191"/>
      <c r="B308" s="30" t="s">
        <v>1555</v>
      </c>
      <c r="C308" s="39">
        <v>0</v>
      </c>
      <c r="D308" s="39">
        <v>0</v>
      </c>
      <c r="E308" s="39">
        <v>0</v>
      </c>
      <c r="F308" s="39">
        <v>0</v>
      </c>
      <c r="G308" s="39">
        <v>0</v>
      </c>
      <c r="H308" s="39">
        <v>0</v>
      </c>
      <c r="I308" s="39">
        <v>0</v>
      </c>
      <c r="J308" s="39">
        <v>0</v>
      </c>
      <c r="K308" s="39">
        <v>0</v>
      </c>
      <c r="L308" s="35">
        <v>0</v>
      </c>
    </row>
    <row r="309" spans="1:12" x14ac:dyDescent="0.25">
      <c r="A309" s="191"/>
      <c r="B309" s="30" t="s">
        <v>1556</v>
      </c>
      <c r="C309" s="39">
        <v>0</v>
      </c>
      <c r="D309" s="39">
        <v>0</v>
      </c>
      <c r="E309" s="39">
        <v>0</v>
      </c>
      <c r="F309" s="39">
        <v>0</v>
      </c>
      <c r="G309" s="39">
        <v>0</v>
      </c>
      <c r="H309" s="39">
        <v>1</v>
      </c>
      <c r="I309" s="39">
        <v>0</v>
      </c>
      <c r="J309" s="39">
        <v>0</v>
      </c>
      <c r="K309" s="39">
        <v>0</v>
      </c>
      <c r="L309" s="35">
        <v>0</v>
      </c>
    </row>
    <row r="310" spans="1:12" x14ac:dyDescent="0.25">
      <c r="A310" s="191"/>
      <c r="B310" s="30" t="s">
        <v>1557</v>
      </c>
      <c r="C310" s="39">
        <v>0</v>
      </c>
      <c r="D310" s="39">
        <v>0</v>
      </c>
      <c r="E310" s="39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35">
        <v>0</v>
      </c>
    </row>
    <row r="311" spans="1:12" x14ac:dyDescent="0.25">
      <c r="A311" s="192"/>
      <c r="B311" s="30" t="s">
        <v>1558</v>
      </c>
      <c r="C311" s="39">
        <v>0</v>
      </c>
      <c r="D311" s="39">
        <v>0</v>
      </c>
      <c r="E311" s="39">
        <v>0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35">
        <v>0</v>
      </c>
    </row>
    <row r="312" spans="1:12" x14ac:dyDescent="0.25">
      <c r="A312" s="4"/>
    </row>
  </sheetData>
  <sheetProtection algorithmName="SHA-512" hashValue="tHk7iCZskidfIAo0p1/Gx58Oc24ysj0aMKCzSSIoA0Y50S40OYv0sAJQwW1Lo890gclXl7JLwPXPS2DBBQbJAA==" saltValue="m7PKiFGF5v5YdghhuWnAnw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5" t="s">
        <v>1559</v>
      </c>
    </row>
    <row r="3" spans="1:5" x14ac:dyDescent="0.25">
      <c r="A3" s="40" t="s">
        <v>1560</v>
      </c>
    </row>
    <row r="4" spans="1:5" x14ac:dyDescent="0.25">
      <c r="A4" s="32" t="s">
        <v>14</v>
      </c>
      <c r="B4" s="7" t="s">
        <v>15</v>
      </c>
      <c r="C4" s="8" t="s">
        <v>3</v>
      </c>
      <c r="D4" s="8" t="s">
        <v>16</v>
      </c>
      <c r="E4" s="17" t="s">
        <v>17</v>
      </c>
    </row>
    <row r="5" spans="1:5" x14ac:dyDescent="0.25">
      <c r="A5" s="190" t="s">
        <v>1561</v>
      </c>
      <c r="B5" s="11" t="s">
        <v>1562</v>
      </c>
      <c r="C5" s="12">
        <v>0</v>
      </c>
      <c r="D5" s="12">
        <v>0</v>
      </c>
      <c r="E5" s="13">
        <v>0</v>
      </c>
    </row>
    <row r="6" spans="1:5" x14ac:dyDescent="0.25">
      <c r="A6" s="191"/>
      <c r="B6" s="11" t="s">
        <v>1563</v>
      </c>
      <c r="C6" s="12">
        <v>0</v>
      </c>
      <c r="D6" s="12">
        <v>1</v>
      </c>
      <c r="E6" s="13">
        <v>-1</v>
      </c>
    </row>
    <row r="7" spans="1:5" x14ac:dyDescent="0.25">
      <c r="A7" s="191"/>
      <c r="B7" s="11" t="s">
        <v>1564</v>
      </c>
      <c r="C7" s="12">
        <v>2</v>
      </c>
      <c r="D7" s="12">
        <v>4</v>
      </c>
      <c r="E7" s="13">
        <v>-0.5</v>
      </c>
    </row>
    <row r="8" spans="1:5" x14ac:dyDescent="0.25">
      <c r="A8" s="191"/>
      <c r="B8" s="11" t="s">
        <v>1565</v>
      </c>
      <c r="C8" s="12">
        <v>38</v>
      </c>
      <c r="D8" s="12">
        <v>44</v>
      </c>
      <c r="E8" s="13">
        <v>-0.13636363636363599</v>
      </c>
    </row>
    <row r="9" spans="1:5" x14ac:dyDescent="0.25">
      <c r="A9" s="191"/>
      <c r="B9" s="11" t="s">
        <v>1566</v>
      </c>
      <c r="C9" s="12">
        <v>0</v>
      </c>
      <c r="D9" s="12">
        <v>5</v>
      </c>
      <c r="E9" s="13">
        <v>-1</v>
      </c>
    </row>
    <row r="10" spans="1:5" x14ac:dyDescent="0.25">
      <c r="A10" s="191"/>
      <c r="B10" s="11" t="s">
        <v>1567</v>
      </c>
      <c r="C10" s="12">
        <v>3</v>
      </c>
      <c r="D10" s="12">
        <v>2</v>
      </c>
      <c r="E10" s="13">
        <v>0.5</v>
      </c>
    </row>
    <row r="11" spans="1:5" x14ac:dyDescent="0.25">
      <c r="A11" s="191"/>
      <c r="B11" s="11" t="s">
        <v>1568</v>
      </c>
      <c r="C11" s="12">
        <v>59</v>
      </c>
      <c r="D11" s="12">
        <v>28</v>
      </c>
      <c r="E11" s="13">
        <v>1.1071428571428601</v>
      </c>
    </row>
    <row r="12" spans="1:5" x14ac:dyDescent="0.25">
      <c r="A12" s="191"/>
      <c r="B12" s="11" t="s">
        <v>1569</v>
      </c>
      <c r="C12" s="12">
        <v>5</v>
      </c>
      <c r="D12" s="12">
        <v>6</v>
      </c>
      <c r="E12" s="13">
        <v>-0.16666666666666699</v>
      </c>
    </row>
    <row r="13" spans="1:5" x14ac:dyDescent="0.25">
      <c r="A13" s="191"/>
      <c r="B13" s="11" t="s">
        <v>1570</v>
      </c>
      <c r="C13" s="12">
        <v>4</v>
      </c>
      <c r="D13" s="12">
        <v>1</v>
      </c>
      <c r="E13" s="13">
        <v>3</v>
      </c>
    </row>
    <row r="14" spans="1:5" x14ac:dyDescent="0.25">
      <c r="A14" s="191"/>
      <c r="B14" s="11" t="s">
        <v>1571</v>
      </c>
      <c r="C14" s="12">
        <v>5</v>
      </c>
      <c r="D14" s="12">
        <v>6</v>
      </c>
      <c r="E14" s="13">
        <v>-0.16666666666666699</v>
      </c>
    </row>
    <row r="15" spans="1:5" x14ac:dyDescent="0.25">
      <c r="A15" s="191"/>
      <c r="B15" s="11" t="s">
        <v>1572</v>
      </c>
      <c r="C15" s="12">
        <v>1</v>
      </c>
      <c r="D15" s="12">
        <v>3</v>
      </c>
      <c r="E15" s="13">
        <v>-0.66666666666666696</v>
      </c>
    </row>
    <row r="16" spans="1:5" x14ac:dyDescent="0.25">
      <c r="A16" s="192"/>
      <c r="B16" s="11" t="s">
        <v>111</v>
      </c>
      <c r="C16" s="12">
        <v>241</v>
      </c>
      <c r="D16" s="12">
        <v>176</v>
      </c>
      <c r="E16" s="13">
        <v>0.36931818181818199</v>
      </c>
    </row>
    <row r="17" spans="1:1" x14ac:dyDescent="0.25">
      <c r="A17" s="4"/>
    </row>
  </sheetData>
  <sheetProtection algorithmName="SHA-512" hashValue="iHqiXV1yuuYYCE3ahB15THE09o4grHB3NiV9yw7p/iolxtH8yG6+g8VAr5hByO8AIyd7iQ7HjQ4flwMqPbGWnQ==" saltValue="Rn0D+e6MNvG7yGlAOd9N0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9.140625" defaultRowHeight="15" x14ac:dyDescent="0.25"/>
  <cols>
    <col min="1" max="1" width="51.42578125" bestFit="1" customWidth="1"/>
    <col min="2" max="2" width="45.855468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9.85546875" customWidth="1"/>
  </cols>
  <sheetData>
    <row r="2" spans="1:5" x14ac:dyDescent="0.25">
      <c r="A2" s="5" t="s">
        <v>1573</v>
      </c>
    </row>
    <row r="3" spans="1:5" x14ac:dyDescent="0.25">
      <c r="A3" s="6" t="s">
        <v>1574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1575</v>
      </c>
      <c r="B5" s="11" t="s">
        <v>1576</v>
      </c>
      <c r="C5" s="12">
        <v>7</v>
      </c>
      <c r="D5" s="12">
        <v>4</v>
      </c>
      <c r="E5" s="13">
        <v>0.75</v>
      </c>
    </row>
    <row r="6" spans="1:5" x14ac:dyDescent="0.25">
      <c r="A6" s="10" t="s">
        <v>1577</v>
      </c>
      <c r="B6" s="11" t="s">
        <v>1578</v>
      </c>
      <c r="C6" s="12">
        <v>242</v>
      </c>
      <c r="D6" s="12">
        <v>208</v>
      </c>
      <c r="E6" s="13">
        <v>0.16346153846153799</v>
      </c>
    </row>
    <row r="7" spans="1:5" ht="22.5" x14ac:dyDescent="0.25">
      <c r="A7" s="10" t="s">
        <v>1579</v>
      </c>
      <c r="B7" s="11" t="s">
        <v>1580</v>
      </c>
      <c r="C7" s="15"/>
      <c r="D7" s="15"/>
      <c r="E7" s="13">
        <v>0</v>
      </c>
    </row>
    <row r="8" spans="1:5" ht="22.5" x14ac:dyDescent="0.25">
      <c r="A8" s="10" t="s">
        <v>1581</v>
      </c>
      <c r="B8" s="11" t="s">
        <v>1582</v>
      </c>
      <c r="C8" s="15"/>
      <c r="D8" s="15"/>
      <c r="E8" s="13">
        <v>0</v>
      </c>
    </row>
    <row r="9" spans="1:5" ht="22.5" x14ac:dyDescent="0.25">
      <c r="A9" s="10" t="s">
        <v>1583</v>
      </c>
      <c r="B9" s="11" t="s">
        <v>1584</v>
      </c>
      <c r="C9" s="15"/>
      <c r="D9" s="15"/>
      <c r="E9" s="13">
        <v>0</v>
      </c>
    </row>
    <row r="10" spans="1:5" ht="22.5" x14ac:dyDescent="0.25">
      <c r="A10" s="10" t="s">
        <v>1585</v>
      </c>
      <c r="B10" s="11" t="s">
        <v>1586</v>
      </c>
      <c r="C10" s="15"/>
      <c r="D10" s="15"/>
      <c r="E10" s="13">
        <v>0</v>
      </c>
    </row>
    <row r="11" spans="1:5" ht="22.5" x14ac:dyDescent="0.25">
      <c r="A11" s="10" t="s">
        <v>1587</v>
      </c>
      <c r="B11" s="14"/>
      <c r="C11" s="12">
        <v>110</v>
      </c>
      <c r="D11" s="12">
        <v>115</v>
      </c>
      <c r="E11" s="13">
        <v>-4.3478260869565202E-2</v>
      </c>
    </row>
    <row r="12" spans="1:5" x14ac:dyDescent="0.25">
      <c r="A12" s="10" t="s">
        <v>1588</v>
      </c>
      <c r="B12" s="14"/>
      <c r="C12" s="12">
        <v>1157</v>
      </c>
      <c r="D12" s="12">
        <v>989</v>
      </c>
      <c r="E12" s="13">
        <v>0.169868554095046</v>
      </c>
    </row>
    <row r="13" spans="1:5" x14ac:dyDescent="0.25">
      <c r="A13" s="190" t="s">
        <v>1589</v>
      </c>
      <c r="B13" s="11" t="s">
        <v>1590</v>
      </c>
      <c r="C13" s="12">
        <v>28</v>
      </c>
      <c r="D13" s="12">
        <v>37</v>
      </c>
      <c r="E13" s="13">
        <v>-0.24324324324324301</v>
      </c>
    </row>
    <row r="14" spans="1:5" x14ac:dyDescent="0.25">
      <c r="A14" s="192"/>
      <c r="B14" s="11" t="s">
        <v>1591</v>
      </c>
      <c r="C14" s="15"/>
      <c r="D14" s="15"/>
      <c r="E14" s="13">
        <v>0</v>
      </c>
    </row>
    <row r="15" spans="1:5" x14ac:dyDescent="0.25">
      <c r="A15" s="6" t="s">
        <v>1592</v>
      </c>
    </row>
    <row r="16" spans="1:5" x14ac:dyDescent="0.25">
      <c r="A16" s="7" t="s">
        <v>14</v>
      </c>
      <c r="B16" s="7" t="s">
        <v>15</v>
      </c>
      <c r="C16" s="16" t="s">
        <v>118</v>
      </c>
      <c r="D16" s="16" t="s">
        <v>161</v>
      </c>
      <c r="E16" s="17" t="s">
        <v>197</v>
      </c>
    </row>
    <row r="17" spans="1:5" x14ac:dyDescent="0.25">
      <c r="A17" s="187" t="s">
        <v>1593</v>
      </c>
      <c r="B17" s="11" t="s">
        <v>1594</v>
      </c>
      <c r="C17" s="15"/>
      <c r="D17" s="15"/>
      <c r="E17" s="19"/>
    </row>
    <row r="18" spans="1:5" x14ac:dyDescent="0.25">
      <c r="A18" s="188"/>
      <c r="B18" s="11" t="s">
        <v>1595</v>
      </c>
      <c r="C18" s="12">
        <v>144</v>
      </c>
      <c r="D18" s="12">
        <v>282</v>
      </c>
      <c r="E18" s="20">
        <v>17</v>
      </c>
    </row>
    <row r="19" spans="1:5" x14ac:dyDescent="0.25">
      <c r="A19" s="188"/>
      <c r="B19" s="11" t="s">
        <v>1596</v>
      </c>
      <c r="C19" s="15"/>
      <c r="D19" s="15"/>
      <c r="E19" s="19"/>
    </row>
    <row r="20" spans="1:5" x14ac:dyDescent="0.25">
      <c r="A20" s="188"/>
      <c r="B20" s="11" t="s">
        <v>1597</v>
      </c>
      <c r="C20" s="15"/>
      <c r="D20" s="15"/>
      <c r="E20" s="19"/>
    </row>
    <row r="21" spans="1:5" x14ac:dyDescent="0.25">
      <c r="A21" s="188"/>
      <c r="B21" s="11" t="s">
        <v>1598</v>
      </c>
      <c r="C21" s="12">
        <v>354</v>
      </c>
      <c r="D21" s="12">
        <v>183</v>
      </c>
      <c r="E21" s="20">
        <v>2</v>
      </c>
    </row>
    <row r="22" spans="1:5" x14ac:dyDescent="0.25">
      <c r="A22" s="188"/>
      <c r="B22" s="11" t="s">
        <v>983</v>
      </c>
      <c r="C22" s="12">
        <v>1593</v>
      </c>
      <c r="D22" s="12">
        <v>5678</v>
      </c>
      <c r="E22" s="20">
        <v>0</v>
      </c>
    </row>
    <row r="23" spans="1:5" x14ac:dyDescent="0.25">
      <c r="A23" s="188"/>
      <c r="B23" s="11" t="s">
        <v>1599</v>
      </c>
      <c r="C23" s="12">
        <v>47</v>
      </c>
      <c r="D23" s="12">
        <v>71</v>
      </c>
      <c r="E23" s="20">
        <v>3</v>
      </c>
    </row>
    <row r="24" spans="1:5" x14ac:dyDescent="0.25">
      <c r="A24" s="188"/>
      <c r="B24" s="11" t="s">
        <v>1600</v>
      </c>
      <c r="C24" s="15"/>
      <c r="D24" s="15"/>
      <c r="E24" s="19"/>
    </row>
    <row r="25" spans="1:5" x14ac:dyDescent="0.25">
      <c r="A25" s="188"/>
      <c r="B25" s="11" t="s">
        <v>1601</v>
      </c>
      <c r="C25" s="12">
        <v>7</v>
      </c>
      <c r="D25" s="12">
        <v>15</v>
      </c>
      <c r="E25" s="20">
        <v>1</v>
      </c>
    </row>
    <row r="26" spans="1:5" x14ac:dyDescent="0.25">
      <c r="A26" s="188"/>
      <c r="B26" s="11" t="s">
        <v>1602</v>
      </c>
      <c r="C26" s="12">
        <v>190</v>
      </c>
      <c r="D26" s="12">
        <v>379</v>
      </c>
      <c r="E26" s="20">
        <v>1</v>
      </c>
    </row>
    <row r="27" spans="1:5" x14ac:dyDescent="0.25">
      <c r="A27" s="188"/>
      <c r="B27" s="11" t="s">
        <v>1603</v>
      </c>
      <c r="C27" s="12">
        <v>9</v>
      </c>
      <c r="D27" s="12">
        <v>6</v>
      </c>
      <c r="E27" s="20">
        <v>1</v>
      </c>
    </row>
    <row r="28" spans="1:5" x14ac:dyDescent="0.25">
      <c r="A28" s="188"/>
      <c r="B28" s="11" t="s">
        <v>1604</v>
      </c>
      <c r="C28" s="12">
        <v>81</v>
      </c>
      <c r="D28" s="12">
        <v>262</v>
      </c>
      <c r="E28" s="20">
        <v>30</v>
      </c>
    </row>
    <row r="29" spans="1:5" x14ac:dyDescent="0.25">
      <c r="A29" s="188"/>
      <c r="B29" s="11" t="s">
        <v>1605</v>
      </c>
      <c r="C29" s="12">
        <v>710</v>
      </c>
      <c r="D29" s="12">
        <v>641</v>
      </c>
      <c r="E29" s="20">
        <v>219</v>
      </c>
    </row>
    <row r="30" spans="1:5" x14ac:dyDescent="0.25">
      <c r="A30" s="189"/>
      <c r="B30" s="11" t="s">
        <v>1606</v>
      </c>
      <c r="C30" s="12">
        <v>7</v>
      </c>
      <c r="D30" s="12">
        <v>15</v>
      </c>
      <c r="E30" s="20">
        <v>1</v>
      </c>
    </row>
    <row r="31" spans="1:5" x14ac:dyDescent="0.25">
      <c r="A31" s="4"/>
    </row>
  </sheetData>
  <sheetProtection algorithmName="SHA-512" hashValue="on3caGgAeYEJIDHwx5ed1gLz1nwrHkzqxt0Z19p91C07HguwAZfAroGJIQU+COrTxuR3nNVnCHU6Yu9piHpeGw==" saltValue="73WR/8FKnvNqPHPm0ewPdw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70730-C6E0-4E43-9A0A-CD4427FD99E0}"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0" customWidth="1"/>
    <col min="2" max="2" width="4.42578125" style="100" customWidth="1"/>
    <col min="3" max="3" width="18.5703125" style="100" customWidth="1"/>
    <col min="4" max="4" width="36.42578125" style="100" customWidth="1"/>
    <col min="5" max="5" width="18.5703125" style="100" customWidth="1"/>
    <col min="6" max="6" width="7.42578125" style="100" customWidth="1"/>
    <col min="7" max="7" width="2.5703125" style="100" customWidth="1"/>
    <col min="8" max="8" width="10.140625" style="100" customWidth="1"/>
    <col min="9" max="13" width="11.42578125" style="100"/>
    <col min="14" max="14" width="5.5703125" style="100" customWidth="1"/>
    <col min="15" max="15" width="11" style="100" customWidth="1"/>
    <col min="16" max="16" width="2.5703125" style="100" customWidth="1"/>
    <col min="17" max="17" width="11.42578125" style="100"/>
    <col min="18" max="19" width="12.85546875" style="100" customWidth="1"/>
    <col min="20" max="23" width="11.42578125" style="100"/>
    <col min="24" max="24" width="2.5703125" style="100" customWidth="1"/>
    <col min="25" max="25" width="6.42578125" style="100" customWidth="1"/>
    <col min="26" max="29" width="13.85546875" style="100" customWidth="1"/>
    <col min="30" max="30" width="11.42578125" style="100"/>
    <col min="31" max="31" width="9.42578125" style="100" customWidth="1"/>
    <col min="32" max="32" width="2.5703125" style="100" customWidth="1"/>
    <col min="33" max="38" width="11.42578125" style="100"/>
    <col min="39" max="39" width="14.5703125" style="100" customWidth="1"/>
    <col min="40" max="40" width="2.5703125" style="100" customWidth="1"/>
    <col min="41" max="41" width="11.42578125" style="100"/>
    <col min="42" max="44" width="19.42578125" style="100" customWidth="1"/>
    <col min="45" max="45" width="14.85546875" style="100" customWidth="1"/>
    <col min="46" max="46" width="2.5703125" style="100" customWidth="1"/>
    <col min="47" max="47" width="7" style="100" customWidth="1"/>
    <col min="48" max="48" width="14" style="100" customWidth="1"/>
    <col min="49" max="53" width="11.42578125" style="100"/>
    <col min="54" max="54" width="5.42578125" style="100" customWidth="1"/>
    <col min="55" max="55" width="2.5703125" style="100" customWidth="1"/>
    <col min="56" max="56" width="11.42578125" style="100"/>
    <col min="57" max="59" width="13.85546875" style="100" customWidth="1"/>
    <col min="60" max="60" width="11.42578125" style="100"/>
    <col min="61" max="61" width="19.42578125" style="100" customWidth="1"/>
    <col min="62" max="62" width="2.5703125" style="100" customWidth="1"/>
    <col min="63" max="63" width="7.140625" style="100" customWidth="1"/>
    <col min="64" max="65" width="6.5703125" style="100" customWidth="1"/>
    <col min="66" max="66" width="9" style="100" customWidth="1"/>
    <col min="67" max="67" width="7.140625" style="100" bestFit="1" customWidth="1"/>
    <col min="68" max="68" width="7" style="100" customWidth="1"/>
    <col min="69" max="69" width="8.5703125" style="100" customWidth="1"/>
    <col min="70" max="70" width="6.5703125" style="100" customWidth="1"/>
    <col min="71" max="71" width="9" style="100" customWidth="1"/>
    <col min="72" max="73" width="6.140625" style="100" customWidth="1"/>
    <col min="74" max="74" width="6.5703125" style="100" customWidth="1"/>
    <col min="75" max="75" width="2.5703125" style="100" customWidth="1"/>
    <col min="76" max="76" width="21.140625" style="100" customWidth="1"/>
    <col min="77" max="80" width="11.42578125" style="100"/>
    <col min="81" max="81" width="16.42578125" style="100" customWidth="1"/>
    <col min="82" max="82" width="2.5703125" style="100" customWidth="1"/>
    <col min="83" max="83" width="17" style="100" customWidth="1"/>
    <col min="84" max="85" width="21.140625" style="100" customWidth="1"/>
    <col min="86" max="88" width="11.42578125" style="100"/>
    <col min="89" max="89" width="2.5703125" style="100" customWidth="1"/>
    <col min="90" max="90" width="15.140625" style="100" customWidth="1"/>
    <col min="91" max="91" width="8.42578125" style="100" customWidth="1"/>
    <col min="92" max="92" width="23.42578125" style="100" customWidth="1"/>
    <col min="93" max="93" width="14.85546875" style="100" customWidth="1"/>
    <col min="94" max="94" width="18" style="100" customWidth="1"/>
    <col min="95" max="16384" width="11.42578125" style="100"/>
  </cols>
  <sheetData>
    <row r="1" spans="1:93" ht="18.75" x14ac:dyDescent="0.25">
      <c r="A1" s="98"/>
      <c r="B1" s="99"/>
      <c r="C1" s="207" t="s">
        <v>1735</v>
      </c>
      <c r="D1" s="207"/>
      <c r="E1" s="207"/>
      <c r="G1" s="98"/>
      <c r="P1" s="98"/>
      <c r="X1" s="98"/>
      <c r="AF1" s="98"/>
      <c r="AN1" s="98"/>
      <c r="AT1" s="98"/>
      <c r="BC1" s="98"/>
      <c r="BJ1" s="98"/>
      <c r="BW1" s="98"/>
      <c r="CD1" s="98"/>
      <c r="CK1" s="98"/>
    </row>
    <row r="2" spans="1:93" s="102" customFormat="1" ht="11.25" x14ac:dyDescent="0.25">
      <c r="A2" s="101">
        <v>0</v>
      </c>
      <c r="H2" s="103"/>
      <c r="Z2" s="205"/>
      <c r="AA2" s="205"/>
      <c r="AB2" s="205"/>
      <c r="AC2" s="205"/>
      <c r="AH2" s="205"/>
      <c r="AI2" s="205"/>
      <c r="AJ2" s="205"/>
      <c r="AK2" s="205"/>
      <c r="AV2" s="206"/>
      <c r="AW2" s="206"/>
      <c r="AX2" s="206"/>
      <c r="AY2" s="206"/>
      <c r="AZ2" s="206"/>
      <c r="BA2" s="206"/>
      <c r="BK2" s="206" t="s">
        <v>1736</v>
      </c>
      <c r="BL2" s="206"/>
      <c r="BM2" s="206"/>
      <c r="BN2" s="206"/>
      <c r="BO2" s="206"/>
      <c r="BP2" s="206"/>
      <c r="BQ2" s="206"/>
      <c r="BR2" s="206"/>
      <c r="BS2" s="206"/>
      <c r="BT2" s="206"/>
      <c r="BU2" s="206"/>
      <c r="CL2" s="103"/>
    </row>
    <row r="3" spans="1:93" s="102" customFormat="1" ht="11.25" x14ac:dyDescent="0.25">
      <c r="Z3" s="205" t="s">
        <v>1737</v>
      </c>
      <c r="AA3" s="205"/>
      <c r="AB3" s="205"/>
      <c r="AC3" s="205"/>
      <c r="AH3" s="205" t="s">
        <v>1738</v>
      </c>
      <c r="AI3" s="205"/>
      <c r="AJ3" s="205"/>
      <c r="AK3" s="205"/>
      <c r="AV3" s="206" t="s">
        <v>1079</v>
      </c>
      <c r="AW3" s="206"/>
      <c r="AX3" s="206"/>
      <c r="AY3" s="206"/>
      <c r="AZ3" s="206"/>
      <c r="BA3" s="206"/>
      <c r="CL3" s="103"/>
    </row>
    <row r="4" spans="1:93" s="104" customFormat="1" ht="21.75" customHeight="1" x14ac:dyDescent="0.25">
      <c r="C4" s="205" t="s">
        <v>13</v>
      </c>
      <c r="D4" s="205"/>
      <c r="E4" s="205"/>
      <c r="I4" s="205" t="s">
        <v>40</v>
      </c>
      <c r="J4" s="205"/>
      <c r="K4" s="205"/>
      <c r="L4" s="205"/>
      <c r="M4" s="205"/>
      <c r="Q4" s="205" t="s">
        <v>1739</v>
      </c>
      <c r="R4" s="205"/>
      <c r="S4" s="205"/>
      <c r="T4" s="205"/>
      <c r="U4" s="205"/>
      <c r="V4" s="205"/>
      <c r="AP4" s="205" t="s">
        <v>1740</v>
      </c>
      <c r="AQ4" s="205"/>
      <c r="AR4" s="205"/>
      <c r="BE4" s="205" t="s">
        <v>1079</v>
      </c>
      <c r="BF4" s="205"/>
      <c r="BG4" s="205"/>
      <c r="BK4" s="209" t="s">
        <v>1741</v>
      </c>
      <c r="BL4" s="208" t="s">
        <v>1742</v>
      </c>
      <c r="BM4" s="208" t="s">
        <v>1743</v>
      </c>
      <c r="BN4" s="208" t="s">
        <v>174</v>
      </c>
      <c r="BO4" s="208" t="s">
        <v>1744</v>
      </c>
      <c r="BP4" s="208" t="s">
        <v>1745</v>
      </c>
      <c r="BQ4" s="208" t="s">
        <v>1746</v>
      </c>
      <c r="BR4" s="208" t="s">
        <v>209</v>
      </c>
      <c r="BS4" s="210" t="s">
        <v>1747</v>
      </c>
      <c r="BT4" s="210" t="s">
        <v>1748</v>
      </c>
      <c r="BU4" s="210" t="s">
        <v>289</v>
      </c>
      <c r="BV4" s="211"/>
      <c r="BY4" s="212" t="s">
        <v>168</v>
      </c>
      <c r="BZ4" s="212"/>
      <c r="CA4" s="212"/>
      <c r="CF4" s="205" t="s">
        <v>1749</v>
      </c>
      <c r="CG4" s="205"/>
      <c r="CL4" s="205" t="s">
        <v>48</v>
      </c>
      <c r="CM4" s="205"/>
      <c r="CN4" s="205"/>
      <c r="CO4" s="205"/>
    </row>
    <row r="5" spans="1:93" s="104" customFormat="1" ht="14.25" customHeight="1" x14ac:dyDescent="0.25">
      <c r="Z5" s="109" t="s">
        <v>1750</v>
      </c>
      <c r="AA5" s="110" t="s">
        <v>1751</v>
      </c>
      <c r="AB5" s="110" t="s">
        <v>79</v>
      </c>
      <c r="AC5" s="111" t="s">
        <v>79</v>
      </c>
      <c r="AH5" s="109" t="s">
        <v>1750</v>
      </c>
      <c r="AI5" s="110" t="s">
        <v>1751</v>
      </c>
      <c r="AJ5" s="110" t="s">
        <v>79</v>
      </c>
      <c r="AK5" s="111" t="s">
        <v>79</v>
      </c>
      <c r="AV5" s="209" t="s">
        <v>1752</v>
      </c>
      <c r="AW5" s="208" t="s">
        <v>1753</v>
      </c>
      <c r="AX5" s="208" t="s">
        <v>1754</v>
      </c>
      <c r="AY5" s="208" t="s">
        <v>109</v>
      </c>
      <c r="AZ5" s="208" t="s">
        <v>110</v>
      </c>
      <c r="BA5" s="210" t="s">
        <v>111</v>
      </c>
      <c r="BK5" s="209"/>
      <c r="BL5" s="208"/>
      <c r="BM5" s="208"/>
      <c r="BN5" s="208"/>
      <c r="BO5" s="208"/>
      <c r="BP5" s="208"/>
      <c r="BQ5" s="208"/>
      <c r="BR5" s="208"/>
      <c r="BS5" s="210"/>
      <c r="BT5" s="210"/>
      <c r="BU5" s="210"/>
      <c r="BV5" s="211"/>
    </row>
    <row r="6" spans="1:93" s="104" customFormat="1" ht="14.25" customHeight="1" x14ac:dyDescent="0.25">
      <c r="C6" s="112" t="s">
        <v>20</v>
      </c>
      <c r="D6" s="113" t="s">
        <v>1755</v>
      </c>
      <c r="E6" s="112" t="s">
        <v>24</v>
      </c>
      <c r="I6" s="114" t="s">
        <v>49</v>
      </c>
      <c r="J6" s="113" t="s">
        <v>1756</v>
      </c>
      <c r="K6" s="113" t="s">
        <v>63</v>
      </c>
      <c r="L6" s="113" t="s">
        <v>65</v>
      </c>
      <c r="M6" s="115" t="s">
        <v>1757</v>
      </c>
      <c r="N6" s="116" t="s">
        <v>1758</v>
      </c>
      <c r="O6" s="116"/>
      <c r="Q6" s="114" t="s">
        <v>1257</v>
      </c>
      <c r="R6" s="113" t="s">
        <v>1759</v>
      </c>
      <c r="S6" s="113" t="s">
        <v>1760</v>
      </c>
      <c r="T6" s="113" t="s">
        <v>1051</v>
      </c>
      <c r="U6" s="113" t="s">
        <v>1761</v>
      </c>
      <c r="V6" s="115" t="s">
        <v>1650</v>
      </c>
      <c r="Z6" s="117" t="s">
        <v>1762</v>
      </c>
      <c r="AA6" s="118" t="s">
        <v>1762</v>
      </c>
      <c r="AB6" s="118" t="s">
        <v>1763</v>
      </c>
      <c r="AC6" s="119" t="s">
        <v>1764</v>
      </c>
      <c r="AH6" s="117" t="s">
        <v>1762</v>
      </c>
      <c r="AI6" s="118" t="s">
        <v>1762</v>
      </c>
      <c r="AJ6" s="118" t="s">
        <v>1763</v>
      </c>
      <c r="AK6" s="119" t="s">
        <v>1764</v>
      </c>
      <c r="AP6" s="114" t="s">
        <v>1765</v>
      </c>
      <c r="AQ6" s="113" t="s">
        <v>100</v>
      </c>
      <c r="AR6" s="115" t="s">
        <v>1766</v>
      </c>
      <c r="AV6" s="209"/>
      <c r="AW6" s="208"/>
      <c r="AX6" s="208"/>
      <c r="AY6" s="208"/>
      <c r="AZ6" s="208"/>
      <c r="BA6" s="210"/>
      <c r="BE6" s="114" t="s">
        <v>113</v>
      </c>
      <c r="BF6" s="113" t="s">
        <v>114</v>
      </c>
      <c r="BG6" s="115" t="s">
        <v>1767</v>
      </c>
      <c r="BK6" s="209"/>
      <c r="BL6" s="208"/>
      <c r="BM6" s="208"/>
      <c r="BN6" s="208"/>
      <c r="BO6" s="208"/>
      <c r="BP6" s="208"/>
      <c r="BQ6" s="208"/>
      <c r="BR6" s="208"/>
      <c r="BS6" s="210"/>
      <c r="BT6" s="210"/>
      <c r="BU6" s="210"/>
      <c r="BV6" s="211"/>
      <c r="BY6" s="114" t="s">
        <v>1741</v>
      </c>
      <c r="BZ6" s="113" t="s">
        <v>1768</v>
      </c>
      <c r="CA6" s="115" t="s">
        <v>111</v>
      </c>
      <c r="CF6" s="114" t="s">
        <v>1769</v>
      </c>
      <c r="CG6" s="115" t="s">
        <v>1770</v>
      </c>
      <c r="CM6" s="114" t="s">
        <v>49</v>
      </c>
      <c r="CN6" s="115" t="s">
        <v>50</v>
      </c>
    </row>
    <row r="7" spans="1:93" s="120" customFormat="1" ht="21" customHeight="1" x14ac:dyDescent="0.25">
      <c r="C7" s="121">
        <f>DatosGenerales!C8</f>
        <v>7036</v>
      </c>
      <c r="D7" s="122">
        <f>SUM(DatosGenerales!C15:C19)</f>
        <v>1822</v>
      </c>
      <c r="E7" s="121">
        <f>SUM(DatosGenerales!C12:C14)</f>
        <v>4803</v>
      </c>
      <c r="I7" s="123">
        <f>DatosGenerales!C31</f>
        <v>876</v>
      </c>
      <c r="J7" s="122">
        <f>DatosGenerales!C32</f>
        <v>81</v>
      </c>
      <c r="K7" s="121">
        <f>SUM(DatosGenerales!C33:C34)</f>
        <v>31</v>
      </c>
      <c r="L7" s="122">
        <f>DatosGenerales!C36</f>
        <v>734</v>
      </c>
      <c r="M7" s="121">
        <f>DatosGenerales!C95</f>
        <v>604</v>
      </c>
      <c r="N7" s="124">
        <f>L7-M7</f>
        <v>130</v>
      </c>
      <c r="O7" s="124"/>
      <c r="Q7" s="123">
        <f>DatosGenerales!C36</f>
        <v>734</v>
      </c>
      <c r="R7" s="122">
        <f>DatosGenerales!C49</f>
        <v>1028</v>
      </c>
      <c r="S7" s="122">
        <f>DatosGenerales!C50</f>
        <v>26</v>
      </c>
      <c r="T7" s="122">
        <f>DatosGenerales!C62</f>
        <v>16</v>
      </c>
      <c r="U7" s="122">
        <f>DatosGenerales!C78</f>
        <v>1</v>
      </c>
      <c r="V7" s="125">
        <f>SUM(Q7:U7)</f>
        <v>1805</v>
      </c>
      <c r="Z7" s="123">
        <f>SUM(DatosGenerales!C106,DatosGenerales!C107,DatosGenerales!C109)</f>
        <v>367</v>
      </c>
      <c r="AA7" s="122">
        <f>SUM(DatosGenerales!C108,DatosGenerales!C110)</f>
        <v>561</v>
      </c>
      <c r="AB7" s="122">
        <f>DatosGenerales!C106</f>
        <v>326</v>
      </c>
      <c r="AC7" s="125">
        <f>DatosGenerales!C107</f>
        <v>31</v>
      </c>
      <c r="AH7" s="123">
        <f>SUM(DatosGenerales!C115,DatosGenerales!C116,DatosGenerales!C118)</f>
        <v>16</v>
      </c>
      <c r="AI7" s="122">
        <f>SUM(DatosGenerales!C117,DatosGenerales!C119)</f>
        <v>32</v>
      </c>
      <c r="AJ7" s="122">
        <f>DatosGenerales!C115</f>
        <v>13</v>
      </c>
      <c r="AK7" s="125">
        <f>DatosGenerales!C116</f>
        <v>2</v>
      </c>
      <c r="AP7" s="123">
        <f>SUM(DatosGenerales!C135:C136)</f>
        <v>99</v>
      </c>
      <c r="AQ7" s="122">
        <f>SUM(DatosGenerales!C137:C138)</f>
        <v>1</v>
      </c>
      <c r="AR7" s="125">
        <f>SUM(DatosGenerales!C139:C140)</f>
        <v>43</v>
      </c>
      <c r="AV7" s="123">
        <f>DatosGenerales!C145</f>
        <v>3</v>
      </c>
      <c r="AW7" s="122">
        <f>DatosGenerales!C146</f>
        <v>16</v>
      </c>
      <c r="AX7" s="122">
        <f>DatosGenerales!C147</f>
        <v>43</v>
      </c>
      <c r="AY7" s="122">
        <f>DatosGenerales!C148</f>
        <v>13</v>
      </c>
      <c r="AZ7" s="122">
        <f>DatosGenerales!C149</f>
        <v>100</v>
      </c>
      <c r="BA7" s="125">
        <f>DatosGenerales!C150</f>
        <v>3</v>
      </c>
      <c r="BE7" s="123">
        <f>DatosGenerales!C151</f>
        <v>25</v>
      </c>
      <c r="BF7" s="122">
        <f>DatosGenerales!C152</f>
        <v>137</v>
      </c>
      <c r="BG7" s="125">
        <f>DatosGenerales!C154</f>
        <v>37</v>
      </c>
      <c r="BK7" s="123">
        <f>SUM(DatosGenerales!C297:C311)</f>
        <v>949</v>
      </c>
      <c r="BL7" s="122">
        <f>SUM(DatosGenerales!C294:C296)</f>
        <v>14</v>
      </c>
      <c r="BM7" s="122">
        <f>SUM(DatosGenerales!C312:C344)</f>
        <v>187</v>
      </c>
      <c r="BN7" s="122">
        <f>SUM(DatosGenerales!C289)</f>
        <v>11</v>
      </c>
      <c r="BO7" s="122">
        <f>SUM(DatosGenerales!C356:C364)</f>
        <v>29</v>
      </c>
      <c r="BP7" s="122">
        <f>SUM(DatosGenerales!C286:C288)</f>
        <v>1</v>
      </c>
      <c r="BQ7" s="122">
        <f>SUM(DatosGenerales!C345:C355)</f>
        <v>2</v>
      </c>
      <c r="BR7" s="122">
        <f>SUM(DatosGenerales!C290:C292)</f>
        <v>65</v>
      </c>
      <c r="BS7" s="125">
        <f>SUM(DatosGenerales!C283:C285)</f>
        <v>542</v>
      </c>
      <c r="BT7" s="125">
        <f>SUM(DatosGenerales!C293)</f>
        <v>0</v>
      </c>
      <c r="BU7" s="125">
        <f>SUM(DatosGenerales!C365:C377)</f>
        <v>4</v>
      </c>
      <c r="BY7" s="123">
        <f>DatosGenerales!C246</f>
        <v>0</v>
      </c>
      <c r="BZ7" s="122">
        <f>DatosGenerales!C247</f>
        <v>0</v>
      </c>
      <c r="CA7" s="125">
        <f>DatosGenerales!C248</f>
        <v>0</v>
      </c>
      <c r="CF7" s="123">
        <f>DatosDiscapacidad!C5</f>
        <v>7</v>
      </c>
      <c r="CG7" s="125">
        <f>DatosDiscapacidad!C11</f>
        <v>110</v>
      </c>
      <c r="CM7" s="123">
        <f>DatosGenerales!C40</f>
        <v>2032</v>
      </c>
      <c r="CN7" s="125">
        <f>DatosGenerales!C41</f>
        <v>1141</v>
      </c>
    </row>
    <row r="8" spans="1:93" x14ac:dyDescent="0.25">
      <c r="B8" s="126"/>
    </row>
    <row r="11" spans="1:93" x14ac:dyDescent="0.25">
      <c r="R11" s="100" t="s">
        <v>1771</v>
      </c>
    </row>
    <row r="16" spans="1:93" ht="12.75" customHeight="1" x14ac:dyDescent="0.25">
      <c r="AV16" s="127"/>
      <c r="AW16" s="127"/>
      <c r="AX16" s="127"/>
      <c r="AY16" s="127"/>
      <c r="AZ16" s="127"/>
      <c r="BA16" s="127"/>
    </row>
    <row r="17" spans="19:93" x14ac:dyDescent="0.25">
      <c r="AV17" s="127"/>
      <c r="AW17" s="127"/>
      <c r="AX17" s="127"/>
      <c r="AY17" s="127"/>
      <c r="AZ17" s="127"/>
      <c r="BA17" s="127"/>
    </row>
    <row r="19" spans="19:93" x14ac:dyDescent="0.25">
      <c r="CO19" s="100" t="s">
        <v>1772</v>
      </c>
    </row>
    <row r="22" spans="19:93" x14ac:dyDescent="0.2">
      <c r="BK22" s="128" t="s">
        <v>1773</v>
      </c>
      <c r="BO22" s="128"/>
    </row>
    <row r="23" spans="19:93" x14ac:dyDescent="0.25">
      <c r="S23" s="129"/>
      <c r="Z23" s="130"/>
      <c r="AH23" s="130"/>
    </row>
    <row r="30" spans="19:93" x14ac:dyDescent="0.25">
      <c r="BJ30" s="131"/>
    </row>
    <row r="31" spans="19:93" s="104" customFormat="1" ht="12.75" customHeight="1" x14ac:dyDescent="0.25">
      <c r="BJ31" s="132"/>
    </row>
    <row r="32" spans="19:93" s="120" customFormat="1" ht="12" x14ac:dyDescent="0.25">
      <c r="BJ32" s="133"/>
    </row>
    <row r="33" spans="62:67" x14ac:dyDescent="0.25">
      <c r="BJ33" s="131"/>
    </row>
    <row r="38" spans="62:67" ht="15.75" x14ac:dyDescent="0.25">
      <c r="BN38" s="134" t="s">
        <v>1774</v>
      </c>
      <c r="BO38" s="135">
        <v>13</v>
      </c>
    </row>
    <row r="41" spans="62:67" x14ac:dyDescent="0.2">
      <c r="BK41" s="128" t="s">
        <v>1775</v>
      </c>
    </row>
    <row r="51" spans="63:74" x14ac:dyDescent="0.25">
      <c r="BK51" s="132" t="s">
        <v>1776</v>
      </c>
      <c r="BL51" s="132" t="s">
        <v>1776</v>
      </c>
      <c r="BM51" s="131"/>
    </row>
    <row r="52" spans="63:74" x14ac:dyDescent="0.25">
      <c r="BK52" s="132" t="s">
        <v>1777</v>
      </c>
      <c r="BL52" s="132" t="s">
        <v>1778</v>
      </c>
      <c r="BM52" s="132"/>
      <c r="BN52" s="104"/>
      <c r="BO52" s="104"/>
      <c r="BP52" s="104"/>
      <c r="BQ52" s="104"/>
      <c r="BR52" s="104"/>
      <c r="BS52" s="104"/>
      <c r="BT52" s="104"/>
      <c r="BU52" s="104"/>
      <c r="BV52" s="104"/>
    </row>
    <row r="53" spans="63:74" x14ac:dyDescent="0.25">
      <c r="BK53" s="133">
        <f>SUM(DatosGenerales!C310,DatosGenerales!C299,DatosGenerales!C308)</f>
        <v>201</v>
      </c>
      <c r="BL53" s="133">
        <f>SUM(DatosGenerales!C311,DatosGenerales!C300,DatosGenerales!C309)</f>
        <v>279</v>
      </c>
      <c r="BM53" s="133"/>
      <c r="BN53" s="120"/>
      <c r="BO53" s="120"/>
      <c r="BP53" s="120"/>
      <c r="BQ53" s="120"/>
      <c r="BR53" s="120"/>
      <c r="BS53" s="120"/>
      <c r="BT53" s="120"/>
      <c r="BU53" s="120"/>
      <c r="BV53" s="120"/>
    </row>
    <row r="55" spans="63:74" x14ac:dyDescent="0.2">
      <c r="BK55" s="128" t="s">
        <v>1779</v>
      </c>
    </row>
    <row r="65" spans="63:71" x14ac:dyDescent="0.25">
      <c r="BK65" s="132" t="s">
        <v>1780</v>
      </c>
      <c r="BL65" s="132" t="s">
        <v>1781</v>
      </c>
      <c r="BM65" s="132" t="s">
        <v>1782</v>
      </c>
      <c r="BN65" s="132"/>
    </row>
    <row r="66" spans="63:71" x14ac:dyDescent="0.25">
      <c r="BK66" s="133">
        <f>SUM(DatosGenerales!C310:C311)</f>
        <v>7</v>
      </c>
      <c r="BL66" s="133">
        <f>SUM(DatosGenerales!C299:C300)</f>
        <v>263</v>
      </c>
      <c r="BM66" s="133">
        <f>SUM(DatosGenerales!C308:C309)</f>
        <v>210</v>
      </c>
      <c r="BN66" s="133"/>
      <c r="BO66" s="120"/>
      <c r="BP66" s="120"/>
      <c r="BQ66" s="120"/>
      <c r="BR66" s="120"/>
      <c r="BS66" s="120"/>
    </row>
  </sheetData>
  <sheetProtection algorithmName="SHA-512" hashValue="x4R82AybPXA58dsgQ5vc+REejo+yfmjruujNxlve6g2PGAAIc6NQiFKUfZX9Kc93fInq0rFVbgqu5wL/Kx6t8g==" saltValue="R6fplYM6u0sTbxo5X4XIF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180D3-85B4-4566-BCEA-3855FA718BDF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7" customWidth="1"/>
    <col min="2" max="2" width="7.85546875" style="137" customWidth="1"/>
    <col min="3" max="3" width="11.42578125" style="137"/>
    <col min="4" max="4" width="12" style="137" customWidth="1"/>
    <col min="5" max="5" width="51.42578125" style="137" customWidth="1"/>
    <col min="6" max="6" width="2.5703125" style="137" customWidth="1"/>
    <col min="7" max="7" width="7.85546875" style="137" customWidth="1"/>
    <col min="8" max="9" width="11.42578125" style="137"/>
    <col min="10" max="10" width="51.42578125" style="137" customWidth="1"/>
    <col min="11" max="11" width="2.5703125" style="137" customWidth="1"/>
    <col min="12" max="12" width="7.85546875" style="137" customWidth="1"/>
    <col min="13" max="14" width="11.42578125" style="137"/>
    <col min="15" max="15" width="51.42578125" style="137" customWidth="1"/>
    <col min="16" max="16" width="2.5703125" style="137" customWidth="1"/>
    <col min="17" max="17" width="7.85546875" style="137" customWidth="1"/>
    <col min="18" max="19" width="11.42578125" style="137"/>
    <col min="20" max="20" width="51.42578125" style="137" customWidth="1"/>
    <col min="21" max="21" width="2.5703125" style="137" customWidth="1"/>
    <col min="22" max="22" width="7.85546875" style="137" customWidth="1"/>
    <col min="23" max="24" width="11.42578125" style="137"/>
    <col min="25" max="25" width="51.42578125" style="137" customWidth="1"/>
    <col min="26" max="26" width="2.5703125" style="137" customWidth="1"/>
    <col min="27" max="27" width="7.85546875" style="137" customWidth="1"/>
    <col min="28" max="29" width="11.42578125" style="137"/>
    <col min="30" max="30" width="51.42578125" style="137" customWidth="1"/>
    <col min="31" max="31" width="2.5703125" style="137" customWidth="1"/>
    <col min="32" max="32" width="7.85546875" style="137" customWidth="1"/>
    <col min="33" max="34" width="11.42578125" style="137"/>
    <col min="35" max="35" width="51.42578125" style="137" customWidth="1"/>
    <col min="36" max="36" width="2.5703125" style="137" customWidth="1"/>
    <col min="37" max="37" width="7.85546875" style="137" customWidth="1"/>
    <col min="38" max="39" width="11.42578125" style="137"/>
    <col min="40" max="40" width="51.42578125" style="137" customWidth="1"/>
    <col min="41" max="41" width="2.5703125" style="137" customWidth="1"/>
    <col min="42" max="42" width="7.85546875" style="137" customWidth="1"/>
    <col min="43" max="44" width="11.42578125" style="137"/>
    <col min="45" max="45" width="51.42578125" style="137" customWidth="1"/>
    <col min="46" max="46" width="2.5703125" style="137" customWidth="1"/>
    <col min="47" max="47" width="7.85546875" style="137" customWidth="1"/>
    <col min="48" max="49" width="11.42578125" style="137"/>
    <col min="50" max="50" width="51.42578125" style="137" customWidth="1"/>
    <col min="51" max="51" width="2.5703125" style="137" customWidth="1"/>
    <col min="52" max="52" width="7.85546875" style="137" customWidth="1"/>
    <col min="53" max="54" width="11.42578125" style="137"/>
    <col min="55" max="55" width="51.42578125" style="137" customWidth="1"/>
    <col min="56" max="56" width="2.5703125" style="137" customWidth="1"/>
    <col min="57" max="57" width="7.85546875" style="137" customWidth="1"/>
    <col min="58" max="59" width="11.42578125" style="137"/>
    <col min="60" max="60" width="51.42578125" style="137" customWidth="1"/>
    <col min="61" max="61" width="2.5703125" style="137" customWidth="1"/>
    <col min="62" max="16384" width="11.42578125" style="137"/>
  </cols>
  <sheetData>
    <row r="1" spans="1:61" ht="18.75" customHeight="1" x14ac:dyDescent="0.2">
      <c r="A1" s="136"/>
      <c r="C1" s="128" t="s">
        <v>1783</v>
      </c>
      <c r="F1" s="136"/>
      <c r="K1" s="136"/>
      <c r="P1" s="136"/>
      <c r="U1" s="136"/>
      <c r="Z1" s="136"/>
      <c r="AE1" s="136"/>
      <c r="AJ1" s="136"/>
      <c r="AO1" s="136"/>
      <c r="AT1" s="136"/>
      <c r="AY1" s="136"/>
      <c r="BD1" s="136"/>
      <c r="BI1" s="136"/>
    </row>
    <row r="2" spans="1:61" x14ac:dyDescent="0.2">
      <c r="BG2" s="138"/>
    </row>
    <row r="3" spans="1:61" s="128" customFormat="1" x14ac:dyDescent="0.2">
      <c r="C3" s="128" t="s">
        <v>1784</v>
      </c>
      <c r="H3" s="128" t="s">
        <v>1785</v>
      </c>
      <c r="M3" s="128" t="s">
        <v>1786</v>
      </c>
      <c r="R3" s="128" t="s">
        <v>1787</v>
      </c>
      <c r="W3" s="128" t="s">
        <v>1788</v>
      </c>
      <c r="AB3" s="128" t="s">
        <v>1789</v>
      </c>
      <c r="AG3" s="128" t="s">
        <v>1790</v>
      </c>
      <c r="AL3" s="128" t="s">
        <v>1791</v>
      </c>
      <c r="AQ3" s="128" t="s">
        <v>1792</v>
      </c>
      <c r="AV3" s="128" t="s">
        <v>1793</v>
      </c>
      <c r="BA3" s="128" t="s">
        <v>1794</v>
      </c>
      <c r="BF3" s="128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9" customFormat="1" ht="15.75" x14ac:dyDescent="0.25">
      <c r="C25" s="134" t="s">
        <v>1774</v>
      </c>
      <c r="D25" s="135">
        <v>100</v>
      </c>
      <c r="H25" s="134" t="s">
        <v>1774</v>
      </c>
      <c r="I25" s="135">
        <v>50</v>
      </c>
      <c r="M25" s="134" t="s">
        <v>1774</v>
      </c>
      <c r="N25" s="135">
        <v>10</v>
      </c>
      <c r="R25" s="134" t="s">
        <v>1774</v>
      </c>
      <c r="S25" s="135">
        <v>50</v>
      </c>
      <c r="W25" s="134" t="s">
        <v>1774</v>
      </c>
      <c r="X25" s="135">
        <v>50</v>
      </c>
      <c r="AB25" s="134" t="s">
        <v>1774</v>
      </c>
      <c r="AC25" s="135">
        <v>0</v>
      </c>
      <c r="AG25" s="134" t="s">
        <v>1774</v>
      </c>
      <c r="AH25" s="135">
        <v>0</v>
      </c>
      <c r="AL25" s="134" t="s">
        <v>1774</v>
      </c>
      <c r="AM25" s="135">
        <v>0</v>
      </c>
      <c r="AQ25" s="134" t="s">
        <v>1774</v>
      </c>
      <c r="AR25" s="135">
        <v>0</v>
      </c>
      <c r="AV25" s="134" t="s">
        <v>1774</v>
      </c>
      <c r="AW25" s="135">
        <v>10</v>
      </c>
      <c r="BA25" s="134" t="s">
        <v>1774</v>
      </c>
      <c r="BB25" s="135">
        <v>0</v>
      </c>
      <c r="BF25" s="134" t="s">
        <v>1774</v>
      </c>
      <c r="BG25" s="135">
        <v>50</v>
      </c>
    </row>
  </sheetData>
  <sheetProtection algorithmName="SHA-512" hashValue="nbM6EDzwXSXizCgcE4QVSOcE1NRfCjdj+QyJIQW6w7a92ODGXjEsuTUw8yBlgbkJS7M6z2/wrLHBtzR4CbnwnQ==" saltValue="Bm7fBt2Tfj5K+rpHiLIlj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571F2-F43B-4E26-A3CC-A41DBE17B37A}">
  <dimension ref="A1:BM13"/>
  <sheetViews>
    <sheetView showGridLines="0" zoomScale="110" zoomScaleNormal="110" workbookViewId="0"/>
  </sheetViews>
  <sheetFormatPr baseColWidth="10" defaultColWidth="11.42578125" defaultRowHeight="12.75" customHeight="1" x14ac:dyDescent="0.25"/>
  <cols>
    <col min="1" max="1" width="2.5703125" style="100" customWidth="1"/>
    <col min="2" max="2" width="4.42578125" style="100" customWidth="1"/>
    <col min="3" max="3" width="18.7109375" style="100" bestFit="1" customWidth="1"/>
    <col min="4" max="4" width="18" style="100" bestFit="1" customWidth="1"/>
    <col min="5" max="5" width="18.5703125" style="100" bestFit="1" customWidth="1"/>
    <col min="6" max="6" width="18.42578125" style="100" bestFit="1" customWidth="1"/>
    <col min="7" max="7" width="15.85546875" style="100" bestFit="1" customWidth="1"/>
    <col min="8" max="8" width="15.5703125" style="100" bestFit="1" customWidth="1"/>
    <col min="9" max="9" width="4.42578125" style="100" customWidth="1"/>
    <col min="10" max="10" width="2.5703125" style="100" customWidth="1"/>
    <col min="11" max="11" width="4.5703125" style="100" customWidth="1"/>
    <col min="12" max="12" width="7" style="100" bestFit="1" customWidth="1"/>
    <col min="13" max="13" width="16.7109375" style="100" bestFit="1" customWidth="1"/>
    <col min="14" max="14" width="17.140625" style="100" bestFit="1" customWidth="1"/>
    <col min="15" max="15" width="9.28515625" style="100" bestFit="1" customWidth="1"/>
    <col min="16" max="16" width="8.85546875" style="100" bestFit="1" customWidth="1"/>
    <col min="17" max="17" width="9.7109375" style="100" bestFit="1" customWidth="1"/>
    <col min="18" max="18" width="9" style="100" bestFit="1" customWidth="1"/>
    <col min="19" max="19" width="2.5703125" style="100" customWidth="1"/>
    <col min="20" max="20" width="4.5703125" style="100" customWidth="1"/>
    <col min="21" max="21" width="13.42578125" style="100" bestFit="1" customWidth="1"/>
    <col min="22" max="22" width="8.28515625" style="100" bestFit="1" customWidth="1"/>
    <col min="23" max="23" width="13.5703125" style="100" bestFit="1" customWidth="1"/>
    <col min="24" max="24" width="9" style="100" bestFit="1" customWidth="1"/>
    <col min="25" max="25" width="14.42578125" style="100" bestFit="1" customWidth="1"/>
    <col min="26" max="26" width="13.5703125" style="100" bestFit="1" customWidth="1"/>
    <col min="27" max="27" width="13" style="100" bestFit="1" customWidth="1"/>
    <col min="28" max="28" width="9" style="100" bestFit="1" customWidth="1"/>
    <col min="29" max="29" width="11.42578125" style="100" bestFit="1" customWidth="1"/>
    <col min="30" max="30" width="15.28515625" style="100" bestFit="1" customWidth="1"/>
    <col min="31" max="31" width="3.42578125" style="100" bestFit="1" customWidth="1"/>
    <col min="32" max="32" width="2.5703125" style="100" customWidth="1"/>
    <col min="33" max="33" width="4.5703125" style="100" customWidth="1"/>
    <col min="34" max="34" width="13.85546875" style="100" customWidth="1"/>
    <col min="35" max="35" width="13.5703125" style="100" bestFit="1" customWidth="1"/>
    <col min="36" max="36" width="11.85546875" style="100" bestFit="1" customWidth="1"/>
    <col min="37" max="37" width="13.140625" style="100" bestFit="1" customWidth="1"/>
    <col min="38" max="38" width="10.85546875" style="100" bestFit="1" customWidth="1"/>
    <col min="39" max="39" width="10.5703125" style="100" bestFit="1" customWidth="1"/>
    <col min="40" max="40" width="17.28515625" style="100" bestFit="1" customWidth="1"/>
    <col min="41" max="41" width="4.140625" style="100" bestFit="1" customWidth="1"/>
    <col min="42" max="42" width="3.85546875" style="100" bestFit="1" customWidth="1"/>
    <col min="43" max="43" width="17.85546875" style="100" bestFit="1" customWidth="1"/>
    <col min="44" max="44" width="10.85546875" style="100" bestFit="1" customWidth="1"/>
    <col min="45" max="45" width="13.85546875" style="100" customWidth="1"/>
    <col min="46" max="46" width="11.140625" style="100" bestFit="1" customWidth="1"/>
    <col min="47" max="47" width="11.28515625" style="100" bestFit="1" customWidth="1"/>
    <col min="48" max="48" width="11.140625" style="100" bestFit="1" customWidth="1"/>
    <col min="49" max="49" width="11.7109375" style="100" customWidth="1"/>
    <col min="50" max="50" width="10.28515625" style="100" customWidth="1"/>
    <col min="51" max="51" width="10.140625" style="100" customWidth="1"/>
    <col min="52" max="52" width="10.28515625" style="100" customWidth="1"/>
    <col min="53" max="53" width="10" style="100" customWidth="1"/>
    <col min="54" max="54" width="10.7109375" style="100" customWidth="1"/>
    <col min="55" max="55" width="10.42578125" style="100" customWidth="1"/>
    <col min="56" max="56" width="18.5703125" style="100" customWidth="1"/>
    <col min="57" max="57" width="14" style="100" bestFit="1" customWidth="1"/>
    <col min="58" max="58" width="15.85546875" style="100" customWidth="1"/>
    <col min="59" max="59" width="13.5703125" style="100" customWidth="1"/>
    <col min="60" max="61" width="13.85546875" style="100" customWidth="1"/>
    <col min="62" max="62" width="13" style="100" bestFit="1" customWidth="1"/>
    <col min="63" max="63" width="14" style="100" bestFit="1" customWidth="1"/>
    <col min="64" max="64" width="15.5703125" style="100" customWidth="1"/>
    <col min="65" max="65" width="25" style="100" bestFit="1" customWidth="1"/>
    <col min="66" max="66" width="32.140625" style="100" bestFit="1" customWidth="1"/>
    <col min="67" max="67" width="4.85546875" style="100" bestFit="1" customWidth="1"/>
    <col min="68" max="16384" width="11.42578125" style="100"/>
  </cols>
  <sheetData>
    <row r="1" spans="1:65" ht="19.7" customHeight="1" x14ac:dyDescent="0.25">
      <c r="A1" s="98"/>
      <c r="B1" s="99"/>
      <c r="C1" s="103" t="s">
        <v>1796</v>
      </c>
      <c r="D1" s="102"/>
      <c r="E1" s="102"/>
      <c r="F1" s="102"/>
      <c r="G1" s="102"/>
      <c r="H1" s="102"/>
      <c r="J1" s="98"/>
      <c r="S1" s="98"/>
      <c r="AF1" s="98"/>
      <c r="AQ1" s="98"/>
    </row>
    <row r="2" spans="1:65" s="102" customFormat="1" ht="12.6" customHeight="1" x14ac:dyDescent="0.25">
      <c r="I2" s="103"/>
      <c r="U2" s="103"/>
      <c r="V2" s="103"/>
    </row>
    <row r="3" spans="1:65" s="102" customFormat="1" ht="14.85" customHeight="1" x14ac:dyDescent="0.25">
      <c r="I3" s="100"/>
      <c r="L3" s="100"/>
      <c r="M3" s="100"/>
      <c r="N3" s="100"/>
      <c r="O3" s="100"/>
      <c r="P3" s="100"/>
      <c r="Q3" s="100"/>
      <c r="R3" s="100"/>
      <c r="U3" s="103"/>
      <c r="V3" s="103"/>
    </row>
    <row r="4" spans="1:65" s="104" customFormat="1" ht="14.25" customHeight="1" x14ac:dyDescent="0.25">
      <c r="C4" s="103" t="s">
        <v>1797</v>
      </c>
      <c r="D4" s="102"/>
      <c r="E4" s="102"/>
      <c r="F4" s="102"/>
      <c r="G4" s="102"/>
      <c r="I4" s="100"/>
      <c r="L4" s="205" t="s">
        <v>1237</v>
      </c>
      <c r="M4" s="205"/>
      <c r="N4" s="205"/>
      <c r="O4" s="205"/>
      <c r="P4" s="205"/>
      <c r="Q4" s="213"/>
      <c r="R4" s="213"/>
      <c r="V4" s="205" t="s">
        <v>1798</v>
      </c>
      <c r="W4" s="205"/>
      <c r="X4" s="205"/>
      <c r="Y4" s="205"/>
      <c r="Z4" s="205"/>
      <c r="AA4" s="205"/>
      <c r="AB4" s="205"/>
      <c r="AC4" s="205"/>
      <c r="AD4" s="205"/>
      <c r="AI4" s="205" t="s">
        <v>1799</v>
      </c>
      <c r="AJ4" s="213"/>
      <c r="AK4" s="213"/>
      <c r="AL4" s="213"/>
      <c r="AM4" s="213"/>
      <c r="AN4" s="213"/>
      <c r="AO4" s="213"/>
      <c r="AP4" s="213"/>
      <c r="AQ4" s="213"/>
      <c r="AR4" s="213"/>
      <c r="AT4" s="205" t="s">
        <v>1800</v>
      </c>
      <c r="AU4" s="205"/>
      <c r="AV4" s="213"/>
      <c r="AW4" s="213"/>
      <c r="AX4" s="213"/>
      <c r="AY4" s="213"/>
      <c r="AZ4" s="213"/>
      <c r="BA4" s="213"/>
      <c r="BB4" s="213"/>
      <c r="BC4" s="140"/>
      <c r="BD4" s="140"/>
      <c r="BE4" s="205" t="s">
        <v>1801</v>
      </c>
      <c r="BF4" s="213"/>
      <c r="BG4" s="213"/>
      <c r="BH4" s="213"/>
      <c r="BI4" s="213"/>
      <c r="BJ4" s="140"/>
      <c r="BK4" s="140"/>
      <c r="BL4" s="140"/>
    </row>
    <row r="5" spans="1:65" s="104" customFormat="1" ht="14.25" customHeight="1" x14ac:dyDescent="0.25">
      <c r="I5" s="100"/>
      <c r="AF5" s="102"/>
      <c r="AQ5" s="102"/>
    </row>
    <row r="6" spans="1:65" s="104" customFormat="1" ht="14.25" customHeight="1" x14ac:dyDescent="0.25">
      <c r="C6" s="226" t="s">
        <v>245</v>
      </c>
      <c r="D6" s="141" t="s">
        <v>20</v>
      </c>
      <c r="E6" s="229" t="s">
        <v>114</v>
      </c>
      <c r="F6" s="230"/>
      <c r="G6" s="231"/>
      <c r="H6" s="141" t="s">
        <v>1013</v>
      </c>
      <c r="I6" s="100"/>
      <c r="L6" s="232" t="s">
        <v>82</v>
      </c>
      <c r="M6" s="233" t="s">
        <v>1802</v>
      </c>
      <c r="N6" s="233" t="s">
        <v>1803</v>
      </c>
      <c r="O6" s="214" t="s">
        <v>1005</v>
      </c>
      <c r="P6" s="214"/>
      <c r="Q6" s="214" t="s">
        <v>1008</v>
      </c>
      <c r="R6" s="214"/>
      <c r="AF6" s="102"/>
      <c r="AQ6" s="102"/>
    </row>
    <row r="7" spans="1:65" s="104" customFormat="1" ht="35.25" customHeight="1" x14ac:dyDescent="0.25">
      <c r="C7" s="227"/>
      <c r="D7" s="142"/>
      <c r="E7" s="143" t="s">
        <v>1010</v>
      </c>
      <c r="F7" s="143" t="s">
        <v>1011</v>
      </c>
      <c r="G7" s="143" t="s">
        <v>1012</v>
      </c>
      <c r="H7" s="142"/>
      <c r="I7" s="100"/>
      <c r="L7" s="232"/>
      <c r="M7" s="233"/>
      <c r="N7" s="233"/>
      <c r="O7" s="113" t="s">
        <v>1006</v>
      </c>
      <c r="P7" s="115" t="s">
        <v>1007</v>
      </c>
      <c r="Q7" s="113" t="s">
        <v>1006</v>
      </c>
      <c r="R7" s="115" t="s">
        <v>1007</v>
      </c>
      <c r="U7" s="144" t="s">
        <v>982</v>
      </c>
      <c r="V7" s="106" t="s">
        <v>983</v>
      </c>
      <c r="W7" s="106" t="s">
        <v>1804</v>
      </c>
      <c r="X7" s="106" t="s">
        <v>989</v>
      </c>
      <c r="Y7" s="106" t="s">
        <v>990</v>
      </c>
      <c r="Z7" s="106" t="s">
        <v>991</v>
      </c>
      <c r="AA7" s="106" t="s">
        <v>992</v>
      </c>
      <c r="AB7" s="106" t="s">
        <v>993</v>
      </c>
      <c r="AC7" s="106" t="s">
        <v>1805</v>
      </c>
      <c r="AD7" s="106" t="s">
        <v>995</v>
      </c>
      <c r="AE7" s="144" t="s">
        <v>980</v>
      </c>
      <c r="AI7" s="105" t="s">
        <v>961</v>
      </c>
      <c r="AJ7" s="106" t="s">
        <v>334</v>
      </c>
      <c r="AK7" s="106" t="s">
        <v>962</v>
      </c>
      <c r="AL7" s="106" t="s">
        <v>963</v>
      </c>
      <c r="AM7" s="106" t="s">
        <v>964</v>
      </c>
      <c r="AN7" s="144" t="s">
        <v>965</v>
      </c>
      <c r="AO7" s="106" t="s">
        <v>966</v>
      </c>
      <c r="AP7" s="106" t="s">
        <v>518</v>
      </c>
      <c r="AQ7" s="144" t="s">
        <v>967</v>
      </c>
      <c r="AT7" s="215" t="s">
        <v>1656</v>
      </c>
      <c r="AU7" s="216"/>
      <c r="AV7" s="215" t="s">
        <v>1806</v>
      </c>
      <c r="AW7" s="216" t="s">
        <v>1806</v>
      </c>
      <c r="AX7" s="215" t="s">
        <v>1807</v>
      </c>
      <c r="AY7" s="216" t="s">
        <v>1807</v>
      </c>
      <c r="AZ7" s="215" t="s">
        <v>1808</v>
      </c>
      <c r="BA7" s="216" t="s">
        <v>1808</v>
      </c>
      <c r="BB7" s="215" t="s">
        <v>1809</v>
      </c>
      <c r="BC7" s="216" t="s">
        <v>1809</v>
      </c>
      <c r="BD7" s="108"/>
      <c r="BF7" s="105" t="s">
        <v>1657</v>
      </c>
      <c r="BG7" s="106" t="s">
        <v>1658</v>
      </c>
      <c r="BH7" s="106" t="s">
        <v>1660</v>
      </c>
      <c r="BI7" s="106" t="s">
        <v>1661</v>
      </c>
      <c r="BJ7" s="106" t="s">
        <v>1662</v>
      </c>
      <c r="BK7" s="106" t="s">
        <v>1663</v>
      </c>
      <c r="BL7" s="144" t="s">
        <v>1665</v>
      </c>
    </row>
    <row r="8" spans="1:65" s="120" customFormat="1" ht="21" x14ac:dyDescent="0.25">
      <c r="C8" s="228"/>
      <c r="D8" s="146">
        <f>DatosMenores!C65</f>
        <v>634</v>
      </c>
      <c r="E8" s="146">
        <f>DatosMenores!C66</f>
        <v>48</v>
      </c>
      <c r="F8" s="146">
        <f>DatosMenores!C67</f>
        <v>79</v>
      </c>
      <c r="G8" s="146">
        <f>DatosMenores!C68</f>
        <v>378</v>
      </c>
      <c r="H8" s="147">
        <f>DatosMenores!C69</f>
        <v>31</v>
      </c>
      <c r="I8" s="100"/>
      <c r="L8" s="121">
        <f>DatosMenores!C55</f>
        <v>4</v>
      </c>
      <c r="M8" s="122">
        <f>DatosMenores!C56</f>
        <v>5</v>
      </c>
      <c r="N8" s="122">
        <f>DatosMenores!C57</f>
        <v>78</v>
      </c>
      <c r="O8" s="122">
        <f>DatosMenores!C58</f>
        <v>1</v>
      </c>
      <c r="P8" s="121">
        <f>DatosMenores!C59</f>
        <v>0</v>
      </c>
      <c r="Q8" s="122">
        <f>DatosMenores!C60</f>
        <v>6</v>
      </c>
      <c r="R8" s="121">
        <f>DatosMenores!C61</f>
        <v>0</v>
      </c>
      <c r="U8" s="121">
        <f>DatosMenores!C33</f>
        <v>83</v>
      </c>
      <c r="V8" s="122">
        <f>SUM(DatosMenores!C34:C37)</f>
        <v>8</v>
      </c>
      <c r="W8" s="122">
        <f>DatosMenores!C38</f>
        <v>0</v>
      </c>
      <c r="X8" s="122">
        <f>DatosMenores!C39</f>
        <v>49</v>
      </c>
      <c r="Y8" s="122">
        <f>DatosMenores!C40</f>
        <v>16</v>
      </c>
      <c r="Z8" s="122">
        <f>DatosMenores!D41</f>
        <v>0</v>
      </c>
      <c r="AA8" s="122">
        <f>DatosMenores!C42</f>
        <v>1</v>
      </c>
      <c r="AB8" s="122">
        <f>DatosMenores!C43</f>
        <v>0</v>
      </c>
      <c r="AC8" s="122">
        <f>DatosMenores!C44</f>
        <v>0</v>
      </c>
      <c r="AD8" s="122">
        <f>DatosMenores!C45</f>
        <v>2</v>
      </c>
      <c r="AE8" s="121">
        <f>DatosMenores!C46</f>
        <v>44</v>
      </c>
      <c r="AG8" s="102"/>
      <c r="AI8" s="123">
        <f>DatosMenores!C7</f>
        <v>0</v>
      </c>
      <c r="AJ8" s="122">
        <f>DatosMenores!C8</f>
        <v>87</v>
      </c>
      <c r="AK8" s="122">
        <f>DatosMenores!C9</f>
        <v>60</v>
      </c>
      <c r="AL8" s="122">
        <f>DatosMenores!C10</f>
        <v>0</v>
      </c>
      <c r="AM8" s="122">
        <f>DatosMenores!C11</f>
        <v>18</v>
      </c>
      <c r="AN8" s="121">
        <f>DatosMenores!C12</f>
        <v>7</v>
      </c>
      <c r="AO8" s="122">
        <f>DatosMenores!C13</f>
        <v>30</v>
      </c>
      <c r="AP8" s="122">
        <f>DatosMenores!C14</f>
        <v>23</v>
      </c>
      <c r="AQ8" s="121">
        <f>DatosMenores!C15</f>
        <v>10</v>
      </c>
      <c r="AR8" s="102"/>
      <c r="AT8" s="145" t="s">
        <v>1018</v>
      </c>
      <c r="AU8" s="145" t="s">
        <v>1013</v>
      </c>
      <c r="AV8" s="145" t="s">
        <v>1018</v>
      </c>
      <c r="AW8" s="145" t="s">
        <v>1013</v>
      </c>
      <c r="AX8" s="145" t="s">
        <v>1018</v>
      </c>
      <c r="AY8" s="145" t="s">
        <v>1013</v>
      </c>
      <c r="AZ8" s="145" t="s">
        <v>1018</v>
      </c>
      <c r="BA8" s="145" t="s">
        <v>1013</v>
      </c>
      <c r="BB8" s="145" t="s">
        <v>1018</v>
      </c>
      <c r="BC8" s="145" t="s">
        <v>1013</v>
      </c>
      <c r="BE8" s="104"/>
      <c r="BF8" s="123">
        <f>DatosMenores!C105+DatosMenores!C106</f>
        <v>18</v>
      </c>
      <c r="BG8" s="122">
        <f>DatosMenores!C107</f>
        <v>0</v>
      </c>
      <c r="BH8" s="122">
        <f>DatosMenores!C108</f>
        <v>0</v>
      </c>
      <c r="BI8" s="122">
        <f>DatosMenores!C109</f>
        <v>0</v>
      </c>
      <c r="BJ8" s="121">
        <f>DatosMenores!C110</f>
        <v>2</v>
      </c>
      <c r="BK8" s="122">
        <f>DatosMenores!C111</f>
        <v>4</v>
      </c>
      <c r="BL8" s="122">
        <f>DatosMenores!C112</f>
        <v>78</v>
      </c>
      <c r="BM8" s="104"/>
    </row>
    <row r="9" spans="1:65" ht="21" x14ac:dyDescent="0.25">
      <c r="B9" s="126"/>
      <c r="C9" s="217" t="s">
        <v>1014</v>
      </c>
      <c r="D9" s="107" t="s">
        <v>1015</v>
      </c>
      <c r="E9" s="145" t="s">
        <v>1016</v>
      </c>
      <c r="F9" s="104"/>
      <c r="G9" s="104"/>
      <c r="H9" s="104"/>
      <c r="AF9" s="104"/>
      <c r="AH9" s="148"/>
      <c r="AQ9" s="104"/>
      <c r="AT9" s="147">
        <f>DatosMenores!C86</f>
        <v>317</v>
      </c>
      <c r="AU9" s="147">
        <f>DatosMenores!C87</f>
        <v>335</v>
      </c>
      <c r="AV9" s="147">
        <f>DatosMenores!C88</f>
        <v>27</v>
      </c>
      <c r="AW9" s="147">
        <f>DatosMenores!C89</f>
        <v>24</v>
      </c>
      <c r="AX9" s="147">
        <f>DatosMenores!C90</f>
        <v>74</v>
      </c>
      <c r="AY9" s="147">
        <f>DatosMenores!C91</f>
        <v>210</v>
      </c>
      <c r="AZ9" s="147">
        <f>DatosMenores!C92</f>
        <v>0</v>
      </c>
      <c r="BA9" s="147">
        <f>DatosMenores!C93</f>
        <v>0</v>
      </c>
      <c r="BB9" s="147">
        <f>DatosMenores!C94</f>
        <v>3</v>
      </c>
      <c r="BC9" s="147">
        <f>DatosMenores!C95</f>
        <v>0</v>
      </c>
      <c r="BE9" s="104"/>
      <c r="BF9" s="104"/>
      <c r="BG9" s="104"/>
      <c r="BH9" s="104"/>
      <c r="BI9" s="104"/>
      <c r="BJ9" s="104"/>
      <c r="BK9" s="104"/>
      <c r="BL9" s="104"/>
      <c r="BM9" s="104"/>
    </row>
    <row r="10" spans="1:65" ht="31.5" x14ac:dyDescent="0.25">
      <c r="C10" s="218"/>
      <c r="D10" s="149">
        <f>DatosMenores!C70</f>
        <v>197</v>
      </c>
      <c r="E10" s="150">
        <f>DatosMenores!C71</f>
        <v>0</v>
      </c>
      <c r="F10" s="104"/>
      <c r="G10" s="104"/>
      <c r="H10" s="104"/>
      <c r="AI10" s="105" t="s">
        <v>1810</v>
      </c>
      <c r="AJ10" s="106" t="s">
        <v>651</v>
      </c>
      <c r="AK10" s="106" t="s">
        <v>969</v>
      </c>
      <c r="AL10" s="106" t="s">
        <v>1811</v>
      </c>
      <c r="AM10" s="106" t="s">
        <v>971</v>
      </c>
      <c r="AN10" s="106" t="s">
        <v>972</v>
      </c>
      <c r="AO10" s="106" t="s">
        <v>974</v>
      </c>
      <c r="AP10" s="106" t="s">
        <v>111</v>
      </c>
      <c r="AQ10" s="106" t="s">
        <v>975</v>
      </c>
      <c r="AR10" s="144" t="s">
        <v>976</v>
      </c>
    </row>
    <row r="11" spans="1:65" ht="18.75" customHeight="1" x14ac:dyDescent="0.25">
      <c r="C11" s="219" t="s">
        <v>1017</v>
      </c>
      <c r="D11" s="141" t="s">
        <v>1018</v>
      </c>
      <c r="E11" s="222" t="s">
        <v>1812</v>
      </c>
      <c r="F11" s="223"/>
      <c r="G11" s="223"/>
      <c r="H11" s="141" t="s">
        <v>1013</v>
      </c>
      <c r="AI11" s="123">
        <f>DatosMenores!C16</f>
        <v>0</v>
      </c>
      <c r="AJ11" s="122">
        <f>DatosMenores!C17</f>
        <v>0</v>
      </c>
      <c r="AK11" s="122">
        <f>DatosMenores!C18</f>
        <v>6</v>
      </c>
      <c r="AL11" s="122">
        <f>DatosMenores!C19</f>
        <v>37</v>
      </c>
      <c r="AM11" s="122">
        <f>DatosMenores!C20</f>
        <v>3</v>
      </c>
      <c r="AN11" s="122">
        <f>DatosMenores!C21</f>
        <v>20</v>
      </c>
      <c r="AO11" s="122">
        <f>DatosMenores!C23</f>
        <v>1</v>
      </c>
      <c r="AP11" s="122">
        <f>DatosMenores!C24</f>
        <v>86</v>
      </c>
      <c r="AQ11" s="122">
        <f>DatosMenores!C25</f>
        <v>30</v>
      </c>
      <c r="AR11" s="121">
        <f>DatosMenores!C26</f>
        <v>8</v>
      </c>
      <c r="AT11" s="215" t="s">
        <v>1667</v>
      </c>
      <c r="AU11" s="216" t="s">
        <v>1667</v>
      </c>
      <c r="AV11" s="215" t="s">
        <v>1668</v>
      </c>
      <c r="AW11" s="216" t="s">
        <v>1668</v>
      </c>
      <c r="AX11" s="224" t="s">
        <v>1669</v>
      </c>
      <c r="AY11" s="224" t="s">
        <v>1670</v>
      </c>
    </row>
    <row r="12" spans="1:65" ht="21" x14ac:dyDescent="0.25">
      <c r="C12" s="220"/>
      <c r="D12" s="142"/>
      <c r="E12" s="151" t="s">
        <v>1019</v>
      </c>
      <c r="F12" s="119" t="s">
        <v>1020</v>
      </c>
      <c r="G12" s="119" t="s">
        <v>1021</v>
      </c>
      <c r="H12" s="142"/>
      <c r="AT12" s="145" t="s">
        <v>1018</v>
      </c>
      <c r="AU12" s="145" t="s">
        <v>1013</v>
      </c>
      <c r="AV12" s="145" t="s">
        <v>1018</v>
      </c>
      <c r="AW12" s="145" t="s">
        <v>1013</v>
      </c>
      <c r="AX12" s="225"/>
      <c r="AY12" s="225"/>
    </row>
    <row r="13" spans="1:65" ht="12.75" customHeight="1" x14ac:dyDescent="0.25">
      <c r="C13" s="221"/>
      <c r="D13" s="152">
        <f>DatosMenores!C72</f>
        <v>146</v>
      </c>
      <c r="E13" s="153">
        <f>DatosMenores!C73</f>
        <v>32</v>
      </c>
      <c r="F13" s="125">
        <f>DatosMenores!C74</f>
        <v>5</v>
      </c>
      <c r="G13" s="125">
        <f>DatosMenores!C75</f>
        <v>77</v>
      </c>
      <c r="H13" s="154">
        <f>DatosMenores!C76</f>
        <v>32</v>
      </c>
      <c r="AT13" s="147">
        <f>DatosMenores!C96</f>
        <v>5</v>
      </c>
      <c r="AU13" s="147">
        <f>DatosMenores!C97</f>
        <v>0</v>
      </c>
      <c r="AV13" s="147">
        <f>DatosMenores!C98</f>
        <v>0</v>
      </c>
      <c r="AW13" s="147">
        <f>DatosMenores!C99</f>
        <v>0</v>
      </c>
      <c r="AX13" s="147">
        <f>DatosMenores!C100</f>
        <v>24</v>
      </c>
      <c r="AY13" s="147">
        <f>DatosMenores!C101</f>
        <v>0</v>
      </c>
    </row>
  </sheetData>
  <sheetProtection algorithmName="SHA-512" hashValue="zMFytQpGMyhE8r6Ap55x7qlmUEjYNtDN26voPUrQ+F8Mb2jwT2mfVstTu1qC/aBkU2Gcz4jrsDh8ZBXSl2cXfA==" saltValue="lpB9k59CxfHyPhm7cHkpbw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F6A1F-95F5-4209-B8FA-81902706399F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7" customWidth="1"/>
    <col min="2" max="2" width="4.42578125" style="157" customWidth="1"/>
    <col min="3" max="3" width="26.85546875" style="157" customWidth="1"/>
    <col min="4" max="4" width="17" style="157" customWidth="1"/>
    <col min="5" max="5" width="6.140625" style="157" customWidth="1"/>
    <col min="6" max="6" width="30.85546875" style="157" customWidth="1"/>
    <col min="7" max="7" width="10" style="157" customWidth="1"/>
    <col min="8" max="8" width="3.85546875" style="157" customWidth="1"/>
    <col min="9" max="9" width="2.5703125" style="159" customWidth="1"/>
    <col min="10" max="10" width="7.85546875" style="159" customWidth="1"/>
    <col min="11" max="12" width="11.42578125" style="159"/>
    <col min="13" max="13" width="51.42578125" style="159" customWidth="1"/>
    <col min="14" max="14" width="2.5703125" style="159" customWidth="1"/>
    <col min="15" max="15" width="7.85546875" style="159" customWidth="1"/>
    <col min="16" max="17" width="11.42578125" style="159"/>
    <col min="18" max="18" width="51.42578125" style="159" customWidth="1"/>
    <col min="19" max="19" width="2.5703125" style="159" customWidth="1"/>
    <col min="20" max="20" width="7.85546875" style="159" customWidth="1"/>
    <col min="21" max="22" width="11.42578125" style="159"/>
    <col min="23" max="23" width="51.42578125" style="159" customWidth="1"/>
    <col min="24" max="24" width="2.5703125" style="159" customWidth="1"/>
    <col min="25" max="25" width="7.85546875" style="159" customWidth="1"/>
    <col min="26" max="27" width="11.42578125" style="159"/>
    <col min="28" max="28" width="51.42578125" style="159" customWidth="1"/>
    <col min="29" max="29" width="2.5703125" style="159" customWidth="1"/>
    <col min="30" max="16384" width="11.42578125" style="157"/>
  </cols>
  <sheetData>
    <row r="1" spans="1:30" ht="18.75" x14ac:dyDescent="0.2">
      <c r="A1" s="155"/>
      <c r="B1" s="156"/>
      <c r="C1" s="234" t="s">
        <v>1813</v>
      </c>
      <c r="D1" s="234"/>
      <c r="E1" s="234"/>
      <c r="F1" s="234"/>
      <c r="I1" s="158"/>
      <c r="N1" s="158"/>
      <c r="S1" s="158"/>
      <c r="X1" s="158"/>
      <c r="AC1" s="158"/>
    </row>
    <row r="2" spans="1:30" s="160" customFormat="1" ht="12" x14ac:dyDescent="0.2">
      <c r="F2" s="161"/>
      <c r="G2" s="161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</row>
    <row r="3" spans="1:30" ht="12.95" customHeight="1" x14ac:dyDescent="0.2">
      <c r="C3" s="235" t="s">
        <v>1814</v>
      </c>
      <c r="D3" s="235"/>
      <c r="F3" s="235" t="s">
        <v>1237</v>
      </c>
      <c r="G3" s="235"/>
      <c r="H3" s="162"/>
      <c r="I3" s="163"/>
      <c r="J3" s="163"/>
      <c r="K3" s="163" t="s">
        <v>1815</v>
      </c>
      <c r="L3" s="163"/>
      <c r="M3" s="163"/>
      <c r="N3" s="163"/>
      <c r="O3" s="163"/>
      <c r="P3" s="163" t="s">
        <v>1816</v>
      </c>
      <c r="Q3" s="163"/>
      <c r="R3" s="163"/>
      <c r="S3" s="163"/>
      <c r="T3" s="163"/>
      <c r="U3" s="163" t="s">
        <v>1817</v>
      </c>
      <c r="V3" s="163"/>
      <c r="W3" s="163"/>
      <c r="X3" s="163"/>
      <c r="Y3" s="163"/>
      <c r="Z3" s="163" t="s">
        <v>205</v>
      </c>
      <c r="AA3" s="163"/>
      <c r="AB3" s="163"/>
      <c r="AC3" s="163"/>
      <c r="AD3" s="163" t="s">
        <v>1818</v>
      </c>
    </row>
    <row r="4" spans="1:30" x14ac:dyDescent="0.2">
      <c r="C4" s="164" t="s">
        <v>1819</v>
      </c>
      <c r="D4" s="165">
        <f>DatosViolenciaDoméstica!C5</f>
        <v>5</v>
      </c>
      <c r="F4" s="164" t="s">
        <v>1820</v>
      </c>
      <c r="G4" s="166">
        <f>DatosViolenciaDoméstica!E67</f>
        <v>14</v>
      </c>
      <c r="H4" s="167"/>
    </row>
    <row r="5" spans="1:30" x14ac:dyDescent="0.2">
      <c r="C5" s="164" t="s">
        <v>13</v>
      </c>
      <c r="D5" s="165">
        <f>DatosViolenciaDoméstica!C6</f>
        <v>121</v>
      </c>
      <c r="F5" s="164" t="s">
        <v>1821</v>
      </c>
      <c r="G5" s="168">
        <f>DatosViolenciaDoméstica!F67</f>
        <v>14</v>
      </c>
      <c r="H5" s="167"/>
    </row>
    <row r="6" spans="1:30" x14ac:dyDescent="0.2">
      <c r="C6" s="164" t="s">
        <v>1822</v>
      </c>
      <c r="D6" s="165">
        <f>DatosViolenciaDoméstica!C7</f>
        <v>30</v>
      </c>
    </row>
    <row r="7" spans="1:30" x14ac:dyDescent="0.2">
      <c r="C7" s="164" t="s">
        <v>60</v>
      </c>
      <c r="D7" s="165">
        <f>DatosViolenciaDoméstica!C8</f>
        <v>0</v>
      </c>
    </row>
    <row r="8" spans="1:30" x14ac:dyDescent="0.2">
      <c r="C8" s="164" t="s">
        <v>1823</v>
      </c>
      <c r="D8" s="165">
        <f>DatosViolenciaDoméstica!C9</f>
        <v>0</v>
      </c>
    </row>
    <row r="9" spans="1:30" x14ac:dyDescent="0.2">
      <c r="C9" s="164" t="s">
        <v>1824</v>
      </c>
      <c r="D9" s="169">
        <f>SUM(DatosViolenciaDoméstica!C10:C11)</f>
        <v>0</v>
      </c>
    </row>
    <row r="21" spans="6:32" x14ac:dyDescent="0.2">
      <c r="F21" s="170"/>
      <c r="G21" s="170"/>
    </row>
    <row r="22" spans="6:32" s="170" customFormat="1" ht="12.75" customHeight="1" x14ac:dyDescent="0.2">
      <c r="F22" s="171"/>
      <c r="G22" s="171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C22" s="159"/>
    </row>
    <row r="23" spans="6:32" s="171" customFormat="1" x14ac:dyDescent="0.2">
      <c r="F23" s="157"/>
      <c r="G23" s="157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C23" s="159"/>
    </row>
    <row r="24" spans="6:32" x14ac:dyDescent="0.2">
      <c r="AB24" s="157"/>
    </row>
    <row r="25" spans="6:32" ht="15.75" x14ac:dyDescent="0.25">
      <c r="I25" s="172"/>
      <c r="J25" s="172"/>
      <c r="K25" s="173" t="s">
        <v>1774</v>
      </c>
      <c r="L25" s="174">
        <v>0</v>
      </c>
      <c r="M25" s="172"/>
      <c r="N25" s="172"/>
      <c r="O25" s="172"/>
      <c r="P25" s="173" t="s">
        <v>1774</v>
      </c>
      <c r="Q25" s="174">
        <v>0</v>
      </c>
      <c r="R25" s="172"/>
      <c r="S25" s="172"/>
      <c r="T25" s="172"/>
      <c r="U25" s="173" t="s">
        <v>1774</v>
      </c>
      <c r="V25" s="174">
        <v>0</v>
      </c>
      <c r="W25" s="172"/>
      <c r="X25" s="172"/>
      <c r="Y25" s="172"/>
      <c r="Z25" s="172"/>
      <c r="AA25" s="172"/>
      <c r="AB25" s="157"/>
      <c r="AC25" s="172"/>
      <c r="AE25" s="173" t="s">
        <v>1774</v>
      </c>
      <c r="AF25" s="174">
        <v>0</v>
      </c>
    </row>
  </sheetData>
  <sheetProtection algorithmName="SHA-512" hashValue="xnPKflJS/jLrtWnJDlt573WBLApA9rOWb7pRynQx+ww1NRSXylAVPx8TrybfMqpcP7J4tl1aUQ4df7ezSpnFMQ==" saltValue="6fDEh+3PgF/p3fHNx0N7X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45615-FA6F-45F8-A9E9-CCA55EA522BA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7" customWidth="1"/>
    <col min="2" max="2" width="4.42578125" style="157" customWidth="1"/>
    <col min="3" max="3" width="26.85546875" style="157" customWidth="1"/>
    <col min="4" max="4" width="17" style="157" customWidth="1"/>
    <col min="5" max="5" width="6.140625" style="157" customWidth="1"/>
    <col min="6" max="6" width="30.85546875" style="157" customWidth="1"/>
    <col min="7" max="7" width="10" style="157" customWidth="1"/>
    <col min="8" max="8" width="3.85546875" style="157" customWidth="1"/>
    <col min="9" max="9" width="2.5703125" style="159" customWidth="1"/>
    <col min="10" max="10" width="7.85546875" style="159" customWidth="1"/>
    <col min="11" max="12" width="11.42578125" style="159"/>
    <col min="13" max="13" width="51.42578125" style="159" customWidth="1"/>
    <col min="14" max="14" width="2.5703125" style="159" customWidth="1"/>
    <col min="15" max="15" width="7.85546875" style="159" customWidth="1"/>
    <col min="16" max="17" width="11.42578125" style="159"/>
    <col min="18" max="18" width="51.42578125" style="159" customWidth="1"/>
    <col min="19" max="19" width="2.5703125" style="159" hidden="1" customWidth="1"/>
    <col min="20" max="20" width="7.85546875" style="159" hidden="1" customWidth="1"/>
    <col min="21" max="22" width="0" style="159" hidden="1" customWidth="1"/>
    <col min="23" max="23" width="51.42578125" style="159" hidden="1" customWidth="1"/>
    <col min="24" max="24" width="2.5703125" style="159" customWidth="1"/>
    <col min="25" max="25" width="7.85546875" style="159" customWidth="1"/>
    <col min="26" max="27" width="11.42578125" style="159"/>
    <col min="28" max="28" width="51.42578125" style="159" customWidth="1"/>
    <col min="29" max="29" width="2.5703125" style="159" customWidth="1"/>
    <col min="30" max="16384" width="11.42578125" style="157"/>
  </cols>
  <sheetData>
    <row r="1" spans="1:30" ht="18.75" x14ac:dyDescent="0.2">
      <c r="A1" s="155"/>
      <c r="B1" s="156"/>
      <c r="C1" s="234" t="s">
        <v>1825</v>
      </c>
      <c r="D1" s="234"/>
      <c r="E1" s="234"/>
      <c r="F1" s="234"/>
      <c r="I1" s="158"/>
      <c r="N1" s="158"/>
      <c r="S1" s="158"/>
      <c r="X1" s="158"/>
      <c r="AC1" s="158"/>
    </row>
    <row r="2" spans="1:30" s="160" customFormat="1" ht="12" x14ac:dyDescent="0.2">
      <c r="F2" s="161"/>
      <c r="G2" s="161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</row>
    <row r="3" spans="1:30" ht="12.95" customHeight="1" x14ac:dyDescent="0.2">
      <c r="C3" s="235" t="s">
        <v>1814</v>
      </c>
      <c r="D3" s="235"/>
      <c r="F3" s="235" t="s">
        <v>1237</v>
      </c>
      <c r="G3" s="235"/>
      <c r="H3" s="162"/>
      <c r="I3" s="163"/>
      <c r="J3" s="163"/>
      <c r="K3" s="163" t="s">
        <v>1815</v>
      </c>
      <c r="L3" s="163"/>
      <c r="M3" s="163"/>
      <c r="N3" s="163"/>
      <c r="O3" s="163"/>
      <c r="P3" s="163" t="s">
        <v>1816</v>
      </c>
      <c r="Q3" s="163"/>
      <c r="R3" s="163"/>
      <c r="S3" s="163"/>
      <c r="T3" s="163"/>
      <c r="U3" s="163" t="s">
        <v>1817</v>
      </c>
      <c r="V3" s="163"/>
      <c r="W3" s="163"/>
      <c r="X3" s="163"/>
      <c r="Y3" s="163"/>
      <c r="Z3" s="163" t="s">
        <v>205</v>
      </c>
      <c r="AA3" s="163"/>
      <c r="AB3" s="163"/>
      <c r="AC3" s="163"/>
      <c r="AD3" s="163" t="s">
        <v>1818</v>
      </c>
    </row>
    <row r="4" spans="1:30" x14ac:dyDescent="0.2">
      <c r="C4" s="164" t="s">
        <v>13</v>
      </c>
      <c r="D4" s="165">
        <f>DatosViolenciaGénero!C7</f>
        <v>806</v>
      </c>
      <c r="F4" s="164" t="s">
        <v>1820</v>
      </c>
      <c r="G4" s="166">
        <f>DatosViolenciaGénero!E82</f>
        <v>95</v>
      </c>
      <c r="H4" s="167"/>
    </row>
    <row r="5" spans="1:30" x14ac:dyDescent="0.2">
      <c r="C5" s="164" t="s">
        <v>40</v>
      </c>
      <c r="D5" s="165">
        <f>DatosViolenciaGénero!C5</f>
        <v>238</v>
      </c>
      <c r="F5" s="164" t="s">
        <v>1821</v>
      </c>
      <c r="G5" s="166">
        <f>DatosViolenciaGénero!F82</f>
        <v>116</v>
      </c>
      <c r="H5" s="167"/>
    </row>
    <row r="6" spans="1:30" x14ac:dyDescent="0.2">
      <c r="C6" s="164" t="s">
        <v>1822</v>
      </c>
      <c r="D6" s="175">
        <f>DatosViolenciaGénero!C8</f>
        <v>182</v>
      </c>
    </row>
    <row r="7" spans="1:30" x14ac:dyDescent="0.2">
      <c r="C7" s="164" t="s">
        <v>60</v>
      </c>
      <c r="D7" s="175">
        <f>DatosViolenciaGénero!C9</f>
        <v>0</v>
      </c>
    </row>
    <row r="8" spans="1:30" x14ac:dyDescent="0.2">
      <c r="C8" s="164" t="s">
        <v>1826</v>
      </c>
      <c r="D8" s="165">
        <f>DatosViolenciaGénero!C11</f>
        <v>0</v>
      </c>
    </row>
    <row r="9" spans="1:30" x14ac:dyDescent="0.2">
      <c r="C9" s="164" t="s">
        <v>1827</v>
      </c>
      <c r="D9" s="165">
        <f>DatosViolenciaGénero!C12</f>
        <v>0</v>
      </c>
    </row>
    <row r="10" spans="1:30" x14ac:dyDescent="0.2">
      <c r="C10" s="164" t="s">
        <v>1819</v>
      </c>
      <c r="D10" s="175">
        <f>DatosViolenciaGénero!C6</f>
        <v>59</v>
      </c>
    </row>
    <row r="11" spans="1:30" x14ac:dyDescent="0.2">
      <c r="C11" s="164" t="s">
        <v>1823</v>
      </c>
      <c r="D11" s="175">
        <f>DatosViolenciaGénero!C10</f>
        <v>0</v>
      </c>
    </row>
    <row r="20" spans="3:32" x14ac:dyDescent="0.2">
      <c r="C20" s="170"/>
      <c r="D20" s="170"/>
    </row>
    <row r="21" spans="3:32" x14ac:dyDescent="0.2">
      <c r="C21" s="171"/>
      <c r="D21" s="171"/>
    </row>
    <row r="22" spans="3:32" s="170" customFormat="1" ht="12.75" customHeight="1" x14ac:dyDescent="0.2">
      <c r="C22" s="157"/>
      <c r="D22" s="157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C22" s="159"/>
    </row>
    <row r="23" spans="3:32" s="171" customFormat="1" x14ac:dyDescent="0.2">
      <c r="C23" s="157"/>
      <c r="D23" s="157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C23" s="159"/>
    </row>
    <row r="24" spans="3:32" x14ac:dyDescent="0.2">
      <c r="AB24" s="157"/>
    </row>
    <row r="25" spans="3:32" ht="15.75" x14ac:dyDescent="0.25">
      <c r="I25" s="172"/>
      <c r="J25" s="172"/>
      <c r="K25" s="173" t="s">
        <v>1774</v>
      </c>
      <c r="L25" s="174">
        <v>0</v>
      </c>
      <c r="M25" s="172"/>
      <c r="N25" s="172"/>
      <c r="O25" s="172"/>
      <c r="P25" s="173" t="s">
        <v>1774</v>
      </c>
      <c r="Q25" s="174">
        <v>0</v>
      </c>
      <c r="R25" s="172"/>
      <c r="S25" s="172"/>
      <c r="T25" s="172"/>
      <c r="U25" s="173" t="s">
        <v>1774</v>
      </c>
      <c r="V25" s="174">
        <v>0</v>
      </c>
      <c r="W25" s="172"/>
      <c r="X25" s="172"/>
      <c r="Y25" s="172"/>
      <c r="Z25" s="172"/>
      <c r="AA25" s="172"/>
      <c r="AB25" s="157"/>
      <c r="AC25" s="172"/>
      <c r="AE25" s="173" t="s">
        <v>1774</v>
      </c>
      <c r="AF25" s="174">
        <v>0</v>
      </c>
    </row>
  </sheetData>
  <sheetProtection algorithmName="SHA-512" hashValue="TgY1huOK7JdL/Tdvc136gQSo21fSRczhnGOjiSgQ/T3RaRE0sVbcPxM7gt2LbURdFBh5SSE/pKXjAYuIX9CuXg==" saltValue="W2Nv252oQJGxczAFAl3J+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8"/>
  <sheetViews>
    <sheetView showGridLines="0" workbookViewId="0"/>
  </sheetViews>
  <sheetFormatPr baseColWidth="10" defaultColWidth="9.140625" defaultRowHeight="15" x14ac:dyDescent="0.25"/>
  <cols>
    <col min="1" max="1" width="60.85546875" bestFit="1" customWidth="1"/>
    <col min="2" max="2" width="64.71093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3.71093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90" t="s">
        <v>18</v>
      </c>
      <c r="B7" s="11" t="s">
        <v>19</v>
      </c>
      <c r="C7" s="12">
        <v>2568</v>
      </c>
      <c r="D7" s="12">
        <v>2588</v>
      </c>
      <c r="E7" s="13">
        <v>-7.7279752704791302E-3</v>
      </c>
    </row>
    <row r="8" spans="1:5" x14ac:dyDescent="0.25">
      <c r="A8" s="191"/>
      <c r="B8" s="11" t="s">
        <v>20</v>
      </c>
      <c r="C8" s="12">
        <v>7036</v>
      </c>
      <c r="D8" s="12">
        <v>6798</v>
      </c>
      <c r="E8" s="13">
        <v>3.5010297146219498E-2</v>
      </c>
    </row>
    <row r="9" spans="1:5" x14ac:dyDescent="0.25">
      <c r="A9" s="191"/>
      <c r="B9" s="11" t="s">
        <v>21</v>
      </c>
      <c r="C9" s="12">
        <v>6518</v>
      </c>
      <c r="D9" s="12">
        <v>6293</v>
      </c>
      <c r="E9" s="13">
        <v>3.5754012394724297E-2</v>
      </c>
    </row>
    <row r="10" spans="1:5" x14ac:dyDescent="0.25">
      <c r="A10" s="191"/>
      <c r="B10" s="11" t="s">
        <v>22</v>
      </c>
      <c r="C10" s="12">
        <v>137</v>
      </c>
      <c r="D10" s="12">
        <v>138</v>
      </c>
      <c r="E10" s="13">
        <v>-7.2463768115942004E-3</v>
      </c>
    </row>
    <row r="11" spans="1:5" x14ac:dyDescent="0.25">
      <c r="A11" s="192"/>
      <c r="B11" s="11" t="s">
        <v>23</v>
      </c>
      <c r="C11" s="12">
        <v>2598</v>
      </c>
      <c r="D11" s="12">
        <v>2568</v>
      </c>
      <c r="E11" s="13">
        <v>1.16822429906542E-2</v>
      </c>
    </row>
    <row r="12" spans="1:5" x14ac:dyDescent="0.25">
      <c r="A12" s="190" t="s">
        <v>24</v>
      </c>
      <c r="B12" s="11" t="s">
        <v>25</v>
      </c>
      <c r="C12" s="12">
        <v>1224</v>
      </c>
      <c r="D12" s="12">
        <v>1270</v>
      </c>
      <c r="E12" s="13">
        <v>-3.6220472440944902E-2</v>
      </c>
    </row>
    <row r="13" spans="1:5" x14ac:dyDescent="0.25">
      <c r="A13" s="191"/>
      <c r="B13" s="11" t="s">
        <v>26</v>
      </c>
      <c r="C13" s="12">
        <v>304</v>
      </c>
      <c r="D13" s="12">
        <v>342</v>
      </c>
      <c r="E13" s="13">
        <v>-0.11111111111111099</v>
      </c>
    </row>
    <row r="14" spans="1:5" x14ac:dyDescent="0.25">
      <c r="A14" s="192"/>
      <c r="B14" s="11" t="s">
        <v>27</v>
      </c>
      <c r="C14" s="12">
        <v>3275</v>
      </c>
      <c r="D14" s="12">
        <v>3175</v>
      </c>
      <c r="E14" s="13">
        <v>3.1496062992125998E-2</v>
      </c>
    </row>
    <row r="15" spans="1:5" x14ac:dyDescent="0.25">
      <c r="A15" s="190" t="s">
        <v>28</v>
      </c>
      <c r="B15" s="11" t="s">
        <v>29</v>
      </c>
      <c r="C15" s="12">
        <v>538</v>
      </c>
      <c r="D15" s="12">
        <v>513</v>
      </c>
      <c r="E15" s="13">
        <v>4.87329434697856E-2</v>
      </c>
    </row>
    <row r="16" spans="1:5" x14ac:dyDescent="0.25">
      <c r="A16" s="191"/>
      <c r="B16" s="11" t="s">
        <v>30</v>
      </c>
      <c r="C16" s="12">
        <v>1146</v>
      </c>
      <c r="D16" s="12">
        <v>1035</v>
      </c>
      <c r="E16" s="13">
        <v>0.107246376811594</v>
      </c>
    </row>
    <row r="17" spans="1:5" x14ac:dyDescent="0.25">
      <c r="A17" s="191"/>
      <c r="B17" s="11" t="s">
        <v>31</v>
      </c>
      <c r="C17" s="12">
        <v>14</v>
      </c>
      <c r="D17" s="12">
        <v>13</v>
      </c>
      <c r="E17" s="13">
        <v>7.69230769230769E-2</v>
      </c>
    </row>
    <row r="18" spans="1:5" x14ac:dyDescent="0.25">
      <c r="A18" s="191"/>
      <c r="B18" s="11" t="s">
        <v>32</v>
      </c>
      <c r="C18" s="12">
        <v>3</v>
      </c>
      <c r="D18" s="12">
        <v>1</v>
      </c>
      <c r="E18" s="13">
        <v>2</v>
      </c>
    </row>
    <row r="19" spans="1:5" x14ac:dyDescent="0.25">
      <c r="A19" s="192"/>
      <c r="B19" s="11" t="s">
        <v>33</v>
      </c>
      <c r="C19" s="12">
        <v>121</v>
      </c>
      <c r="D19" s="12">
        <v>102</v>
      </c>
      <c r="E19" s="13">
        <v>0.18627450980392199</v>
      </c>
    </row>
    <row r="20" spans="1:5" x14ac:dyDescent="0.25">
      <c r="A20" s="1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4"/>
      <c r="C23" s="15"/>
      <c r="D23" s="15"/>
      <c r="E23" s="13">
        <v>0</v>
      </c>
    </row>
    <row r="24" spans="1:5" x14ac:dyDescent="0.25">
      <c r="A24" s="10" t="s">
        <v>36</v>
      </c>
      <c r="B24" s="14"/>
      <c r="C24" s="15"/>
      <c r="D24" s="15"/>
      <c r="E24" s="13">
        <v>0</v>
      </c>
    </row>
    <row r="25" spans="1:5" x14ac:dyDescent="0.25">
      <c r="A25" s="10" t="s">
        <v>37</v>
      </c>
      <c r="B25" s="14"/>
      <c r="C25" s="12">
        <v>539</v>
      </c>
      <c r="D25" s="12">
        <v>501</v>
      </c>
      <c r="E25" s="13">
        <v>7.5848303393213606E-2</v>
      </c>
    </row>
    <row r="26" spans="1:5" x14ac:dyDescent="0.25">
      <c r="A26" s="10" t="s">
        <v>38</v>
      </c>
      <c r="B26" s="14"/>
      <c r="C26" s="12">
        <v>537</v>
      </c>
      <c r="D26" s="12">
        <v>500</v>
      </c>
      <c r="E26" s="13">
        <v>7.3999999999999996E-2</v>
      </c>
    </row>
    <row r="27" spans="1:5" x14ac:dyDescent="0.25">
      <c r="A27" s="10" t="s">
        <v>39</v>
      </c>
      <c r="B27" s="14"/>
      <c r="C27" s="12">
        <v>98</v>
      </c>
      <c r="D27" s="12">
        <v>91</v>
      </c>
      <c r="E27" s="13">
        <v>7.69230769230769E-2</v>
      </c>
    </row>
    <row r="28" spans="1:5" x14ac:dyDescent="0.25">
      <c r="A28" s="1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876</v>
      </c>
      <c r="D31" s="12">
        <v>815</v>
      </c>
      <c r="E31" s="13">
        <v>7.4846625766871205E-2</v>
      </c>
    </row>
    <row r="32" spans="1:5" x14ac:dyDescent="0.25">
      <c r="A32" s="190" t="s">
        <v>42</v>
      </c>
      <c r="B32" s="11" t="s">
        <v>43</v>
      </c>
      <c r="C32" s="12">
        <v>81</v>
      </c>
      <c r="D32" s="12">
        <v>70</v>
      </c>
      <c r="E32" s="13">
        <v>0.157142857142857</v>
      </c>
    </row>
    <row r="33" spans="1:5" x14ac:dyDescent="0.25">
      <c r="A33" s="191"/>
      <c r="B33" s="11" t="s">
        <v>44</v>
      </c>
      <c r="C33" s="12">
        <v>30</v>
      </c>
      <c r="D33" s="12">
        <v>42</v>
      </c>
      <c r="E33" s="13">
        <v>-0.28571428571428598</v>
      </c>
    </row>
    <row r="34" spans="1:5" x14ac:dyDescent="0.25">
      <c r="A34" s="191"/>
      <c r="B34" s="11" t="s">
        <v>45</v>
      </c>
      <c r="C34" s="12">
        <v>1</v>
      </c>
      <c r="D34" s="12">
        <v>2</v>
      </c>
      <c r="E34" s="13">
        <v>-0.5</v>
      </c>
    </row>
    <row r="35" spans="1:5" x14ac:dyDescent="0.25">
      <c r="A35" s="191"/>
      <c r="B35" s="11" t="s">
        <v>46</v>
      </c>
      <c r="C35" s="12">
        <v>10</v>
      </c>
      <c r="D35" s="12">
        <v>10</v>
      </c>
      <c r="E35" s="13">
        <v>0</v>
      </c>
    </row>
    <row r="36" spans="1:5" x14ac:dyDescent="0.25">
      <c r="A36" s="192"/>
      <c r="B36" s="11" t="s">
        <v>47</v>
      </c>
      <c r="C36" s="12">
        <v>734</v>
      </c>
      <c r="D36" s="12">
        <v>693</v>
      </c>
      <c r="E36" s="13">
        <v>5.9163059163059202E-2</v>
      </c>
    </row>
    <row r="37" spans="1:5" x14ac:dyDescent="0.25">
      <c r="A37" s="1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4"/>
      <c r="C40" s="12">
        <v>2032</v>
      </c>
      <c r="D40" s="12">
        <v>1773</v>
      </c>
      <c r="E40" s="13">
        <v>0.14608009024252699</v>
      </c>
    </row>
    <row r="41" spans="1:5" x14ac:dyDescent="0.25">
      <c r="A41" s="10" t="s">
        <v>50</v>
      </c>
      <c r="B41" s="14"/>
      <c r="C41" s="12">
        <v>1141</v>
      </c>
      <c r="D41" s="12">
        <v>1066</v>
      </c>
      <c r="E41" s="13">
        <v>7.0356472795497199E-2</v>
      </c>
    </row>
    <row r="42" spans="1:5" x14ac:dyDescent="0.25">
      <c r="A42" s="1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90" t="s">
        <v>52</v>
      </c>
      <c r="B45" s="11" t="s">
        <v>19</v>
      </c>
      <c r="C45" s="12">
        <v>1067</v>
      </c>
      <c r="D45" s="12">
        <v>1044</v>
      </c>
      <c r="E45" s="13">
        <v>2.2030651340996198E-2</v>
      </c>
    </row>
    <row r="46" spans="1:5" x14ac:dyDescent="0.25">
      <c r="A46" s="191"/>
      <c r="B46" s="11" t="s">
        <v>53</v>
      </c>
      <c r="C46" s="12">
        <v>28</v>
      </c>
      <c r="D46" s="12">
        <v>26</v>
      </c>
      <c r="E46" s="13">
        <v>7.69230769230769E-2</v>
      </c>
    </row>
    <row r="47" spans="1:5" x14ac:dyDescent="0.25">
      <c r="A47" s="191"/>
      <c r="B47" s="11" t="s">
        <v>54</v>
      </c>
      <c r="C47" s="12">
        <v>1146</v>
      </c>
      <c r="D47" s="12">
        <v>1035</v>
      </c>
      <c r="E47" s="13">
        <v>0.107246376811594</v>
      </c>
    </row>
    <row r="48" spans="1:5" x14ac:dyDescent="0.25">
      <c r="A48" s="192"/>
      <c r="B48" s="11" t="s">
        <v>23</v>
      </c>
      <c r="C48" s="12">
        <v>1098</v>
      </c>
      <c r="D48" s="12">
        <v>1092</v>
      </c>
      <c r="E48" s="13">
        <v>5.4945054945054897E-3</v>
      </c>
    </row>
    <row r="49" spans="1:5" x14ac:dyDescent="0.25">
      <c r="A49" s="190" t="s">
        <v>55</v>
      </c>
      <c r="B49" s="11" t="s">
        <v>56</v>
      </c>
      <c r="C49" s="12">
        <v>1028</v>
      </c>
      <c r="D49" s="12">
        <v>911</v>
      </c>
      <c r="E49" s="13">
        <v>0.128430296377607</v>
      </c>
    </row>
    <row r="50" spans="1:5" x14ac:dyDescent="0.25">
      <c r="A50" s="191"/>
      <c r="B50" s="11" t="s">
        <v>57</v>
      </c>
      <c r="C50" s="12">
        <v>26</v>
      </c>
      <c r="D50" s="12">
        <v>21</v>
      </c>
      <c r="E50" s="13">
        <v>0.238095238095238</v>
      </c>
    </row>
    <row r="51" spans="1:5" x14ac:dyDescent="0.25">
      <c r="A51" s="191"/>
      <c r="B51" s="11" t="s">
        <v>58</v>
      </c>
      <c r="C51" s="12">
        <v>71</v>
      </c>
      <c r="D51" s="12">
        <v>62</v>
      </c>
      <c r="E51" s="13">
        <v>0.14516129032258099</v>
      </c>
    </row>
    <row r="52" spans="1:5" x14ac:dyDescent="0.25">
      <c r="A52" s="192"/>
      <c r="B52" s="11" t="s">
        <v>59</v>
      </c>
      <c r="C52" s="12">
        <v>18</v>
      </c>
      <c r="D52" s="12">
        <v>19</v>
      </c>
      <c r="E52" s="13">
        <v>-5.2631578947368397E-2</v>
      </c>
    </row>
    <row r="53" spans="1:5" x14ac:dyDescent="0.25">
      <c r="A53" s="1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90" t="s">
        <v>61</v>
      </c>
      <c r="B56" s="11" t="s">
        <v>54</v>
      </c>
      <c r="C56" s="12">
        <v>19</v>
      </c>
      <c r="D56" s="12">
        <v>13</v>
      </c>
      <c r="E56" s="13">
        <v>0.46153846153846101</v>
      </c>
    </row>
    <row r="57" spans="1:5" x14ac:dyDescent="0.25">
      <c r="A57" s="191"/>
      <c r="B57" s="11" t="s">
        <v>53</v>
      </c>
      <c r="C57" s="15"/>
      <c r="D57" s="15"/>
      <c r="E57" s="13">
        <v>0</v>
      </c>
    </row>
    <row r="58" spans="1:5" x14ac:dyDescent="0.25">
      <c r="A58" s="191"/>
      <c r="B58" s="11" t="s">
        <v>19</v>
      </c>
      <c r="C58" s="12">
        <v>26</v>
      </c>
      <c r="D58" s="12">
        <v>22</v>
      </c>
      <c r="E58" s="13">
        <v>0.18181818181818199</v>
      </c>
    </row>
    <row r="59" spans="1:5" x14ac:dyDescent="0.25">
      <c r="A59" s="191"/>
      <c r="B59" s="11" t="s">
        <v>23</v>
      </c>
      <c r="C59" s="12">
        <v>14</v>
      </c>
      <c r="D59" s="12">
        <v>26</v>
      </c>
      <c r="E59" s="13">
        <v>-0.46153846153846101</v>
      </c>
    </row>
    <row r="60" spans="1:5" x14ac:dyDescent="0.25">
      <c r="A60" s="191"/>
      <c r="B60" s="11" t="s">
        <v>62</v>
      </c>
      <c r="C60" s="12">
        <v>13</v>
      </c>
      <c r="D60" s="12">
        <v>9</v>
      </c>
      <c r="E60" s="13">
        <v>0.44444444444444398</v>
      </c>
    </row>
    <row r="61" spans="1:5" x14ac:dyDescent="0.25">
      <c r="A61" s="192"/>
      <c r="B61" s="11" t="s">
        <v>63</v>
      </c>
      <c r="C61" s="15"/>
      <c r="D61" s="15"/>
      <c r="E61" s="13">
        <v>0</v>
      </c>
    </row>
    <row r="62" spans="1:5" x14ac:dyDescent="0.25">
      <c r="A62" s="190" t="s">
        <v>64</v>
      </c>
      <c r="B62" s="11" t="s">
        <v>65</v>
      </c>
      <c r="C62" s="12">
        <v>16</v>
      </c>
      <c r="D62" s="12">
        <v>12</v>
      </c>
      <c r="E62" s="13">
        <v>0.33333333333333298</v>
      </c>
    </row>
    <row r="63" spans="1:5" x14ac:dyDescent="0.25">
      <c r="A63" s="191"/>
      <c r="B63" s="11" t="s">
        <v>58</v>
      </c>
      <c r="C63" s="15"/>
      <c r="D63" s="15"/>
      <c r="E63" s="13">
        <v>0</v>
      </c>
    </row>
    <row r="64" spans="1:5" x14ac:dyDescent="0.25">
      <c r="A64" s="192"/>
      <c r="B64" s="11" t="s">
        <v>66</v>
      </c>
      <c r="C64" s="12">
        <v>2</v>
      </c>
      <c r="D64" s="15"/>
      <c r="E64" s="13">
        <v>0</v>
      </c>
    </row>
    <row r="65" spans="1:5" x14ac:dyDescent="0.25">
      <c r="A65" s="1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4"/>
      <c r="C68" s="15"/>
      <c r="D68" s="15"/>
      <c r="E68" s="13">
        <v>0</v>
      </c>
    </row>
    <row r="69" spans="1:5" x14ac:dyDescent="0.25">
      <c r="A69" s="10" t="s">
        <v>36</v>
      </c>
      <c r="B69" s="14"/>
      <c r="C69" s="15"/>
      <c r="D69" s="15"/>
      <c r="E69" s="13">
        <v>0</v>
      </c>
    </row>
    <row r="70" spans="1:5" x14ac:dyDescent="0.25">
      <c r="A70" s="10" t="s">
        <v>37</v>
      </c>
      <c r="B70" s="14"/>
      <c r="C70" s="12">
        <v>5</v>
      </c>
      <c r="D70" s="12">
        <v>3</v>
      </c>
      <c r="E70" s="13">
        <v>0.66666666666666696</v>
      </c>
    </row>
    <row r="71" spans="1:5" x14ac:dyDescent="0.25">
      <c r="A71" s="10" t="s">
        <v>38</v>
      </c>
      <c r="B71" s="14"/>
      <c r="C71" s="12">
        <v>6</v>
      </c>
      <c r="D71" s="12">
        <v>3</v>
      </c>
      <c r="E71" s="13">
        <v>1</v>
      </c>
    </row>
    <row r="72" spans="1:5" x14ac:dyDescent="0.25">
      <c r="A72" s="10" t="s">
        <v>39</v>
      </c>
      <c r="B72" s="14"/>
      <c r="C72" s="15"/>
      <c r="D72" s="15"/>
      <c r="E72" s="13">
        <v>0</v>
      </c>
    </row>
    <row r="73" spans="1:5" x14ac:dyDescent="0.25">
      <c r="A73" s="1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4"/>
      <c r="B76" s="11" t="s">
        <v>49</v>
      </c>
      <c r="C76" s="12">
        <v>5</v>
      </c>
      <c r="D76" s="12">
        <v>1</v>
      </c>
      <c r="E76" s="13">
        <v>4</v>
      </c>
    </row>
    <row r="77" spans="1:5" x14ac:dyDescent="0.25">
      <c r="A77" s="195"/>
      <c r="B77" s="11" t="s">
        <v>58</v>
      </c>
      <c r="C77" s="15"/>
      <c r="D77" s="15"/>
      <c r="E77" s="13">
        <v>0</v>
      </c>
    </row>
    <row r="78" spans="1:5" x14ac:dyDescent="0.25">
      <c r="A78" s="195"/>
      <c r="B78" s="11" t="s">
        <v>65</v>
      </c>
      <c r="C78" s="12">
        <v>1</v>
      </c>
      <c r="D78" s="12">
        <v>1</v>
      </c>
      <c r="E78" s="13">
        <v>0</v>
      </c>
    </row>
    <row r="79" spans="1:5" x14ac:dyDescent="0.25">
      <c r="A79" s="195"/>
      <c r="B79" s="11" t="s">
        <v>69</v>
      </c>
      <c r="C79" s="12">
        <v>1</v>
      </c>
      <c r="D79" s="12">
        <v>3</v>
      </c>
      <c r="E79" s="13">
        <v>-0.66666666666666696</v>
      </c>
    </row>
    <row r="80" spans="1:5" x14ac:dyDescent="0.25">
      <c r="A80" s="196"/>
      <c r="B80" s="11" t="s">
        <v>70</v>
      </c>
      <c r="C80" s="15"/>
      <c r="D80" s="15"/>
      <c r="E80" s="13">
        <v>0</v>
      </c>
    </row>
    <row r="81" spans="1:5" x14ac:dyDescent="0.25">
      <c r="A81" s="1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90" t="s">
        <v>72</v>
      </c>
      <c r="B84" s="11" t="s">
        <v>73</v>
      </c>
      <c r="C84" s="12">
        <v>1141</v>
      </c>
      <c r="D84" s="12">
        <v>1066</v>
      </c>
      <c r="E84" s="13">
        <v>7.0356472795497199E-2</v>
      </c>
    </row>
    <row r="85" spans="1:5" x14ac:dyDescent="0.25">
      <c r="A85" s="192"/>
      <c r="B85" s="11" t="s">
        <v>74</v>
      </c>
      <c r="C85" s="12">
        <v>534</v>
      </c>
      <c r="D85" s="12">
        <v>474</v>
      </c>
      <c r="E85" s="13">
        <v>0.126582278481013</v>
      </c>
    </row>
    <row r="86" spans="1:5" x14ac:dyDescent="0.25">
      <c r="A86" s="190" t="s">
        <v>75</v>
      </c>
      <c r="B86" s="11" t="s">
        <v>73</v>
      </c>
      <c r="C86" s="12">
        <v>911</v>
      </c>
      <c r="D86" s="12">
        <v>784</v>
      </c>
      <c r="E86" s="13">
        <v>0.16198979591836701</v>
      </c>
    </row>
    <row r="87" spans="1:5" x14ac:dyDescent="0.25">
      <c r="A87" s="192"/>
      <c r="B87" s="11" t="s">
        <v>74</v>
      </c>
      <c r="C87" s="12">
        <v>471</v>
      </c>
      <c r="D87" s="12">
        <v>514</v>
      </c>
      <c r="E87" s="13">
        <v>-8.3657587548638099E-2</v>
      </c>
    </row>
    <row r="88" spans="1:5" x14ac:dyDescent="0.25">
      <c r="A88" s="190" t="s">
        <v>76</v>
      </c>
      <c r="B88" s="11" t="s">
        <v>73</v>
      </c>
      <c r="C88" s="12">
        <v>48</v>
      </c>
      <c r="D88" s="12">
        <v>42</v>
      </c>
      <c r="E88" s="13">
        <v>0.14285714285714299</v>
      </c>
    </row>
    <row r="89" spans="1:5" x14ac:dyDescent="0.25">
      <c r="A89" s="192"/>
      <c r="B89" s="11" t="s">
        <v>74</v>
      </c>
      <c r="C89" s="12">
        <v>29</v>
      </c>
      <c r="D89" s="12">
        <v>19</v>
      </c>
      <c r="E89" s="13">
        <v>0.52631578947368396</v>
      </c>
    </row>
    <row r="90" spans="1:5" x14ac:dyDescent="0.25">
      <c r="A90" s="190" t="s">
        <v>77</v>
      </c>
      <c r="B90" s="11" t="s">
        <v>73</v>
      </c>
      <c r="C90" s="15"/>
      <c r="D90" s="15"/>
      <c r="E90" s="13">
        <v>0</v>
      </c>
    </row>
    <row r="91" spans="1:5" x14ac:dyDescent="0.25">
      <c r="A91" s="192"/>
      <c r="B91" s="11" t="s">
        <v>74</v>
      </c>
      <c r="C91" s="15"/>
      <c r="D91" s="15"/>
      <c r="E91" s="13">
        <v>0</v>
      </c>
    </row>
    <row r="92" spans="1:5" x14ac:dyDescent="0.25">
      <c r="A92" s="1"/>
    </row>
    <row r="93" spans="1:5" x14ac:dyDescent="0.25">
      <c r="A93" s="193" t="s">
        <v>78</v>
      </c>
      <c r="B93" s="193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4"/>
      <c r="C95" s="12">
        <v>604</v>
      </c>
      <c r="D95" s="12">
        <v>551</v>
      </c>
      <c r="E95" s="13">
        <v>9.6188747731397503E-2</v>
      </c>
    </row>
    <row r="96" spans="1:5" x14ac:dyDescent="0.25">
      <c r="A96" s="10" t="s">
        <v>80</v>
      </c>
      <c r="B96" s="14"/>
      <c r="C96" s="15"/>
      <c r="D96" s="15"/>
      <c r="E96" s="13">
        <v>0</v>
      </c>
    </row>
    <row r="97" spans="1:5" x14ac:dyDescent="0.25">
      <c r="A97" s="1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4"/>
      <c r="C100" s="12">
        <v>374</v>
      </c>
      <c r="D100" s="12">
        <v>357</v>
      </c>
      <c r="E100" s="13">
        <v>4.7619047619047603E-2</v>
      </c>
    </row>
    <row r="101" spans="1:5" x14ac:dyDescent="0.25">
      <c r="A101" s="10" t="s">
        <v>82</v>
      </c>
      <c r="B101" s="14"/>
      <c r="C101" s="12">
        <v>559</v>
      </c>
      <c r="D101" s="12">
        <v>617</v>
      </c>
      <c r="E101" s="13">
        <v>-9.4003241491085895E-2</v>
      </c>
    </row>
    <row r="102" spans="1:5" x14ac:dyDescent="0.25">
      <c r="A102" s="10" t="s">
        <v>80</v>
      </c>
      <c r="B102" s="14"/>
      <c r="C102" s="12">
        <v>5</v>
      </c>
      <c r="D102" s="12">
        <v>7</v>
      </c>
      <c r="E102" s="13">
        <v>-0.28571428571428598</v>
      </c>
    </row>
    <row r="103" spans="1:5" x14ac:dyDescent="0.25">
      <c r="A103" s="1"/>
    </row>
    <row r="104" spans="1:5" x14ac:dyDescent="0.25">
      <c r="A104" s="193" t="s">
        <v>83</v>
      </c>
      <c r="B104" s="193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90" t="s">
        <v>79</v>
      </c>
      <c r="B106" s="11" t="s">
        <v>84</v>
      </c>
      <c r="C106" s="12">
        <v>326</v>
      </c>
      <c r="D106" s="12">
        <v>191</v>
      </c>
      <c r="E106" s="13">
        <v>0.706806282722513</v>
      </c>
    </row>
    <row r="107" spans="1:5" x14ac:dyDescent="0.25">
      <c r="A107" s="191"/>
      <c r="B107" s="11" t="s">
        <v>85</v>
      </c>
      <c r="C107" s="12">
        <v>31</v>
      </c>
      <c r="D107" s="12">
        <v>51</v>
      </c>
      <c r="E107" s="13">
        <v>-0.39215686274509798</v>
      </c>
    </row>
    <row r="108" spans="1:5" x14ac:dyDescent="0.25">
      <c r="A108" s="192"/>
      <c r="B108" s="11" t="s">
        <v>86</v>
      </c>
      <c r="C108" s="12">
        <v>359</v>
      </c>
      <c r="D108" s="12">
        <v>324</v>
      </c>
      <c r="E108" s="13">
        <v>0.108024691358025</v>
      </c>
    </row>
    <row r="109" spans="1:5" x14ac:dyDescent="0.25">
      <c r="A109" s="190" t="s">
        <v>82</v>
      </c>
      <c r="B109" s="11" t="s">
        <v>87</v>
      </c>
      <c r="C109" s="12">
        <v>10</v>
      </c>
      <c r="D109" s="12">
        <v>19</v>
      </c>
      <c r="E109" s="13">
        <v>-0.47368421052631599</v>
      </c>
    </row>
    <row r="110" spans="1:5" x14ac:dyDescent="0.25">
      <c r="A110" s="192"/>
      <c r="B110" s="11" t="s">
        <v>86</v>
      </c>
      <c r="C110" s="12">
        <v>202</v>
      </c>
      <c r="D110" s="12">
        <v>164</v>
      </c>
      <c r="E110" s="13">
        <v>0.23170731707317099</v>
      </c>
    </row>
    <row r="111" spans="1:5" x14ac:dyDescent="0.25">
      <c r="A111" s="10" t="s">
        <v>80</v>
      </c>
      <c r="B111" s="14"/>
      <c r="C111" s="12">
        <v>12</v>
      </c>
      <c r="D111" s="12">
        <v>18</v>
      </c>
      <c r="E111" s="13">
        <v>-0.33333333333333298</v>
      </c>
    </row>
    <row r="112" spans="1:5" x14ac:dyDescent="0.25">
      <c r="A112" s="1"/>
    </row>
    <row r="113" spans="1:5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90" t="s">
        <v>79</v>
      </c>
      <c r="B115" s="11" t="s">
        <v>84</v>
      </c>
      <c r="C115" s="12">
        <v>13</v>
      </c>
      <c r="D115" s="12">
        <v>8</v>
      </c>
      <c r="E115" s="13">
        <v>0.625</v>
      </c>
    </row>
    <row r="116" spans="1:5" x14ac:dyDescent="0.25">
      <c r="A116" s="191"/>
      <c r="B116" s="11" t="s">
        <v>85</v>
      </c>
      <c r="C116" s="12">
        <v>2</v>
      </c>
      <c r="D116" s="12">
        <v>5</v>
      </c>
      <c r="E116" s="13">
        <v>-0.6</v>
      </c>
    </row>
    <row r="117" spans="1:5" x14ac:dyDescent="0.25">
      <c r="A117" s="192"/>
      <c r="B117" s="11" t="s">
        <v>86</v>
      </c>
      <c r="C117" s="12">
        <v>24</v>
      </c>
      <c r="D117" s="12">
        <v>18</v>
      </c>
      <c r="E117" s="13">
        <v>0.33333333333333298</v>
      </c>
    </row>
    <row r="118" spans="1:5" x14ac:dyDescent="0.25">
      <c r="A118" s="190" t="s">
        <v>82</v>
      </c>
      <c r="B118" s="11" t="s">
        <v>87</v>
      </c>
      <c r="C118" s="12">
        <v>1</v>
      </c>
      <c r="D118" s="12">
        <v>2</v>
      </c>
      <c r="E118" s="13">
        <v>-0.5</v>
      </c>
    </row>
    <row r="119" spans="1:5" x14ac:dyDescent="0.25">
      <c r="A119" s="192"/>
      <c r="B119" s="11" t="s">
        <v>86</v>
      </c>
      <c r="C119" s="12">
        <v>8</v>
      </c>
      <c r="D119" s="12">
        <v>11</v>
      </c>
      <c r="E119" s="13">
        <v>-0.27272727272727298</v>
      </c>
    </row>
    <row r="120" spans="1:5" x14ac:dyDescent="0.25">
      <c r="A120" s="10" t="s">
        <v>80</v>
      </c>
      <c r="B120" s="14"/>
      <c r="C120" s="12">
        <v>2</v>
      </c>
      <c r="D120" s="12">
        <v>1</v>
      </c>
      <c r="E120" s="13">
        <v>1</v>
      </c>
    </row>
    <row r="121" spans="1:5" x14ac:dyDescent="0.25">
      <c r="A121" s="1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90" t="s">
        <v>90</v>
      </c>
      <c r="B124" s="11" t="s">
        <v>91</v>
      </c>
      <c r="C124" s="15"/>
      <c r="D124" s="15"/>
      <c r="E124" s="13">
        <v>0</v>
      </c>
    </row>
    <row r="125" spans="1:5" x14ac:dyDescent="0.25">
      <c r="A125" s="192"/>
      <c r="B125" s="11" t="s">
        <v>92</v>
      </c>
      <c r="C125" s="15"/>
      <c r="D125" s="15"/>
      <c r="E125" s="13">
        <v>0</v>
      </c>
    </row>
    <row r="126" spans="1:5" x14ac:dyDescent="0.25">
      <c r="A126" s="190" t="s">
        <v>93</v>
      </c>
      <c r="B126" s="11" t="s">
        <v>91</v>
      </c>
      <c r="C126" s="12">
        <v>618</v>
      </c>
      <c r="D126" s="12">
        <v>563</v>
      </c>
      <c r="E126" s="13">
        <v>9.7690941385435201E-2</v>
      </c>
    </row>
    <row r="127" spans="1:5" x14ac:dyDescent="0.25">
      <c r="A127" s="192"/>
      <c r="B127" s="11" t="s">
        <v>92</v>
      </c>
      <c r="C127" s="12">
        <v>988</v>
      </c>
      <c r="D127" s="12">
        <v>958</v>
      </c>
      <c r="E127" s="13">
        <v>3.1315240083507299E-2</v>
      </c>
    </row>
    <row r="128" spans="1:5" x14ac:dyDescent="0.25">
      <c r="A128" s="190" t="s">
        <v>94</v>
      </c>
      <c r="B128" s="11" t="s">
        <v>91</v>
      </c>
      <c r="C128" s="12">
        <v>2602</v>
      </c>
      <c r="D128" s="12">
        <v>2659</v>
      </c>
      <c r="E128" s="13">
        <v>-2.14366303121474E-2</v>
      </c>
    </row>
    <row r="129" spans="1:5" x14ac:dyDescent="0.25">
      <c r="A129" s="192"/>
      <c r="B129" s="11" t="s">
        <v>92</v>
      </c>
      <c r="C129" s="12">
        <v>5881</v>
      </c>
      <c r="D129" s="12">
        <v>6126</v>
      </c>
      <c r="E129" s="13">
        <v>-3.9993470453803498E-2</v>
      </c>
    </row>
    <row r="130" spans="1:5" x14ac:dyDescent="0.25">
      <c r="A130" s="190" t="s">
        <v>95</v>
      </c>
      <c r="B130" s="11" t="s">
        <v>91</v>
      </c>
      <c r="C130" s="12">
        <v>618</v>
      </c>
      <c r="D130" s="12">
        <v>563</v>
      </c>
      <c r="E130" s="13">
        <v>9.7690941385435201E-2</v>
      </c>
    </row>
    <row r="131" spans="1:5" x14ac:dyDescent="0.25">
      <c r="A131" s="192"/>
      <c r="B131" s="11" t="s">
        <v>92</v>
      </c>
      <c r="C131" s="12">
        <v>988</v>
      </c>
      <c r="D131" s="12">
        <v>958</v>
      </c>
      <c r="E131" s="13">
        <v>3.1315240083507299E-2</v>
      </c>
    </row>
    <row r="132" spans="1:5" x14ac:dyDescent="0.25">
      <c r="A132" s="1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90" t="s">
        <v>97</v>
      </c>
      <c r="B135" s="11" t="s">
        <v>98</v>
      </c>
      <c r="C135" s="12">
        <v>70</v>
      </c>
      <c r="D135" s="12">
        <v>61</v>
      </c>
      <c r="E135" s="13">
        <v>0.14754098360655701</v>
      </c>
    </row>
    <row r="136" spans="1:5" x14ac:dyDescent="0.25">
      <c r="A136" s="192"/>
      <c r="B136" s="11" t="s">
        <v>99</v>
      </c>
      <c r="C136" s="12">
        <v>29</v>
      </c>
      <c r="D136" s="12">
        <v>39</v>
      </c>
      <c r="E136" s="13">
        <v>-0.256410256410256</v>
      </c>
    </row>
    <row r="137" spans="1:5" x14ac:dyDescent="0.25">
      <c r="A137" s="190" t="s">
        <v>100</v>
      </c>
      <c r="B137" s="11" t="s">
        <v>98</v>
      </c>
      <c r="C137" s="15"/>
      <c r="D137" s="15"/>
      <c r="E137" s="13">
        <v>0</v>
      </c>
    </row>
    <row r="138" spans="1:5" x14ac:dyDescent="0.25">
      <c r="A138" s="192"/>
      <c r="B138" s="11" t="s">
        <v>99</v>
      </c>
      <c r="C138" s="12">
        <v>1</v>
      </c>
      <c r="D138" s="15"/>
      <c r="E138" s="13">
        <v>0</v>
      </c>
    </row>
    <row r="139" spans="1:5" x14ac:dyDescent="0.25">
      <c r="A139" s="190" t="s">
        <v>101</v>
      </c>
      <c r="B139" s="11" t="s">
        <v>98</v>
      </c>
      <c r="C139" s="12">
        <v>40</v>
      </c>
      <c r="D139" s="12">
        <v>25</v>
      </c>
      <c r="E139" s="13">
        <v>0.6</v>
      </c>
    </row>
    <row r="140" spans="1:5" x14ac:dyDescent="0.25">
      <c r="A140" s="192"/>
      <c r="B140" s="11" t="s">
        <v>102</v>
      </c>
      <c r="C140" s="12">
        <v>3</v>
      </c>
      <c r="D140" s="12">
        <v>3</v>
      </c>
      <c r="E140" s="13">
        <v>0</v>
      </c>
    </row>
    <row r="141" spans="1:5" x14ac:dyDescent="0.25">
      <c r="A141" s="1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4"/>
      <c r="C144" s="12">
        <v>178</v>
      </c>
      <c r="D144" s="12">
        <v>131</v>
      </c>
      <c r="E144" s="13">
        <v>0.35877862595419802</v>
      </c>
    </row>
    <row r="145" spans="1:5" x14ac:dyDescent="0.25">
      <c r="A145" s="190" t="s">
        <v>105</v>
      </c>
      <c r="B145" s="11" t="s">
        <v>106</v>
      </c>
      <c r="C145" s="12">
        <v>3</v>
      </c>
      <c r="D145" s="12">
        <v>8</v>
      </c>
      <c r="E145" s="13">
        <v>-0.625</v>
      </c>
    </row>
    <row r="146" spans="1:5" x14ac:dyDescent="0.25">
      <c r="A146" s="191"/>
      <c r="B146" s="11" t="s">
        <v>107</v>
      </c>
      <c r="C146" s="12">
        <v>16</v>
      </c>
      <c r="D146" s="12">
        <v>22</v>
      </c>
      <c r="E146" s="13">
        <v>-0.27272727272727298</v>
      </c>
    </row>
    <row r="147" spans="1:5" x14ac:dyDescent="0.25">
      <c r="A147" s="191"/>
      <c r="B147" s="11" t="s">
        <v>108</v>
      </c>
      <c r="C147" s="12">
        <v>43</v>
      </c>
      <c r="D147" s="12">
        <v>24</v>
      </c>
      <c r="E147" s="13">
        <v>0.79166666666666696</v>
      </c>
    </row>
    <row r="148" spans="1:5" x14ac:dyDescent="0.25">
      <c r="A148" s="191"/>
      <c r="B148" s="11" t="s">
        <v>109</v>
      </c>
      <c r="C148" s="12">
        <v>13</v>
      </c>
      <c r="D148" s="12">
        <v>10</v>
      </c>
      <c r="E148" s="13">
        <v>0.3</v>
      </c>
    </row>
    <row r="149" spans="1:5" x14ac:dyDescent="0.25">
      <c r="A149" s="191"/>
      <c r="B149" s="11" t="s">
        <v>110</v>
      </c>
      <c r="C149" s="12">
        <v>100</v>
      </c>
      <c r="D149" s="12">
        <v>65</v>
      </c>
      <c r="E149" s="13">
        <v>0.53846153846153799</v>
      </c>
    </row>
    <row r="150" spans="1:5" x14ac:dyDescent="0.25">
      <c r="A150" s="192"/>
      <c r="B150" s="11" t="s">
        <v>111</v>
      </c>
      <c r="C150" s="12">
        <v>3</v>
      </c>
      <c r="D150" s="12">
        <v>2</v>
      </c>
      <c r="E150" s="13">
        <v>0.5</v>
      </c>
    </row>
    <row r="151" spans="1:5" x14ac:dyDescent="0.25">
      <c r="A151" s="190" t="s">
        <v>112</v>
      </c>
      <c r="B151" s="11" t="s">
        <v>113</v>
      </c>
      <c r="C151" s="12">
        <v>25</v>
      </c>
      <c r="D151" s="12">
        <v>29</v>
      </c>
      <c r="E151" s="13">
        <v>-0.13793103448275901</v>
      </c>
    </row>
    <row r="152" spans="1:5" x14ac:dyDescent="0.25">
      <c r="A152" s="192"/>
      <c r="B152" s="11" t="s">
        <v>114</v>
      </c>
      <c r="C152" s="12">
        <v>137</v>
      </c>
      <c r="D152" s="12">
        <v>110</v>
      </c>
      <c r="E152" s="13">
        <v>0.24545454545454501</v>
      </c>
    </row>
    <row r="153" spans="1:5" x14ac:dyDescent="0.25">
      <c r="A153" s="190" t="s">
        <v>115</v>
      </c>
      <c r="B153" s="11" t="s">
        <v>19</v>
      </c>
      <c r="C153" s="12">
        <v>21</v>
      </c>
      <c r="D153" s="12">
        <v>29</v>
      </c>
      <c r="E153" s="13">
        <v>-0.27586206896551702</v>
      </c>
    </row>
    <row r="154" spans="1:5" x14ac:dyDescent="0.25">
      <c r="A154" s="192"/>
      <c r="B154" s="11" t="s">
        <v>23</v>
      </c>
      <c r="C154" s="12">
        <v>37</v>
      </c>
      <c r="D154" s="12">
        <v>21</v>
      </c>
      <c r="E154" s="13">
        <v>0.76190476190476197</v>
      </c>
    </row>
    <row r="155" spans="1:5" x14ac:dyDescent="0.25">
      <c r="A155" s="10" t="s">
        <v>116</v>
      </c>
      <c r="B155" s="14"/>
      <c r="C155" s="15"/>
      <c r="D155" s="15"/>
      <c r="E155" s="13">
        <v>0</v>
      </c>
    </row>
    <row r="156" spans="1:5" x14ac:dyDescent="0.25">
      <c r="A156" s="1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90" t="s">
        <v>118</v>
      </c>
      <c r="B159" s="11" t="s">
        <v>119</v>
      </c>
      <c r="C159" s="15"/>
      <c r="D159" s="15"/>
      <c r="E159" s="13">
        <v>0</v>
      </c>
    </row>
    <row r="160" spans="1:5" x14ac:dyDescent="0.25">
      <c r="A160" s="191"/>
      <c r="B160" s="11" t="s">
        <v>120</v>
      </c>
      <c r="C160" s="15"/>
      <c r="D160" s="15"/>
      <c r="E160" s="13">
        <v>0</v>
      </c>
    </row>
    <row r="161" spans="1:5" x14ac:dyDescent="0.25">
      <c r="A161" s="191"/>
      <c r="B161" s="11" t="s">
        <v>121</v>
      </c>
      <c r="C161" s="15"/>
      <c r="D161" s="15"/>
      <c r="E161" s="13">
        <v>0</v>
      </c>
    </row>
    <row r="162" spans="1:5" x14ac:dyDescent="0.25">
      <c r="A162" s="191"/>
      <c r="B162" s="11" t="s">
        <v>122</v>
      </c>
      <c r="C162" s="15"/>
      <c r="D162" s="15"/>
      <c r="E162" s="13">
        <v>0</v>
      </c>
    </row>
    <row r="163" spans="1:5" x14ac:dyDescent="0.25">
      <c r="A163" s="191"/>
      <c r="B163" s="11" t="s">
        <v>123</v>
      </c>
      <c r="C163" s="15"/>
      <c r="D163" s="15"/>
      <c r="E163" s="13">
        <v>0</v>
      </c>
    </row>
    <row r="164" spans="1:5" x14ac:dyDescent="0.25">
      <c r="A164" s="191"/>
      <c r="B164" s="11" t="s">
        <v>124</v>
      </c>
      <c r="C164" s="15"/>
      <c r="D164" s="15"/>
      <c r="E164" s="13">
        <v>0</v>
      </c>
    </row>
    <row r="165" spans="1:5" x14ac:dyDescent="0.25">
      <c r="A165" s="191"/>
      <c r="B165" s="11" t="s">
        <v>125</v>
      </c>
      <c r="C165" s="15"/>
      <c r="D165" s="15"/>
      <c r="E165" s="13">
        <v>0</v>
      </c>
    </row>
    <row r="166" spans="1:5" x14ac:dyDescent="0.25">
      <c r="A166" s="191"/>
      <c r="B166" s="11" t="s">
        <v>126</v>
      </c>
      <c r="C166" s="15"/>
      <c r="D166" s="15"/>
      <c r="E166" s="13">
        <v>0</v>
      </c>
    </row>
    <row r="167" spans="1:5" x14ac:dyDescent="0.25">
      <c r="A167" s="191"/>
      <c r="B167" s="11" t="s">
        <v>127</v>
      </c>
      <c r="C167" s="15"/>
      <c r="D167" s="15"/>
      <c r="E167" s="13">
        <v>0</v>
      </c>
    </row>
    <row r="168" spans="1:5" x14ac:dyDescent="0.25">
      <c r="A168" s="191"/>
      <c r="B168" s="11" t="s">
        <v>128</v>
      </c>
      <c r="C168" s="15"/>
      <c r="D168" s="15"/>
      <c r="E168" s="13">
        <v>0</v>
      </c>
    </row>
    <row r="169" spans="1:5" x14ac:dyDescent="0.25">
      <c r="A169" s="191"/>
      <c r="B169" s="11" t="s">
        <v>129</v>
      </c>
      <c r="C169" s="15"/>
      <c r="D169" s="15"/>
      <c r="E169" s="13">
        <v>0</v>
      </c>
    </row>
    <row r="170" spans="1:5" x14ac:dyDescent="0.25">
      <c r="A170" s="191"/>
      <c r="B170" s="11" t="s">
        <v>130</v>
      </c>
      <c r="C170" s="15"/>
      <c r="D170" s="15"/>
      <c r="E170" s="13">
        <v>0</v>
      </c>
    </row>
    <row r="171" spans="1:5" x14ac:dyDescent="0.25">
      <c r="A171" s="191"/>
      <c r="B171" s="11" t="s">
        <v>131</v>
      </c>
      <c r="C171" s="15"/>
      <c r="D171" s="15"/>
      <c r="E171" s="13">
        <v>0</v>
      </c>
    </row>
    <row r="172" spans="1:5" x14ac:dyDescent="0.25">
      <c r="A172" s="191"/>
      <c r="B172" s="11" t="s">
        <v>132</v>
      </c>
      <c r="C172" s="15"/>
      <c r="D172" s="15"/>
      <c r="E172" s="13">
        <v>0</v>
      </c>
    </row>
    <row r="173" spans="1:5" x14ac:dyDescent="0.25">
      <c r="A173" s="191"/>
      <c r="B173" s="11" t="s">
        <v>133</v>
      </c>
      <c r="C173" s="15"/>
      <c r="D173" s="15"/>
      <c r="E173" s="13">
        <v>0</v>
      </c>
    </row>
    <row r="174" spans="1:5" x14ac:dyDescent="0.25">
      <c r="A174" s="191"/>
      <c r="B174" s="11" t="s">
        <v>134</v>
      </c>
      <c r="C174" s="15"/>
      <c r="D174" s="15"/>
      <c r="E174" s="13">
        <v>0</v>
      </c>
    </row>
    <row r="175" spans="1:5" x14ac:dyDescent="0.25">
      <c r="A175" s="191"/>
      <c r="B175" s="11" t="s">
        <v>135</v>
      </c>
      <c r="C175" s="15"/>
      <c r="D175" s="15"/>
      <c r="E175" s="13">
        <v>0</v>
      </c>
    </row>
    <row r="176" spans="1:5" x14ac:dyDescent="0.25">
      <c r="A176" s="191"/>
      <c r="B176" s="11" t="s">
        <v>136</v>
      </c>
      <c r="C176" s="15"/>
      <c r="D176" s="15"/>
      <c r="E176" s="13">
        <v>0</v>
      </c>
    </row>
    <row r="177" spans="1:5" x14ac:dyDescent="0.25">
      <c r="A177" s="191"/>
      <c r="B177" s="11" t="s">
        <v>137</v>
      </c>
      <c r="C177" s="15"/>
      <c r="D177" s="15"/>
      <c r="E177" s="13">
        <v>0</v>
      </c>
    </row>
    <row r="178" spans="1:5" x14ac:dyDescent="0.25">
      <c r="A178" s="191"/>
      <c r="B178" s="11" t="s">
        <v>138</v>
      </c>
      <c r="C178" s="15"/>
      <c r="D178" s="15"/>
      <c r="E178" s="13">
        <v>0</v>
      </c>
    </row>
    <row r="179" spans="1:5" x14ac:dyDescent="0.25">
      <c r="A179" s="191"/>
      <c r="B179" s="11" t="s">
        <v>139</v>
      </c>
      <c r="C179" s="15"/>
      <c r="D179" s="15"/>
      <c r="E179" s="13">
        <v>0</v>
      </c>
    </row>
    <row r="180" spans="1:5" x14ac:dyDescent="0.25">
      <c r="A180" s="191"/>
      <c r="B180" s="11" t="s">
        <v>140</v>
      </c>
      <c r="C180" s="15"/>
      <c r="D180" s="15"/>
      <c r="E180" s="13">
        <v>0</v>
      </c>
    </row>
    <row r="181" spans="1:5" x14ac:dyDescent="0.25">
      <c r="A181" s="191"/>
      <c r="B181" s="11" t="s">
        <v>141</v>
      </c>
      <c r="C181" s="15"/>
      <c r="D181" s="15"/>
      <c r="E181" s="13">
        <v>0</v>
      </c>
    </row>
    <row r="182" spans="1:5" x14ac:dyDescent="0.25">
      <c r="A182" s="191"/>
      <c r="B182" s="11" t="s">
        <v>142</v>
      </c>
      <c r="C182" s="15"/>
      <c r="D182" s="15"/>
      <c r="E182" s="13">
        <v>0</v>
      </c>
    </row>
    <row r="183" spans="1:5" x14ac:dyDescent="0.25">
      <c r="A183" s="191"/>
      <c r="B183" s="11" t="s">
        <v>143</v>
      </c>
      <c r="C183" s="15"/>
      <c r="D183" s="15"/>
      <c r="E183" s="13">
        <v>0</v>
      </c>
    </row>
    <row r="184" spans="1:5" x14ac:dyDescent="0.25">
      <c r="A184" s="191"/>
      <c r="B184" s="11" t="s">
        <v>144</v>
      </c>
      <c r="C184" s="15"/>
      <c r="D184" s="15"/>
      <c r="E184" s="13">
        <v>0</v>
      </c>
    </row>
    <row r="185" spans="1:5" x14ac:dyDescent="0.25">
      <c r="A185" s="191"/>
      <c r="B185" s="11" t="s">
        <v>145</v>
      </c>
      <c r="C185" s="15"/>
      <c r="D185" s="15"/>
      <c r="E185" s="13">
        <v>0</v>
      </c>
    </row>
    <row r="186" spans="1:5" x14ac:dyDescent="0.25">
      <c r="A186" s="191"/>
      <c r="B186" s="11" t="s">
        <v>146</v>
      </c>
      <c r="C186" s="15"/>
      <c r="D186" s="15"/>
      <c r="E186" s="13">
        <v>0</v>
      </c>
    </row>
    <row r="187" spans="1:5" x14ac:dyDescent="0.25">
      <c r="A187" s="191"/>
      <c r="B187" s="11" t="s">
        <v>147</v>
      </c>
      <c r="C187" s="15"/>
      <c r="D187" s="15"/>
      <c r="E187" s="13">
        <v>0</v>
      </c>
    </row>
    <row r="188" spans="1:5" x14ac:dyDescent="0.25">
      <c r="A188" s="191"/>
      <c r="B188" s="11" t="s">
        <v>148</v>
      </c>
      <c r="C188" s="15"/>
      <c r="D188" s="15"/>
      <c r="E188" s="13">
        <v>0</v>
      </c>
    </row>
    <row r="189" spans="1:5" x14ac:dyDescent="0.25">
      <c r="A189" s="191"/>
      <c r="B189" s="11" t="s">
        <v>149</v>
      </c>
      <c r="C189" s="15"/>
      <c r="D189" s="15"/>
      <c r="E189" s="13">
        <v>0</v>
      </c>
    </row>
    <row r="190" spans="1:5" x14ac:dyDescent="0.25">
      <c r="A190" s="191"/>
      <c r="B190" s="11" t="s">
        <v>150</v>
      </c>
      <c r="C190" s="15"/>
      <c r="D190" s="15"/>
      <c r="E190" s="13">
        <v>0</v>
      </c>
    </row>
    <row r="191" spans="1:5" x14ac:dyDescent="0.25">
      <c r="A191" s="191"/>
      <c r="B191" s="11" t="s">
        <v>151</v>
      </c>
      <c r="C191" s="15"/>
      <c r="D191" s="15"/>
      <c r="E191" s="13">
        <v>0</v>
      </c>
    </row>
    <row r="192" spans="1:5" x14ac:dyDescent="0.25">
      <c r="A192" s="191"/>
      <c r="B192" s="11" t="s">
        <v>152</v>
      </c>
      <c r="C192" s="15"/>
      <c r="D192" s="15"/>
      <c r="E192" s="13">
        <v>0</v>
      </c>
    </row>
    <row r="193" spans="1:5" x14ac:dyDescent="0.25">
      <c r="A193" s="191"/>
      <c r="B193" s="11" t="s">
        <v>153</v>
      </c>
      <c r="C193" s="15"/>
      <c r="D193" s="15"/>
      <c r="E193" s="13">
        <v>0</v>
      </c>
    </row>
    <row r="194" spans="1:5" x14ac:dyDescent="0.25">
      <c r="A194" s="191"/>
      <c r="B194" s="11" t="s">
        <v>154</v>
      </c>
      <c r="C194" s="15"/>
      <c r="D194" s="15"/>
      <c r="E194" s="13">
        <v>0</v>
      </c>
    </row>
    <row r="195" spans="1:5" x14ac:dyDescent="0.25">
      <c r="A195" s="191"/>
      <c r="B195" s="11" t="s">
        <v>155</v>
      </c>
      <c r="C195" s="15"/>
      <c r="D195" s="15"/>
      <c r="E195" s="13">
        <v>0</v>
      </c>
    </row>
    <row r="196" spans="1:5" x14ac:dyDescent="0.25">
      <c r="A196" s="191"/>
      <c r="B196" s="11" t="s">
        <v>156</v>
      </c>
      <c r="C196" s="15"/>
      <c r="D196" s="15"/>
      <c r="E196" s="13">
        <v>0</v>
      </c>
    </row>
    <row r="197" spans="1:5" x14ac:dyDescent="0.25">
      <c r="A197" s="191"/>
      <c r="B197" s="11" t="s">
        <v>157</v>
      </c>
      <c r="C197" s="15"/>
      <c r="D197" s="15"/>
      <c r="E197" s="13">
        <v>0</v>
      </c>
    </row>
    <row r="198" spans="1:5" x14ac:dyDescent="0.25">
      <c r="A198" s="191"/>
      <c r="B198" s="11" t="s">
        <v>158</v>
      </c>
      <c r="C198" s="15"/>
      <c r="D198" s="15"/>
      <c r="E198" s="13">
        <v>0</v>
      </c>
    </row>
    <row r="199" spans="1:5" x14ac:dyDescent="0.25">
      <c r="A199" s="191"/>
      <c r="B199" s="11" t="s">
        <v>159</v>
      </c>
      <c r="C199" s="15"/>
      <c r="D199" s="15"/>
      <c r="E199" s="13">
        <v>0</v>
      </c>
    </row>
    <row r="200" spans="1:5" x14ac:dyDescent="0.25">
      <c r="A200" s="192"/>
      <c r="B200" s="11" t="s">
        <v>160</v>
      </c>
      <c r="C200" s="15"/>
      <c r="D200" s="15"/>
      <c r="E200" s="13">
        <v>0</v>
      </c>
    </row>
    <row r="201" spans="1:5" x14ac:dyDescent="0.25">
      <c r="A201" s="190" t="s">
        <v>161</v>
      </c>
      <c r="B201" s="11" t="s">
        <v>162</v>
      </c>
      <c r="C201" s="15"/>
      <c r="D201" s="15"/>
      <c r="E201" s="13">
        <v>0</v>
      </c>
    </row>
    <row r="202" spans="1:5" x14ac:dyDescent="0.25">
      <c r="A202" s="191"/>
      <c r="B202" s="11" t="s">
        <v>120</v>
      </c>
      <c r="C202" s="15"/>
      <c r="D202" s="15"/>
      <c r="E202" s="13">
        <v>0</v>
      </c>
    </row>
    <row r="203" spans="1:5" x14ac:dyDescent="0.25">
      <c r="A203" s="191"/>
      <c r="B203" s="11" t="s">
        <v>163</v>
      </c>
      <c r="C203" s="15"/>
      <c r="D203" s="15"/>
      <c r="E203" s="13">
        <v>0</v>
      </c>
    </row>
    <row r="204" spans="1:5" x14ac:dyDescent="0.25">
      <c r="A204" s="191"/>
      <c r="B204" s="11" t="s">
        <v>122</v>
      </c>
      <c r="C204" s="15"/>
      <c r="D204" s="15"/>
      <c r="E204" s="13">
        <v>0</v>
      </c>
    </row>
    <row r="205" spans="1:5" x14ac:dyDescent="0.25">
      <c r="A205" s="191"/>
      <c r="B205" s="11" t="s">
        <v>123</v>
      </c>
      <c r="C205" s="15"/>
      <c r="D205" s="15"/>
      <c r="E205" s="13">
        <v>0</v>
      </c>
    </row>
    <row r="206" spans="1:5" x14ac:dyDescent="0.25">
      <c r="A206" s="191"/>
      <c r="B206" s="11" t="s">
        <v>124</v>
      </c>
      <c r="C206" s="15"/>
      <c r="D206" s="15"/>
      <c r="E206" s="13">
        <v>0</v>
      </c>
    </row>
    <row r="207" spans="1:5" x14ac:dyDescent="0.25">
      <c r="A207" s="191"/>
      <c r="B207" s="11" t="s">
        <v>125</v>
      </c>
      <c r="C207" s="15"/>
      <c r="D207" s="15"/>
      <c r="E207" s="13">
        <v>0</v>
      </c>
    </row>
    <row r="208" spans="1:5" x14ac:dyDescent="0.25">
      <c r="A208" s="191"/>
      <c r="B208" s="11" t="s">
        <v>164</v>
      </c>
      <c r="C208" s="15"/>
      <c r="D208" s="15"/>
      <c r="E208" s="13">
        <v>0</v>
      </c>
    </row>
    <row r="209" spans="1:5" x14ac:dyDescent="0.25">
      <c r="A209" s="191"/>
      <c r="B209" s="11" t="s">
        <v>127</v>
      </c>
      <c r="C209" s="15"/>
      <c r="D209" s="15"/>
      <c r="E209" s="13">
        <v>0</v>
      </c>
    </row>
    <row r="210" spans="1:5" x14ac:dyDescent="0.25">
      <c r="A210" s="191"/>
      <c r="B210" s="11" t="s">
        <v>165</v>
      </c>
      <c r="C210" s="15"/>
      <c r="D210" s="15"/>
      <c r="E210" s="13">
        <v>0</v>
      </c>
    </row>
    <row r="211" spans="1:5" x14ac:dyDescent="0.25">
      <c r="A211" s="191"/>
      <c r="B211" s="11" t="s">
        <v>129</v>
      </c>
      <c r="C211" s="15"/>
      <c r="D211" s="15"/>
      <c r="E211" s="13">
        <v>0</v>
      </c>
    </row>
    <row r="212" spans="1:5" x14ac:dyDescent="0.25">
      <c r="A212" s="191"/>
      <c r="B212" s="11" t="s">
        <v>130</v>
      </c>
      <c r="C212" s="15"/>
      <c r="D212" s="15"/>
      <c r="E212" s="13">
        <v>0</v>
      </c>
    </row>
    <row r="213" spans="1:5" x14ac:dyDescent="0.25">
      <c r="A213" s="191"/>
      <c r="B213" s="11" t="s">
        <v>131</v>
      </c>
      <c r="C213" s="15"/>
      <c r="D213" s="15"/>
      <c r="E213" s="13">
        <v>0</v>
      </c>
    </row>
    <row r="214" spans="1:5" x14ac:dyDescent="0.25">
      <c r="A214" s="191"/>
      <c r="B214" s="11" t="s">
        <v>132</v>
      </c>
      <c r="C214" s="15"/>
      <c r="D214" s="15"/>
      <c r="E214" s="13">
        <v>0</v>
      </c>
    </row>
    <row r="215" spans="1:5" x14ac:dyDescent="0.25">
      <c r="A215" s="191"/>
      <c r="B215" s="11" t="s">
        <v>133</v>
      </c>
      <c r="C215" s="15"/>
      <c r="D215" s="15"/>
      <c r="E215" s="13">
        <v>0</v>
      </c>
    </row>
    <row r="216" spans="1:5" x14ac:dyDescent="0.25">
      <c r="A216" s="191"/>
      <c r="B216" s="11" t="s">
        <v>134</v>
      </c>
      <c r="C216" s="15"/>
      <c r="D216" s="15"/>
      <c r="E216" s="13">
        <v>0</v>
      </c>
    </row>
    <row r="217" spans="1:5" x14ac:dyDescent="0.25">
      <c r="A217" s="191"/>
      <c r="B217" s="11" t="s">
        <v>135</v>
      </c>
      <c r="C217" s="15"/>
      <c r="D217" s="15"/>
      <c r="E217" s="13">
        <v>0</v>
      </c>
    </row>
    <row r="218" spans="1:5" x14ac:dyDescent="0.25">
      <c r="A218" s="191"/>
      <c r="B218" s="11" t="s">
        <v>136</v>
      </c>
      <c r="C218" s="15"/>
      <c r="D218" s="15"/>
      <c r="E218" s="13">
        <v>0</v>
      </c>
    </row>
    <row r="219" spans="1:5" x14ac:dyDescent="0.25">
      <c r="A219" s="191"/>
      <c r="B219" s="11" t="s">
        <v>137</v>
      </c>
      <c r="C219" s="15"/>
      <c r="D219" s="15"/>
      <c r="E219" s="13">
        <v>0</v>
      </c>
    </row>
    <row r="220" spans="1:5" x14ac:dyDescent="0.25">
      <c r="A220" s="191"/>
      <c r="B220" s="11" t="s">
        <v>138</v>
      </c>
      <c r="C220" s="15"/>
      <c r="D220" s="15"/>
      <c r="E220" s="13">
        <v>0</v>
      </c>
    </row>
    <row r="221" spans="1:5" x14ac:dyDescent="0.25">
      <c r="A221" s="191"/>
      <c r="B221" s="11" t="s">
        <v>139</v>
      </c>
      <c r="C221" s="15"/>
      <c r="D221" s="15"/>
      <c r="E221" s="13">
        <v>0</v>
      </c>
    </row>
    <row r="222" spans="1:5" x14ac:dyDescent="0.25">
      <c r="A222" s="191"/>
      <c r="B222" s="11" t="s">
        <v>166</v>
      </c>
      <c r="C222" s="15"/>
      <c r="D222" s="15"/>
      <c r="E222" s="13">
        <v>0</v>
      </c>
    </row>
    <row r="223" spans="1:5" x14ac:dyDescent="0.25">
      <c r="A223" s="191"/>
      <c r="B223" s="11" t="s">
        <v>141</v>
      </c>
      <c r="C223" s="15"/>
      <c r="D223" s="15"/>
      <c r="E223" s="13">
        <v>0</v>
      </c>
    </row>
    <row r="224" spans="1:5" x14ac:dyDescent="0.25">
      <c r="A224" s="191"/>
      <c r="B224" s="11" t="s">
        <v>142</v>
      </c>
      <c r="C224" s="15"/>
      <c r="D224" s="15"/>
      <c r="E224" s="13">
        <v>0</v>
      </c>
    </row>
    <row r="225" spans="1:5" x14ac:dyDescent="0.25">
      <c r="A225" s="191"/>
      <c r="B225" s="11" t="s">
        <v>143</v>
      </c>
      <c r="C225" s="15"/>
      <c r="D225" s="15"/>
      <c r="E225" s="13">
        <v>0</v>
      </c>
    </row>
    <row r="226" spans="1:5" x14ac:dyDescent="0.25">
      <c r="A226" s="191"/>
      <c r="B226" s="11" t="s">
        <v>144</v>
      </c>
      <c r="C226" s="15"/>
      <c r="D226" s="15"/>
      <c r="E226" s="13">
        <v>0</v>
      </c>
    </row>
    <row r="227" spans="1:5" x14ac:dyDescent="0.25">
      <c r="A227" s="191"/>
      <c r="B227" s="11" t="s">
        <v>167</v>
      </c>
      <c r="C227" s="15"/>
      <c r="D227" s="15"/>
      <c r="E227" s="13">
        <v>0</v>
      </c>
    </row>
    <row r="228" spans="1:5" x14ac:dyDescent="0.25">
      <c r="A228" s="191"/>
      <c r="B228" s="11" t="s">
        <v>146</v>
      </c>
      <c r="C228" s="15"/>
      <c r="D228" s="15"/>
      <c r="E228" s="13">
        <v>0</v>
      </c>
    </row>
    <row r="229" spans="1:5" x14ac:dyDescent="0.25">
      <c r="A229" s="191"/>
      <c r="B229" s="11" t="s">
        <v>147</v>
      </c>
      <c r="C229" s="15"/>
      <c r="D229" s="15"/>
      <c r="E229" s="13">
        <v>0</v>
      </c>
    </row>
    <row r="230" spans="1:5" x14ac:dyDescent="0.25">
      <c r="A230" s="191"/>
      <c r="B230" s="11" t="s">
        <v>148</v>
      </c>
      <c r="C230" s="15"/>
      <c r="D230" s="15"/>
      <c r="E230" s="13">
        <v>0</v>
      </c>
    </row>
    <row r="231" spans="1:5" x14ac:dyDescent="0.25">
      <c r="A231" s="191"/>
      <c r="B231" s="11" t="s">
        <v>149</v>
      </c>
      <c r="C231" s="15"/>
      <c r="D231" s="15"/>
      <c r="E231" s="13">
        <v>0</v>
      </c>
    </row>
    <row r="232" spans="1:5" x14ac:dyDescent="0.25">
      <c r="A232" s="191"/>
      <c r="B232" s="11" t="s">
        <v>150</v>
      </c>
      <c r="C232" s="15"/>
      <c r="D232" s="15"/>
      <c r="E232" s="13">
        <v>0</v>
      </c>
    </row>
    <row r="233" spans="1:5" x14ac:dyDescent="0.25">
      <c r="A233" s="191"/>
      <c r="B233" s="11" t="s">
        <v>151</v>
      </c>
      <c r="C233" s="15"/>
      <c r="D233" s="15"/>
      <c r="E233" s="13">
        <v>0</v>
      </c>
    </row>
    <row r="234" spans="1:5" x14ac:dyDescent="0.25">
      <c r="A234" s="191"/>
      <c r="B234" s="11" t="s">
        <v>152</v>
      </c>
      <c r="C234" s="15"/>
      <c r="D234" s="15"/>
      <c r="E234" s="13">
        <v>0</v>
      </c>
    </row>
    <row r="235" spans="1:5" x14ac:dyDescent="0.25">
      <c r="A235" s="191"/>
      <c r="B235" s="11" t="s">
        <v>153</v>
      </c>
      <c r="C235" s="15"/>
      <c r="D235" s="15"/>
      <c r="E235" s="13">
        <v>0</v>
      </c>
    </row>
    <row r="236" spans="1:5" x14ac:dyDescent="0.25">
      <c r="A236" s="191"/>
      <c r="B236" s="11" t="s">
        <v>154</v>
      </c>
      <c r="C236" s="15"/>
      <c r="D236" s="15"/>
      <c r="E236" s="13">
        <v>0</v>
      </c>
    </row>
    <row r="237" spans="1:5" x14ac:dyDescent="0.25">
      <c r="A237" s="191"/>
      <c r="B237" s="11" t="s">
        <v>155</v>
      </c>
      <c r="C237" s="15"/>
      <c r="D237" s="15"/>
      <c r="E237" s="13">
        <v>0</v>
      </c>
    </row>
    <row r="238" spans="1:5" x14ac:dyDescent="0.25">
      <c r="A238" s="191"/>
      <c r="B238" s="11" t="s">
        <v>156</v>
      </c>
      <c r="C238" s="15"/>
      <c r="D238" s="15"/>
      <c r="E238" s="13">
        <v>0</v>
      </c>
    </row>
    <row r="239" spans="1:5" x14ac:dyDescent="0.25">
      <c r="A239" s="191"/>
      <c r="B239" s="11" t="s">
        <v>157</v>
      </c>
      <c r="C239" s="15"/>
      <c r="D239" s="15"/>
      <c r="E239" s="13">
        <v>0</v>
      </c>
    </row>
    <row r="240" spans="1:5" x14ac:dyDescent="0.25">
      <c r="A240" s="191"/>
      <c r="B240" s="11" t="s">
        <v>158</v>
      </c>
      <c r="C240" s="15"/>
      <c r="D240" s="15"/>
      <c r="E240" s="13">
        <v>0</v>
      </c>
    </row>
    <row r="241" spans="1:5" x14ac:dyDescent="0.25">
      <c r="A241" s="191"/>
      <c r="B241" s="11" t="s">
        <v>159</v>
      </c>
      <c r="C241" s="15"/>
      <c r="D241" s="15"/>
      <c r="E241" s="13">
        <v>0</v>
      </c>
    </row>
    <row r="242" spans="1:5" x14ac:dyDescent="0.25">
      <c r="A242" s="192"/>
      <c r="B242" s="11" t="s">
        <v>160</v>
      </c>
      <c r="C242" s="15"/>
      <c r="D242" s="15"/>
      <c r="E242" s="13">
        <v>0</v>
      </c>
    </row>
    <row r="243" spans="1:5" x14ac:dyDescent="0.25">
      <c r="A243" s="1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4"/>
      <c r="C246" s="15"/>
      <c r="D246" s="15"/>
      <c r="E246" s="13">
        <v>0</v>
      </c>
    </row>
    <row r="247" spans="1:5" x14ac:dyDescent="0.25">
      <c r="A247" s="10" t="s">
        <v>170</v>
      </c>
      <c r="B247" s="14"/>
      <c r="C247" s="15"/>
      <c r="D247" s="15"/>
      <c r="E247" s="13">
        <v>0</v>
      </c>
    </row>
    <row r="248" spans="1:5" x14ac:dyDescent="0.25">
      <c r="A248" s="10" t="s">
        <v>171</v>
      </c>
      <c r="B248" s="14"/>
      <c r="C248" s="15"/>
      <c r="D248" s="15"/>
      <c r="E248" s="13">
        <v>0</v>
      </c>
    </row>
    <row r="249" spans="1:5" x14ac:dyDescent="0.25">
      <c r="A249" s="1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4"/>
      <c r="C252" s="12">
        <v>34</v>
      </c>
      <c r="D252" s="12">
        <v>40</v>
      </c>
      <c r="E252" s="13">
        <v>-0.15</v>
      </c>
    </row>
    <row r="253" spans="1:5" x14ac:dyDescent="0.25">
      <c r="A253" s="190" t="s">
        <v>174</v>
      </c>
      <c r="B253" s="11" t="s">
        <v>175</v>
      </c>
      <c r="C253" s="12">
        <v>3</v>
      </c>
      <c r="D253" s="12">
        <v>6</v>
      </c>
      <c r="E253" s="13">
        <v>-0.5</v>
      </c>
    </row>
    <row r="254" spans="1:5" x14ac:dyDescent="0.25">
      <c r="A254" s="191"/>
      <c r="B254" s="11" t="s">
        <v>176</v>
      </c>
      <c r="C254" s="15"/>
      <c r="D254" s="15"/>
      <c r="E254" s="13">
        <v>0</v>
      </c>
    </row>
    <row r="255" spans="1:5" x14ac:dyDescent="0.25">
      <c r="A255" s="192"/>
      <c r="B255" s="11" t="s">
        <v>177</v>
      </c>
      <c r="C255" s="12">
        <v>3</v>
      </c>
      <c r="D255" s="12">
        <v>5</v>
      </c>
      <c r="E255" s="13">
        <v>-0.4</v>
      </c>
    </row>
    <row r="256" spans="1:5" x14ac:dyDescent="0.25">
      <c r="A256" s="10" t="s">
        <v>178</v>
      </c>
      <c r="B256" s="14"/>
      <c r="C256" s="15"/>
      <c r="D256" s="15"/>
      <c r="E256" s="13">
        <v>0</v>
      </c>
    </row>
    <row r="257" spans="1:5" x14ac:dyDescent="0.25">
      <c r="A257" s="10" t="s">
        <v>179</v>
      </c>
      <c r="B257" s="14"/>
      <c r="C257" s="12">
        <v>4</v>
      </c>
      <c r="D257" s="12">
        <v>10</v>
      </c>
      <c r="E257" s="13">
        <v>-0.6</v>
      </c>
    </row>
    <row r="258" spans="1:5" x14ac:dyDescent="0.25">
      <c r="A258" s="10" t="s">
        <v>111</v>
      </c>
      <c r="B258" s="14"/>
      <c r="C258" s="12">
        <v>2</v>
      </c>
      <c r="D258" s="12">
        <v>2</v>
      </c>
      <c r="E258" s="13">
        <v>0</v>
      </c>
    </row>
    <row r="259" spans="1:5" x14ac:dyDescent="0.25">
      <c r="A259" s="1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4"/>
      <c r="C262" s="12">
        <v>198</v>
      </c>
      <c r="D262" s="12">
        <v>91</v>
      </c>
      <c r="E262" s="13">
        <v>1.1758241758241801</v>
      </c>
    </row>
    <row r="263" spans="1:5" x14ac:dyDescent="0.25">
      <c r="A263" s="190" t="s">
        <v>69</v>
      </c>
      <c r="B263" s="11" t="s">
        <v>182</v>
      </c>
      <c r="C263" s="12">
        <v>29</v>
      </c>
      <c r="D263" s="12">
        <v>15</v>
      </c>
      <c r="E263" s="13">
        <v>0.93333333333333302</v>
      </c>
    </row>
    <row r="264" spans="1:5" x14ac:dyDescent="0.25">
      <c r="A264" s="192"/>
      <c r="B264" s="11" t="s">
        <v>111</v>
      </c>
      <c r="C264" s="12">
        <v>72</v>
      </c>
      <c r="D264" s="12">
        <v>0</v>
      </c>
      <c r="E264" s="13">
        <v>0</v>
      </c>
    </row>
    <row r="265" spans="1:5" x14ac:dyDescent="0.25">
      <c r="A265" s="10" t="s">
        <v>183</v>
      </c>
      <c r="B265" s="14"/>
      <c r="C265" s="12">
        <v>5</v>
      </c>
      <c r="D265" s="12">
        <v>5</v>
      </c>
      <c r="E265" s="13">
        <v>0</v>
      </c>
    </row>
    <row r="266" spans="1:5" x14ac:dyDescent="0.25">
      <c r="A266" s="10" t="s">
        <v>184</v>
      </c>
      <c r="B266" s="14"/>
      <c r="C266" s="12">
        <v>2</v>
      </c>
      <c r="D266" s="15"/>
      <c r="E266" s="13">
        <v>0</v>
      </c>
    </row>
    <row r="267" spans="1:5" x14ac:dyDescent="0.25">
      <c r="A267" s="10" t="s">
        <v>185</v>
      </c>
      <c r="B267" s="14"/>
      <c r="C267" s="12">
        <v>0</v>
      </c>
      <c r="D267" s="12">
        <v>0</v>
      </c>
      <c r="E267" s="13">
        <v>0</v>
      </c>
    </row>
    <row r="268" spans="1:5" x14ac:dyDescent="0.25">
      <c r="A268" s="1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90" t="s">
        <v>187</v>
      </c>
      <c r="B271" s="11" t="s">
        <v>188</v>
      </c>
      <c r="C271" s="12">
        <v>0</v>
      </c>
      <c r="D271" s="12">
        <v>1</v>
      </c>
      <c r="E271" s="13">
        <v>-1</v>
      </c>
    </row>
    <row r="272" spans="1:5" x14ac:dyDescent="0.25">
      <c r="A272" s="192"/>
      <c r="B272" s="11" t="s">
        <v>189</v>
      </c>
      <c r="C272" s="12">
        <v>22</v>
      </c>
      <c r="D272" s="12">
        <v>23</v>
      </c>
      <c r="E272" s="13">
        <v>-4.3478260869565202E-2</v>
      </c>
    </row>
    <row r="273" spans="1:5" x14ac:dyDescent="0.25">
      <c r="A273" s="10" t="s">
        <v>190</v>
      </c>
      <c r="B273" s="14"/>
      <c r="C273" s="12">
        <v>132</v>
      </c>
      <c r="D273" s="12">
        <v>66</v>
      </c>
      <c r="E273" s="13">
        <v>1</v>
      </c>
    </row>
    <row r="274" spans="1:5" x14ac:dyDescent="0.25">
      <c r="A274" s="10" t="s">
        <v>191</v>
      </c>
      <c r="B274" s="14"/>
      <c r="C274" s="12">
        <v>5</v>
      </c>
      <c r="D274" s="12">
        <v>6</v>
      </c>
      <c r="E274" s="13">
        <v>-0.16666666666666699</v>
      </c>
    </row>
    <row r="275" spans="1:5" x14ac:dyDescent="0.25">
      <c r="A275" s="1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4"/>
      <c r="C278" s="15"/>
      <c r="D278" s="15"/>
      <c r="E278" s="13">
        <v>0</v>
      </c>
    </row>
    <row r="279" spans="1:5" x14ac:dyDescent="0.25">
      <c r="A279" s="10" t="s">
        <v>194</v>
      </c>
      <c r="B279" s="14"/>
      <c r="C279" s="15"/>
      <c r="D279" s="15"/>
      <c r="E279" s="13">
        <v>0</v>
      </c>
    </row>
    <row r="280" spans="1:5" x14ac:dyDescent="0.25">
      <c r="A280" s="10" t="s">
        <v>195</v>
      </c>
      <c r="B280" s="14"/>
      <c r="C280" s="15"/>
      <c r="D280" s="15"/>
      <c r="E280" s="13">
        <v>0</v>
      </c>
    </row>
    <row r="281" spans="1:5" x14ac:dyDescent="0.25">
      <c r="A281" s="6" t="s">
        <v>196</v>
      </c>
    </row>
    <row r="282" spans="1:5" x14ac:dyDescent="0.25">
      <c r="A282" s="7" t="s">
        <v>14</v>
      </c>
      <c r="B282" s="7" t="s">
        <v>15</v>
      </c>
      <c r="C282" s="16" t="s">
        <v>118</v>
      </c>
      <c r="D282" s="16" t="s">
        <v>161</v>
      </c>
      <c r="E282" s="17" t="s">
        <v>197</v>
      </c>
    </row>
    <row r="283" spans="1:5" x14ac:dyDescent="0.25">
      <c r="A283" s="187" t="s">
        <v>198</v>
      </c>
      <c r="B283" s="11" t="s">
        <v>199</v>
      </c>
      <c r="C283" s="15"/>
      <c r="D283" s="15"/>
      <c r="E283" s="19"/>
    </row>
    <row r="284" spans="1:5" x14ac:dyDescent="0.25">
      <c r="A284" s="188"/>
      <c r="B284" s="11" t="s">
        <v>200</v>
      </c>
      <c r="C284" s="12">
        <v>542</v>
      </c>
      <c r="D284" s="12">
        <v>220</v>
      </c>
      <c r="E284" s="20">
        <v>0</v>
      </c>
    </row>
    <row r="285" spans="1:5" x14ac:dyDescent="0.25">
      <c r="A285" s="189"/>
      <c r="B285" s="11" t="s">
        <v>201</v>
      </c>
      <c r="C285" s="15"/>
      <c r="D285" s="15"/>
      <c r="E285" s="19"/>
    </row>
    <row r="286" spans="1:5" x14ac:dyDescent="0.25">
      <c r="A286" s="187" t="s">
        <v>202</v>
      </c>
      <c r="B286" s="11" t="s">
        <v>203</v>
      </c>
      <c r="C286" s="15"/>
      <c r="D286" s="15"/>
      <c r="E286" s="19"/>
    </row>
    <row r="287" spans="1:5" x14ac:dyDescent="0.25">
      <c r="A287" s="188"/>
      <c r="B287" s="11" t="s">
        <v>204</v>
      </c>
      <c r="C287" s="12">
        <v>1</v>
      </c>
      <c r="D287" s="12">
        <v>3</v>
      </c>
      <c r="E287" s="19"/>
    </row>
    <row r="288" spans="1:5" x14ac:dyDescent="0.25">
      <c r="A288" s="189"/>
      <c r="B288" s="11" t="s">
        <v>205</v>
      </c>
      <c r="C288" s="15"/>
      <c r="D288" s="15"/>
      <c r="E288" s="19"/>
    </row>
    <row r="289" spans="1:5" x14ac:dyDescent="0.25">
      <c r="A289" s="18" t="s">
        <v>206</v>
      </c>
      <c r="B289" s="11" t="s">
        <v>207</v>
      </c>
      <c r="C289" s="12">
        <v>11</v>
      </c>
      <c r="D289" s="12">
        <v>37</v>
      </c>
      <c r="E289" s="20">
        <v>12</v>
      </c>
    </row>
    <row r="290" spans="1:5" x14ac:dyDescent="0.25">
      <c r="A290" s="187" t="s">
        <v>208</v>
      </c>
      <c r="B290" s="11" t="s">
        <v>209</v>
      </c>
      <c r="C290" s="12">
        <v>34</v>
      </c>
      <c r="D290" s="12">
        <v>82</v>
      </c>
      <c r="E290" s="20">
        <v>0</v>
      </c>
    </row>
    <row r="291" spans="1:5" x14ac:dyDescent="0.25">
      <c r="A291" s="188"/>
      <c r="B291" s="11" t="s">
        <v>210</v>
      </c>
      <c r="C291" s="15"/>
      <c r="D291" s="15"/>
      <c r="E291" s="19"/>
    </row>
    <row r="292" spans="1:5" x14ac:dyDescent="0.25">
      <c r="A292" s="189"/>
      <c r="B292" s="11" t="s">
        <v>211</v>
      </c>
      <c r="C292" s="12">
        <v>31</v>
      </c>
      <c r="D292" s="12">
        <v>78</v>
      </c>
      <c r="E292" s="20">
        <v>0</v>
      </c>
    </row>
    <row r="293" spans="1:5" x14ac:dyDescent="0.25">
      <c r="A293" s="18" t="s">
        <v>212</v>
      </c>
      <c r="B293" s="11" t="s">
        <v>213</v>
      </c>
      <c r="C293" s="15"/>
      <c r="D293" s="15"/>
      <c r="E293" s="19"/>
    </row>
    <row r="294" spans="1:5" x14ac:dyDescent="0.25">
      <c r="A294" s="187" t="s">
        <v>214</v>
      </c>
      <c r="B294" s="11" t="s">
        <v>205</v>
      </c>
      <c r="C294" s="15"/>
      <c r="D294" s="15"/>
      <c r="E294" s="19"/>
    </row>
    <row r="295" spans="1:5" x14ac:dyDescent="0.25">
      <c r="A295" s="188"/>
      <c r="B295" s="11" t="s">
        <v>215</v>
      </c>
      <c r="C295" s="12">
        <v>13</v>
      </c>
      <c r="D295" s="12">
        <v>32</v>
      </c>
      <c r="E295" s="20">
        <v>5</v>
      </c>
    </row>
    <row r="296" spans="1:5" x14ac:dyDescent="0.25">
      <c r="A296" s="189"/>
      <c r="B296" s="11" t="s">
        <v>216</v>
      </c>
      <c r="C296" s="12">
        <v>1</v>
      </c>
      <c r="D296" s="12">
        <v>0</v>
      </c>
      <c r="E296" s="20">
        <v>0</v>
      </c>
    </row>
    <row r="297" spans="1:5" x14ac:dyDescent="0.25">
      <c r="A297" s="187" t="s">
        <v>217</v>
      </c>
      <c r="B297" s="11" t="s">
        <v>218</v>
      </c>
      <c r="C297" s="12">
        <v>97</v>
      </c>
      <c r="D297" s="12">
        <v>150</v>
      </c>
      <c r="E297" s="20">
        <v>29</v>
      </c>
    </row>
    <row r="298" spans="1:5" x14ac:dyDescent="0.25">
      <c r="A298" s="188"/>
      <c r="B298" s="11" t="s">
        <v>219</v>
      </c>
      <c r="C298" s="15"/>
      <c r="D298" s="15"/>
      <c r="E298" s="19"/>
    </row>
    <row r="299" spans="1:5" x14ac:dyDescent="0.25">
      <c r="A299" s="188"/>
      <c r="B299" s="11" t="s">
        <v>220</v>
      </c>
      <c r="C299" s="12">
        <v>90</v>
      </c>
      <c r="D299" s="12">
        <v>248</v>
      </c>
      <c r="E299" s="20">
        <v>60</v>
      </c>
    </row>
    <row r="300" spans="1:5" x14ac:dyDescent="0.25">
      <c r="A300" s="188"/>
      <c r="B300" s="11" t="s">
        <v>221</v>
      </c>
      <c r="C300" s="12">
        <v>173</v>
      </c>
      <c r="D300" s="12">
        <v>332</v>
      </c>
      <c r="E300" s="20">
        <v>0</v>
      </c>
    </row>
    <row r="301" spans="1:5" x14ac:dyDescent="0.25">
      <c r="A301" s="188"/>
      <c r="B301" s="11" t="s">
        <v>222</v>
      </c>
      <c r="C301" s="12">
        <v>97</v>
      </c>
      <c r="D301" s="12">
        <v>144</v>
      </c>
      <c r="E301" s="20">
        <v>26</v>
      </c>
    </row>
    <row r="302" spans="1:5" x14ac:dyDescent="0.25">
      <c r="A302" s="188"/>
      <c r="B302" s="11" t="s">
        <v>223</v>
      </c>
      <c r="C302" s="12">
        <v>100</v>
      </c>
      <c r="D302" s="12">
        <v>275</v>
      </c>
      <c r="E302" s="20">
        <v>93</v>
      </c>
    </row>
    <row r="303" spans="1:5" x14ac:dyDescent="0.25">
      <c r="A303" s="188"/>
      <c r="B303" s="11" t="s">
        <v>224</v>
      </c>
      <c r="C303" s="12">
        <v>39</v>
      </c>
      <c r="D303" s="12">
        <v>67</v>
      </c>
      <c r="E303" s="20">
        <v>0</v>
      </c>
    </row>
    <row r="304" spans="1:5" x14ac:dyDescent="0.25">
      <c r="A304" s="188"/>
      <c r="B304" s="11" t="s">
        <v>225</v>
      </c>
      <c r="C304" s="12">
        <v>4</v>
      </c>
      <c r="D304" s="12">
        <v>7</v>
      </c>
      <c r="E304" s="20">
        <v>0</v>
      </c>
    </row>
    <row r="305" spans="1:5" x14ac:dyDescent="0.25">
      <c r="A305" s="188"/>
      <c r="B305" s="11" t="s">
        <v>226</v>
      </c>
      <c r="C305" s="12">
        <v>132</v>
      </c>
      <c r="D305" s="12">
        <v>129</v>
      </c>
      <c r="E305" s="20">
        <v>99</v>
      </c>
    </row>
    <row r="306" spans="1:5" x14ac:dyDescent="0.25">
      <c r="A306" s="188"/>
      <c r="B306" s="11" t="s">
        <v>227</v>
      </c>
      <c r="C306" s="12">
        <v>0</v>
      </c>
      <c r="D306" s="12">
        <v>1</v>
      </c>
      <c r="E306" s="20">
        <v>0</v>
      </c>
    </row>
    <row r="307" spans="1:5" x14ac:dyDescent="0.25">
      <c r="A307" s="188"/>
      <c r="B307" s="11" t="s">
        <v>228</v>
      </c>
      <c r="C307" s="15"/>
      <c r="D307" s="15"/>
      <c r="E307" s="19"/>
    </row>
    <row r="308" spans="1:5" x14ac:dyDescent="0.25">
      <c r="A308" s="188"/>
      <c r="B308" s="11" t="s">
        <v>229</v>
      </c>
      <c r="C308" s="12">
        <v>108</v>
      </c>
      <c r="D308" s="12">
        <v>284</v>
      </c>
      <c r="E308" s="20">
        <v>99</v>
      </c>
    </row>
    <row r="309" spans="1:5" x14ac:dyDescent="0.25">
      <c r="A309" s="188"/>
      <c r="B309" s="11" t="s">
        <v>230</v>
      </c>
      <c r="C309" s="12">
        <v>102</v>
      </c>
      <c r="D309" s="12">
        <v>209</v>
      </c>
      <c r="E309" s="20">
        <v>0</v>
      </c>
    </row>
    <row r="310" spans="1:5" x14ac:dyDescent="0.25">
      <c r="A310" s="188"/>
      <c r="B310" s="11" t="s">
        <v>231</v>
      </c>
      <c r="C310" s="12">
        <v>3</v>
      </c>
      <c r="D310" s="12">
        <v>5</v>
      </c>
      <c r="E310" s="20">
        <v>1</v>
      </c>
    </row>
    <row r="311" spans="1:5" x14ac:dyDescent="0.25">
      <c r="A311" s="189"/>
      <c r="B311" s="11" t="s">
        <v>232</v>
      </c>
      <c r="C311" s="12">
        <v>4</v>
      </c>
      <c r="D311" s="12">
        <v>8</v>
      </c>
      <c r="E311" s="20">
        <v>0</v>
      </c>
    </row>
    <row r="312" spans="1:5" x14ac:dyDescent="0.25">
      <c r="A312" s="187" t="s">
        <v>233</v>
      </c>
      <c r="B312" s="11" t="s">
        <v>234</v>
      </c>
      <c r="C312" s="15"/>
      <c r="D312" s="15"/>
      <c r="E312" s="19"/>
    </row>
    <row r="313" spans="1:5" x14ac:dyDescent="0.25">
      <c r="A313" s="188"/>
      <c r="B313" s="11" t="s">
        <v>235</v>
      </c>
      <c r="C313" s="15"/>
      <c r="D313" s="15"/>
      <c r="E313" s="19"/>
    </row>
    <row r="314" spans="1:5" x14ac:dyDescent="0.25">
      <c r="A314" s="188"/>
      <c r="B314" s="11" t="s">
        <v>236</v>
      </c>
      <c r="C314" s="15"/>
      <c r="D314" s="15"/>
      <c r="E314" s="19"/>
    </row>
    <row r="315" spans="1:5" x14ac:dyDescent="0.25">
      <c r="A315" s="188"/>
      <c r="B315" s="11" t="s">
        <v>237</v>
      </c>
      <c r="C315" s="15"/>
      <c r="D315" s="15"/>
      <c r="E315" s="19"/>
    </row>
    <row r="316" spans="1:5" x14ac:dyDescent="0.25">
      <c r="A316" s="188"/>
      <c r="B316" s="11" t="s">
        <v>238</v>
      </c>
      <c r="C316" s="12">
        <v>18</v>
      </c>
      <c r="D316" s="12">
        <v>60</v>
      </c>
      <c r="E316" s="20">
        <v>5</v>
      </c>
    </row>
    <row r="317" spans="1:5" x14ac:dyDescent="0.25">
      <c r="A317" s="188"/>
      <c r="B317" s="11" t="s">
        <v>239</v>
      </c>
      <c r="C317" s="15"/>
      <c r="D317" s="15"/>
      <c r="E317" s="19"/>
    </row>
    <row r="318" spans="1:5" x14ac:dyDescent="0.25">
      <c r="A318" s="188"/>
      <c r="B318" s="11" t="s">
        <v>240</v>
      </c>
      <c r="C318" s="15"/>
      <c r="D318" s="15"/>
      <c r="E318" s="19"/>
    </row>
    <row r="319" spans="1:5" x14ac:dyDescent="0.25">
      <c r="A319" s="188"/>
      <c r="B319" s="11" t="s">
        <v>241</v>
      </c>
      <c r="C319" s="12">
        <v>6</v>
      </c>
      <c r="D319" s="12">
        <v>12</v>
      </c>
      <c r="E319" s="20">
        <v>1</v>
      </c>
    </row>
    <row r="320" spans="1:5" x14ac:dyDescent="0.25">
      <c r="A320" s="188"/>
      <c r="B320" s="11" t="s">
        <v>242</v>
      </c>
      <c r="C320" s="15"/>
      <c r="D320" s="15"/>
      <c r="E320" s="20">
        <v>0</v>
      </c>
    </row>
    <row r="321" spans="1:5" x14ac:dyDescent="0.25">
      <c r="A321" s="188"/>
      <c r="B321" s="11" t="s">
        <v>243</v>
      </c>
      <c r="C321" s="12">
        <v>5</v>
      </c>
      <c r="D321" s="12">
        <v>9</v>
      </c>
      <c r="E321" s="20">
        <v>3</v>
      </c>
    </row>
    <row r="322" spans="1:5" x14ac:dyDescent="0.25">
      <c r="A322" s="188"/>
      <c r="B322" s="11" t="s">
        <v>244</v>
      </c>
      <c r="C322" s="12">
        <v>10</v>
      </c>
      <c r="D322" s="12">
        <v>24</v>
      </c>
      <c r="E322" s="20">
        <v>9</v>
      </c>
    </row>
    <row r="323" spans="1:5" x14ac:dyDescent="0.25">
      <c r="A323" s="188"/>
      <c r="B323" s="11" t="s">
        <v>245</v>
      </c>
      <c r="C323" s="12">
        <v>2</v>
      </c>
      <c r="D323" s="12">
        <v>3</v>
      </c>
      <c r="E323" s="20">
        <v>1</v>
      </c>
    </row>
    <row r="324" spans="1:5" x14ac:dyDescent="0.25">
      <c r="A324" s="188"/>
      <c r="B324" s="11" t="s">
        <v>246</v>
      </c>
      <c r="C324" s="15"/>
      <c r="D324" s="15"/>
      <c r="E324" s="19"/>
    </row>
    <row r="325" spans="1:5" x14ac:dyDescent="0.25">
      <c r="A325" s="188"/>
      <c r="B325" s="11" t="s">
        <v>247</v>
      </c>
      <c r="C325" s="12">
        <v>3</v>
      </c>
      <c r="D325" s="12">
        <v>2</v>
      </c>
      <c r="E325" s="20">
        <v>0</v>
      </c>
    </row>
    <row r="326" spans="1:5" x14ac:dyDescent="0.25">
      <c r="A326" s="188"/>
      <c r="B326" s="11" t="s">
        <v>248</v>
      </c>
      <c r="C326" s="15"/>
      <c r="D326" s="15"/>
      <c r="E326" s="19"/>
    </row>
    <row r="327" spans="1:5" x14ac:dyDescent="0.25">
      <c r="A327" s="188"/>
      <c r="B327" s="11" t="s">
        <v>249</v>
      </c>
      <c r="C327" s="15"/>
      <c r="D327" s="15"/>
      <c r="E327" s="19"/>
    </row>
    <row r="328" spans="1:5" x14ac:dyDescent="0.25">
      <c r="A328" s="188"/>
      <c r="B328" s="11" t="s">
        <v>250</v>
      </c>
      <c r="C328" s="15"/>
      <c r="D328" s="15"/>
      <c r="E328" s="19"/>
    </row>
    <row r="329" spans="1:5" x14ac:dyDescent="0.25">
      <c r="A329" s="188"/>
      <c r="B329" s="11" t="s">
        <v>251</v>
      </c>
      <c r="C329" s="12">
        <v>0</v>
      </c>
      <c r="D329" s="12">
        <v>3</v>
      </c>
      <c r="E329" s="20">
        <v>4</v>
      </c>
    </row>
    <row r="330" spans="1:5" x14ac:dyDescent="0.25">
      <c r="A330" s="188"/>
      <c r="B330" s="11" t="s">
        <v>252</v>
      </c>
      <c r="C330" s="12">
        <v>22</v>
      </c>
      <c r="D330" s="12">
        <v>30</v>
      </c>
      <c r="E330" s="20">
        <v>6</v>
      </c>
    </row>
    <row r="331" spans="1:5" x14ac:dyDescent="0.25">
      <c r="A331" s="188"/>
      <c r="B331" s="11" t="s">
        <v>253</v>
      </c>
      <c r="C331" s="15"/>
      <c r="D331" s="15"/>
      <c r="E331" s="19"/>
    </row>
    <row r="332" spans="1:5" x14ac:dyDescent="0.25">
      <c r="A332" s="188"/>
      <c r="B332" s="11" t="s">
        <v>254</v>
      </c>
      <c r="C332" s="15"/>
      <c r="D332" s="15"/>
      <c r="E332" s="19"/>
    </row>
    <row r="333" spans="1:5" x14ac:dyDescent="0.25">
      <c r="A333" s="188"/>
      <c r="B333" s="11" t="s">
        <v>255</v>
      </c>
      <c r="C333" s="15"/>
      <c r="D333" s="15"/>
      <c r="E333" s="19"/>
    </row>
    <row r="334" spans="1:5" x14ac:dyDescent="0.25">
      <c r="A334" s="188"/>
      <c r="B334" s="11" t="s">
        <v>256</v>
      </c>
      <c r="C334" s="15"/>
      <c r="D334" s="15"/>
      <c r="E334" s="19"/>
    </row>
    <row r="335" spans="1:5" x14ac:dyDescent="0.25">
      <c r="A335" s="188"/>
      <c r="B335" s="11" t="s">
        <v>257</v>
      </c>
      <c r="C335" s="12">
        <v>18</v>
      </c>
      <c r="D335" s="12">
        <v>60</v>
      </c>
      <c r="E335" s="20">
        <v>2</v>
      </c>
    </row>
    <row r="336" spans="1:5" x14ac:dyDescent="0.25">
      <c r="A336" s="188"/>
      <c r="B336" s="11" t="s">
        <v>258</v>
      </c>
      <c r="C336" s="12">
        <v>97</v>
      </c>
      <c r="D336" s="12">
        <v>150</v>
      </c>
      <c r="E336" s="20">
        <v>29</v>
      </c>
    </row>
    <row r="337" spans="1:5" x14ac:dyDescent="0.25">
      <c r="A337" s="188"/>
      <c r="B337" s="11" t="s">
        <v>259</v>
      </c>
      <c r="C337" s="15"/>
      <c r="D337" s="15"/>
      <c r="E337" s="19"/>
    </row>
    <row r="338" spans="1:5" x14ac:dyDescent="0.25">
      <c r="A338" s="188"/>
      <c r="B338" s="11" t="s">
        <v>260</v>
      </c>
      <c r="C338" s="12">
        <v>1</v>
      </c>
      <c r="D338" s="12">
        <v>2</v>
      </c>
      <c r="E338" s="20">
        <v>1</v>
      </c>
    </row>
    <row r="339" spans="1:5" x14ac:dyDescent="0.25">
      <c r="A339" s="188"/>
      <c r="B339" s="11" t="s">
        <v>261</v>
      </c>
      <c r="C339" s="15"/>
      <c r="D339" s="15"/>
      <c r="E339" s="19"/>
    </row>
    <row r="340" spans="1:5" x14ac:dyDescent="0.25">
      <c r="A340" s="188"/>
      <c r="B340" s="11" t="s">
        <v>262</v>
      </c>
      <c r="C340" s="15"/>
      <c r="D340" s="15"/>
      <c r="E340" s="19"/>
    </row>
    <row r="341" spans="1:5" x14ac:dyDescent="0.25">
      <c r="A341" s="188"/>
      <c r="B341" s="11" t="s">
        <v>263</v>
      </c>
      <c r="C341" s="12">
        <v>0</v>
      </c>
      <c r="D341" s="12">
        <v>1</v>
      </c>
      <c r="E341" s="20">
        <v>0</v>
      </c>
    </row>
    <row r="342" spans="1:5" x14ac:dyDescent="0.25">
      <c r="A342" s="188"/>
      <c r="B342" s="11" t="s">
        <v>264</v>
      </c>
      <c r="C342" s="15"/>
      <c r="D342" s="15"/>
      <c r="E342" s="19"/>
    </row>
    <row r="343" spans="1:5" x14ac:dyDescent="0.25">
      <c r="A343" s="188"/>
      <c r="B343" s="11" t="s">
        <v>265</v>
      </c>
      <c r="C343" s="15"/>
      <c r="D343" s="15"/>
      <c r="E343" s="19"/>
    </row>
    <row r="344" spans="1:5" x14ac:dyDescent="0.25">
      <c r="A344" s="189"/>
      <c r="B344" s="11" t="s">
        <v>266</v>
      </c>
      <c r="C344" s="12">
        <v>5</v>
      </c>
      <c r="D344" s="12">
        <v>13</v>
      </c>
      <c r="E344" s="20">
        <v>2</v>
      </c>
    </row>
    <row r="345" spans="1:5" x14ac:dyDescent="0.25">
      <c r="A345" s="187" t="s">
        <v>267</v>
      </c>
      <c r="B345" s="11" t="s">
        <v>268</v>
      </c>
      <c r="C345" s="15"/>
      <c r="D345" s="15"/>
      <c r="E345" s="19"/>
    </row>
    <row r="346" spans="1:5" x14ac:dyDescent="0.25">
      <c r="A346" s="188"/>
      <c r="B346" s="11" t="s">
        <v>269</v>
      </c>
      <c r="C346" s="12">
        <v>0</v>
      </c>
      <c r="D346" s="12">
        <v>2</v>
      </c>
      <c r="E346" s="20">
        <v>1</v>
      </c>
    </row>
    <row r="347" spans="1:5" x14ac:dyDescent="0.25">
      <c r="A347" s="188"/>
      <c r="B347" s="11" t="s">
        <v>270</v>
      </c>
      <c r="C347" s="15"/>
      <c r="D347" s="15"/>
      <c r="E347" s="19"/>
    </row>
    <row r="348" spans="1:5" x14ac:dyDescent="0.25">
      <c r="A348" s="188"/>
      <c r="B348" s="11" t="s">
        <v>271</v>
      </c>
      <c r="C348" s="15"/>
      <c r="D348" s="15"/>
      <c r="E348" s="19"/>
    </row>
    <row r="349" spans="1:5" x14ac:dyDescent="0.25">
      <c r="A349" s="188"/>
      <c r="B349" s="11" t="s">
        <v>272</v>
      </c>
      <c r="C349" s="15"/>
      <c r="D349" s="15"/>
      <c r="E349" s="19"/>
    </row>
    <row r="350" spans="1:5" x14ac:dyDescent="0.25">
      <c r="A350" s="188"/>
      <c r="B350" s="11" t="s">
        <v>273</v>
      </c>
      <c r="C350" s="12">
        <v>2</v>
      </c>
      <c r="D350" s="12">
        <v>3</v>
      </c>
      <c r="E350" s="20">
        <v>5</v>
      </c>
    </row>
    <row r="351" spans="1:5" x14ac:dyDescent="0.25">
      <c r="A351" s="188"/>
      <c r="B351" s="11" t="s">
        <v>274</v>
      </c>
      <c r="C351" s="15"/>
      <c r="D351" s="15"/>
      <c r="E351" s="19"/>
    </row>
    <row r="352" spans="1:5" x14ac:dyDescent="0.25">
      <c r="A352" s="188"/>
      <c r="B352" s="11" t="s">
        <v>275</v>
      </c>
      <c r="C352" s="15"/>
      <c r="D352" s="15"/>
      <c r="E352" s="19"/>
    </row>
    <row r="353" spans="1:5" x14ac:dyDescent="0.25">
      <c r="A353" s="188"/>
      <c r="B353" s="11" t="s">
        <v>276</v>
      </c>
      <c r="C353" s="15"/>
      <c r="D353" s="15"/>
      <c r="E353" s="19"/>
    </row>
    <row r="354" spans="1:5" x14ac:dyDescent="0.25">
      <c r="A354" s="188"/>
      <c r="B354" s="11" t="s">
        <v>277</v>
      </c>
      <c r="C354" s="15"/>
      <c r="D354" s="15"/>
      <c r="E354" s="19"/>
    </row>
    <row r="355" spans="1:5" x14ac:dyDescent="0.25">
      <c r="A355" s="189"/>
      <c r="B355" s="11" t="s">
        <v>278</v>
      </c>
      <c r="C355" s="15"/>
      <c r="D355" s="15"/>
      <c r="E355" s="19"/>
    </row>
    <row r="356" spans="1:5" x14ac:dyDescent="0.25">
      <c r="A356" s="187" t="s">
        <v>279</v>
      </c>
      <c r="B356" s="11" t="s">
        <v>280</v>
      </c>
      <c r="C356" s="12">
        <v>22</v>
      </c>
      <c r="D356" s="12">
        <v>43</v>
      </c>
      <c r="E356" s="20">
        <v>0</v>
      </c>
    </row>
    <row r="357" spans="1:5" x14ac:dyDescent="0.25">
      <c r="A357" s="188"/>
      <c r="B357" s="11" t="s">
        <v>281</v>
      </c>
      <c r="C357" s="15"/>
      <c r="D357" s="15"/>
      <c r="E357" s="19"/>
    </row>
    <row r="358" spans="1:5" x14ac:dyDescent="0.25">
      <c r="A358" s="188"/>
      <c r="B358" s="11" t="s">
        <v>282</v>
      </c>
      <c r="C358" s="15"/>
      <c r="D358" s="15"/>
      <c r="E358" s="19"/>
    </row>
    <row r="359" spans="1:5" x14ac:dyDescent="0.25">
      <c r="A359" s="188"/>
      <c r="B359" s="11" t="s">
        <v>283</v>
      </c>
      <c r="C359" s="12">
        <v>7</v>
      </c>
      <c r="D359" s="12">
        <v>20</v>
      </c>
      <c r="E359" s="20">
        <v>1</v>
      </c>
    </row>
    <row r="360" spans="1:5" x14ac:dyDescent="0.25">
      <c r="A360" s="188"/>
      <c r="B360" s="11" t="s">
        <v>284</v>
      </c>
      <c r="C360" s="15"/>
      <c r="D360" s="15"/>
      <c r="E360" s="19"/>
    </row>
    <row r="361" spans="1:5" x14ac:dyDescent="0.25">
      <c r="A361" s="188"/>
      <c r="B361" s="11" t="s">
        <v>285</v>
      </c>
      <c r="C361" s="15"/>
      <c r="D361" s="15"/>
      <c r="E361" s="19"/>
    </row>
    <row r="362" spans="1:5" x14ac:dyDescent="0.25">
      <c r="A362" s="188"/>
      <c r="B362" s="11" t="s">
        <v>286</v>
      </c>
      <c r="C362" s="15"/>
      <c r="D362" s="15"/>
      <c r="E362" s="19"/>
    </row>
    <row r="363" spans="1:5" x14ac:dyDescent="0.25">
      <c r="A363" s="188"/>
      <c r="B363" s="11" t="s">
        <v>287</v>
      </c>
      <c r="C363" s="15"/>
      <c r="D363" s="15"/>
      <c r="E363" s="19"/>
    </row>
    <row r="364" spans="1:5" x14ac:dyDescent="0.25">
      <c r="A364" s="189"/>
      <c r="B364" s="11" t="s">
        <v>288</v>
      </c>
      <c r="C364" s="15"/>
      <c r="D364" s="15"/>
      <c r="E364" s="19"/>
    </row>
    <row r="365" spans="1:5" x14ac:dyDescent="0.25">
      <c r="A365" s="187" t="s">
        <v>289</v>
      </c>
      <c r="B365" s="11" t="s">
        <v>290</v>
      </c>
      <c r="C365" s="15"/>
      <c r="D365" s="15"/>
      <c r="E365" s="19"/>
    </row>
    <row r="366" spans="1:5" x14ac:dyDescent="0.25">
      <c r="A366" s="188"/>
      <c r="B366" s="11" t="s">
        <v>291</v>
      </c>
      <c r="C366" s="15"/>
      <c r="D366" s="15"/>
      <c r="E366" s="19"/>
    </row>
    <row r="367" spans="1:5" x14ac:dyDescent="0.25">
      <c r="A367" s="188"/>
      <c r="B367" s="11" t="s">
        <v>292</v>
      </c>
      <c r="C367" s="12">
        <v>0</v>
      </c>
      <c r="D367" s="12">
        <v>1</v>
      </c>
      <c r="E367" s="20">
        <v>0</v>
      </c>
    </row>
    <row r="368" spans="1:5" x14ac:dyDescent="0.25">
      <c r="A368" s="188"/>
      <c r="B368" s="11" t="s">
        <v>293</v>
      </c>
      <c r="C368" s="12">
        <v>4</v>
      </c>
      <c r="D368" s="12">
        <v>3</v>
      </c>
      <c r="E368" s="20">
        <v>0</v>
      </c>
    </row>
    <row r="369" spans="1:5" x14ac:dyDescent="0.25">
      <c r="A369" s="188"/>
      <c r="B369" s="11" t="s">
        <v>209</v>
      </c>
      <c r="C369" s="15"/>
      <c r="D369" s="15"/>
      <c r="E369" s="19"/>
    </row>
    <row r="370" spans="1:5" x14ac:dyDescent="0.25">
      <c r="A370" s="188"/>
      <c r="B370" s="11" t="s">
        <v>294</v>
      </c>
      <c r="C370" s="15"/>
      <c r="D370" s="15"/>
      <c r="E370" s="19"/>
    </row>
    <row r="371" spans="1:5" x14ac:dyDescent="0.25">
      <c r="A371" s="188"/>
      <c r="B371" s="11" t="s">
        <v>295</v>
      </c>
      <c r="C371" s="15"/>
      <c r="D371" s="15"/>
      <c r="E371" s="19"/>
    </row>
    <row r="372" spans="1:5" x14ac:dyDescent="0.25">
      <c r="A372" s="188"/>
      <c r="B372" s="11" t="s">
        <v>296</v>
      </c>
      <c r="C372" s="15"/>
      <c r="D372" s="15"/>
      <c r="E372" s="19"/>
    </row>
    <row r="373" spans="1:5" x14ac:dyDescent="0.25">
      <c r="A373" s="188"/>
      <c r="B373" s="11" t="s">
        <v>297</v>
      </c>
      <c r="C373" s="15"/>
      <c r="D373" s="15"/>
      <c r="E373" s="19"/>
    </row>
    <row r="374" spans="1:5" x14ac:dyDescent="0.25">
      <c r="A374" s="188"/>
      <c r="B374" s="11" t="s">
        <v>298</v>
      </c>
      <c r="C374" s="15"/>
      <c r="D374" s="15"/>
      <c r="E374" s="19"/>
    </row>
    <row r="375" spans="1:5" x14ac:dyDescent="0.25">
      <c r="A375" s="188"/>
      <c r="B375" s="11" t="s">
        <v>299</v>
      </c>
      <c r="C375" s="15"/>
      <c r="D375" s="15"/>
      <c r="E375" s="19"/>
    </row>
    <row r="376" spans="1:5" x14ac:dyDescent="0.25">
      <c r="A376" s="188"/>
      <c r="B376" s="11" t="s">
        <v>300</v>
      </c>
      <c r="C376" s="15"/>
      <c r="D376" s="15"/>
      <c r="E376" s="19"/>
    </row>
    <row r="377" spans="1:5" x14ac:dyDescent="0.25">
      <c r="A377" s="189"/>
      <c r="B377" s="11" t="s">
        <v>301</v>
      </c>
      <c r="C377" s="15"/>
      <c r="D377" s="15"/>
      <c r="E377" s="19"/>
    </row>
    <row r="378" spans="1:5" x14ac:dyDescent="0.25">
      <c r="A378" s="4"/>
    </row>
  </sheetData>
  <sheetProtection algorithmName="SHA-512" hashValue="0JkqAFb4Gez/niG+QWQ+cq7ptaMszhh+bm/ak6K79iNg4dNjp3V9lCuQWauM/XTi3A+6DCnVc87vJ9hmhs2YFg==" saltValue="xIhB3jPG/9BqwAdzofHtLQ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345:A355"/>
    <mergeCell ref="A356:A364"/>
    <mergeCell ref="A365:A377"/>
    <mergeCell ref="A286:A288"/>
    <mergeCell ref="A290:A292"/>
    <mergeCell ref="A294:A296"/>
    <mergeCell ref="A297:A311"/>
    <mergeCell ref="A312:A34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BE697-0BD4-45DE-9390-6FCFAAECD038}">
  <dimension ref="A1:Z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7" customWidth="1"/>
    <col min="2" max="2" width="4.42578125" style="137" customWidth="1"/>
    <col min="3" max="4" width="11.42578125" style="137"/>
    <col min="5" max="5" width="52.85546875" style="137" customWidth="1"/>
    <col min="6" max="6" width="2.5703125" style="137" customWidth="1"/>
    <col min="7" max="7" width="7.85546875" style="137" customWidth="1"/>
    <col min="8" max="9" width="11.42578125" style="137"/>
    <col min="10" max="10" width="54.42578125" style="137" customWidth="1"/>
    <col min="11" max="11" width="2.5703125" style="137" customWidth="1"/>
    <col min="12" max="12" width="7.85546875" style="137" customWidth="1"/>
    <col min="13" max="14" width="11.42578125" style="137"/>
    <col min="15" max="15" width="54.42578125" style="137" customWidth="1"/>
    <col min="16" max="16" width="2.5703125" style="137" customWidth="1"/>
    <col min="17" max="17" width="7.85546875" style="137" customWidth="1"/>
    <col min="18" max="19" width="11.42578125" style="137"/>
    <col min="20" max="20" width="54.42578125" style="137" customWidth="1"/>
    <col min="21" max="21" width="2.5703125" style="137" customWidth="1"/>
    <col min="22" max="22" width="7.85546875" style="137" customWidth="1"/>
    <col min="23" max="24" width="11.42578125" style="137"/>
    <col min="25" max="25" width="54.42578125" style="137" customWidth="1"/>
    <col min="26" max="26" width="2.5703125" style="137" customWidth="1"/>
    <col min="27" max="16384" width="11.42578125" style="100"/>
  </cols>
  <sheetData>
    <row r="1" spans="1:26" x14ac:dyDescent="0.2">
      <c r="A1" s="136"/>
      <c r="C1" s="182" t="s">
        <v>1828</v>
      </c>
      <c r="D1" s="182"/>
      <c r="E1" s="182"/>
      <c r="F1" s="136"/>
      <c r="H1" s="176"/>
      <c r="I1" s="176"/>
      <c r="J1" s="176"/>
      <c r="K1" s="136"/>
      <c r="P1" s="136"/>
      <c r="U1" s="136"/>
      <c r="Z1" s="136"/>
    </row>
    <row r="2" spans="1:26" s="102" customFormat="1" ht="12" x14ac:dyDescent="0.2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</row>
    <row r="3" spans="1:26" ht="12.95" customHeight="1" x14ac:dyDescent="0.2">
      <c r="A3" s="128"/>
      <c r="B3" s="128"/>
      <c r="C3" s="128" t="s">
        <v>1829</v>
      </c>
      <c r="D3" s="128"/>
      <c r="E3" s="128"/>
      <c r="F3" s="128"/>
      <c r="G3" s="128"/>
      <c r="H3" s="128" t="s">
        <v>1830</v>
      </c>
      <c r="I3" s="128"/>
      <c r="J3" s="128"/>
      <c r="K3" s="128"/>
      <c r="L3" s="128"/>
      <c r="M3" s="128" t="s">
        <v>1818</v>
      </c>
      <c r="N3" s="128"/>
      <c r="O3" s="128"/>
      <c r="P3" s="128"/>
      <c r="Q3" s="128"/>
      <c r="R3" s="128" t="s">
        <v>1831</v>
      </c>
      <c r="S3" s="128"/>
      <c r="T3" s="128"/>
      <c r="U3" s="128"/>
      <c r="V3" s="128"/>
      <c r="W3" s="128" t="s">
        <v>1832</v>
      </c>
      <c r="X3" s="128"/>
      <c r="Y3" s="128"/>
      <c r="Z3" s="128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4" customFormat="1" ht="12.75" customHeight="1" x14ac:dyDescent="0.2">
      <c r="A22" s="137"/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</row>
    <row r="23" spans="1:26" s="120" customFormat="1" ht="12" x14ac:dyDescent="0.2">
      <c r="A23" s="137"/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</row>
    <row r="25" spans="1:26" ht="15.75" x14ac:dyDescent="0.25">
      <c r="A25" s="139"/>
      <c r="B25" s="139"/>
      <c r="C25" s="134" t="s">
        <v>1774</v>
      </c>
      <c r="D25" s="135">
        <v>0</v>
      </c>
      <c r="E25" s="139"/>
      <c r="F25" s="139"/>
      <c r="G25" s="139"/>
      <c r="H25" s="134" t="s">
        <v>1774</v>
      </c>
      <c r="I25" s="135">
        <v>0</v>
      </c>
      <c r="J25" s="139"/>
      <c r="K25" s="139"/>
      <c r="L25" s="139"/>
      <c r="M25" s="134" t="s">
        <v>1774</v>
      </c>
      <c r="N25" s="135">
        <v>0</v>
      </c>
      <c r="O25" s="139"/>
      <c r="P25" s="139"/>
      <c r="Q25" s="139"/>
      <c r="R25" s="134" t="s">
        <v>1774</v>
      </c>
      <c r="S25" s="135">
        <v>0</v>
      </c>
      <c r="T25" s="139"/>
      <c r="U25" s="139"/>
      <c r="V25" s="139"/>
      <c r="W25" s="134" t="s">
        <v>1774</v>
      </c>
      <c r="X25" s="135">
        <v>0</v>
      </c>
      <c r="Y25" s="139"/>
      <c r="Z25" s="139"/>
    </row>
  </sheetData>
  <sheetProtection algorithmName="SHA-512" hashValue="wA7Zm9WD0tzlCCPVMtMojF/U0uTTFYCf7riiX/OHwdUECa4+p7wrko2welPmTA3bISWFZbpA+nVUuYG5wWT5sQ==" saltValue="45l+Rlz/gga2FIegpkLKs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28A9F-05E7-4046-B5C1-911E289D684F}">
  <dimension ref="A1:BI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7" customWidth="1"/>
    <col min="2" max="2" width="4.42578125" style="137" customWidth="1"/>
    <col min="3" max="4" width="11.42578125" style="137"/>
    <col min="5" max="5" width="52.85546875" style="137" customWidth="1"/>
    <col min="6" max="6" width="2.5703125" style="137" customWidth="1"/>
    <col min="7" max="7" width="7.85546875" style="137" customWidth="1"/>
    <col min="8" max="9" width="11.42578125" style="137"/>
    <col min="10" max="10" width="54.42578125" style="137" customWidth="1"/>
    <col min="11" max="11" width="2.5703125" style="137" customWidth="1"/>
    <col min="12" max="12" width="7.85546875" style="137" customWidth="1"/>
    <col min="13" max="14" width="11.42578125" style="137"/>
    <col min="15" max="15" width="54.42578125" style="137" customWidth="1"/>
    <col min="16" max="16" width="2.5703125" style="137" customWidth="1"/>
    <col min="17" max="17" width="7.85546875" style="137" customWidth="1"/>
    <col min="18" max="19" width="11.42578125" style="137"/>
    <col min="20" max="20" width="54.42578125" style="137" customWidth="1"/>
    <col min="21" max="21" width="2.5703125" style="137" customWidth="1"/>
    <col min="22" max="22" width="7.85546875" style="137" customWidth="1"/>
    <col min="23" max="24" width="11.42578125" style="137"/>
    <col min="25" max="25" width="54.42578125" style="137" customWidth="1"/>
    <col min="26" max="26" width="2.5703125" style="137" customWidth="1"/>
    <col min="27" max="27" width="7.85546875" style="137" customWidth="1"/>
    <col min="28" max="29" width="11.42578125" style="137"/>
    <col min="30" max="30" width="54.42578125" style="137" customWidth="1"/>
    <col min="31" max="31" width="2.5703125" style="137" customWidth="1"/>
    <col min="32" max="32" width="7.85546875" style="137" customWidth="1"/>
    <col min="33" max="34" width="11.42578125" style="137"/>
    <col min="35" max="35" width="54.42578125" style="137" customWidth="1"/>
    <col min="36" max="36" width="2.5703125" style="137" customWidth="1"/>
    <col min="37" max="37" width="7.85546875" style="137" customWidth="1"/>
    <col min="38" max="39" width="11.42578125" style="137"/>
    <col min="40" max="40" width="54.42578125" style="137" customWidth="1"/>
    <col min="41" max="41" width="2.5703125" style="137" customWidth="1"/>
    <col min="42" max="42" width="7.85546875" style="137" customWidth="1"/>
    <col min="43" max="44" width="11.42578125" style="137"/>
    <col min="45" max="45" width="54.42578125" style="137" customWidth="1"/>
    <col min="46" max="46" width="2.5703125" style="137" customWidth="1"/>
    <col min="47" max="47" width="7.85546875" style="137" customWidth="1"/>
    <col min="48" max="49" width="11.42578125" style="137"/>
    <col min="50" max="50" width="54.42578125" style="137" customWidth="1"/>
    <col min="51" max="51" width="2.5703125" style="137" customWidth="1"/>
    <col min="52" max="52" width="7.85546875" style="137" customWidth="1"/>
    <col min="53" max="54" width="11.42578125" style="137"/>
    <col min="55" max="55" width="54.42578125" style="137" customWidth="1"/>
    <col min="56" max="56" width="2.5703125" style="137" customWidth="1"/>
    <col min="57" max="57" width="7.85546875" style="137" customWidth="1"/>
    <col min="58" max="59" width="11.42578125" style="137"/>
    <col min="60" max="60" width="54.42578125" style="137" customWidth="1"/>
    <col min="61" max="61" width="2.5703125" style="137" customWidth="1"/>
    <col min="62" max="16384" width="11.42578125" style="100"/>
  </cols>
  <sheetData>
    <row r="1" spans="1:61" x14ac:dyDescent="0.2">
      <c r="A1" s="136"/>
      <c r="C1" s="182" t="s">
        <v>1833</v>
      </c>
      <c r="D1" s="182"/>
      <c r="E1" s="182"/>
      <c r="F1" s="136"/>
      <c r="H1" s="176"/>
      <c r="I1" s="176"/>
      <c r="J1" s="176"/>
      <c r="K1" s="136"/>
      <c r="M1" s="176"/>
      <c r="N1" s="176"/>
      <c r="O1" s="176"/>
      <c r="P1" s="136"/>
      <c r="R1" s="176"/>
      <c r="S1" s="176"/>
      <c r="T1" s="176"/>
      <c r="U1" s="136"/>
      <c r="W1" s="176"/>
      <c r="X1" s="176"/>
      <c r="Y1" s="176"/>
      <c r="Z1" s="136"/>
      <c r="AB1" s="176"/>
      <c r="AC1" s="176"/>
      <c r="AD1" s="176"/>
      <c r="AE1" s="136"/>
      <c r="AG1" s="176"/>
      <c r="AH1" s="176"/>
      <c r="AI1" s="176"/>
      <c r="AJ1" s="136"/>
      <c r="AL1" s="176"/>
      <c r="AM1" s="176"/>
      <c r="AN1" s="176"/>
      <c r="AO1" s="136"/>
      <c r="AQ1" s="176"/>
      <c r="AR1" s="176"/>
      <c r="AS1" s="176"/>
      <c r="AT1" s="136"/>
      <c r="AV1" s="176"/>
      <c r="AW1" s="176"/>
      <c r="AX1" s="176"/>
      <c r="AY1" s="136"/>
      <c r="BA1" s="176"/>
      <c r="BB1" s="176"/>
      <c r="BC1" s="176"/>
      <c r="BD1" s="136"/>
      <c r="BF1" s="176"/>
      <c r="BG1" s="176"/>
      <c r="BH1" s="176"/>
      <c r="BI1" s="136"/>
    </row>
    <row r="2" spans="1:61" s="102" customFormat="1" ht="12" x14ac:dyDescent="0.2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  <c r="AY2" s="137"/>
      <c r="AZ2" s="137"/>
      <c r="BA2" s="137"/>
      <c r="BB2" s="137"/>
      <c r="BC2" s="137"/>
      <c r="BD2" s="137"/>
      <c r="BE2" s="137"/>
      <c r="BF2" s="137"/>
      <c r="BG2" s="137"/>
      <c r="BH2" s="137"/>
      <c r="BI2" s="137"/>
    </row>
    <row r="3" spans="1:61" ht="12.95" customHeight="1" x14ac:dyDescent="0.2">
      <c r="A3" s="128"/>
      <c r="B3" s="128"/>
      <c r="C3" s="128" t="s">
        <v>304</v>
      </c>
      <c r="D3" s="128"/>
      <c r="E3" s="128"/>
      <c r="F3" s="128"/>
      <c r="G3" s="128"/>
      <c r="H3" s="128" t="s">
        <v>1608</v>
      </c>
      <c r="I3" s="128"/>
      <c r="J3" s="128"/>
      <c r="K3" s="128"/>
      <c r="L3" s="128"/>
      <c r="M3" s="128" t="s">
        <v>1834</v>
      </c>
      <c r="N3" s="128"/>
      <c r="O3" s="128"/>
      <c r="P3" s="128"/>
      <c r="Q3" s="128"/>
      <c r="R3" s="128" t="s">
        <v>1835</v>
      </c>
      <c r="S3" s="128"/>
      <c r="T3" s="128"/>
      <c r="U3" s="128"/>
      <c r="V3" s="128"/>
      <c r="W3" s="128" t="s">
        <v>1836</v>
      </c>
      <c r="X3" s="128"/>
      <c r="Y3" s="128"/>
      <c r="Z3" s="128"/>
      <c r="AA3" s="128"/>
      <c r="AB3" s="128" t="s">
        <v>1612</v>
      </c>
      <c r="AC3" s="128"/>
      <c r="AD3" s="128"/>
      <c r="AE3" s="128"/>
      <c r="AF3" s="128"/>
      <c r="AG3" s="128" t="s">
        <v>1613</v>
      </c>
      <c r="AH3" s="128"/>
      <c r="AI3" s="128"/>
      <c r="AJ3" s="128"/>
      <c r="AK3" s="128"/>
      <c r="AL3" s="128" t="s">
        <v>1614</v>
      </c>
      <c r="AM3" s="128"/>
      <c r="AN3" s="128"/>
      <c r="AO3" s="128"/>
      <c r="AP3" s="128"/>
      <c r="AQ3" s="128" t="s">
        <v>1615</v>
      </c>
      <c r="AR3" s="128"/>
      <c r="AS3" s="128"/>
      <c r="AT3" s="128"/>
      <c r="AU3" s="128"/>
      <c r="AV3" s="128" t="s">
        <v>1818</v>
      </c>
      <c r="AW3" s="128"/>
      <c r="AX3" s="128"/>
      <c r="AY3" s="128"/>
      <c r="AZ3" s="128"/>
      <c r="BA3" s="128" t="s">
        <v>1616</v>
      </c>
      <c r="BB3" s="128"/>
      <c r="BC3" s="128"/>
      <c r="BD3" s="128"/>
      <c r="BE3" s="128"/>
      <c r="BF3" s="128" t="s">
        <v>317</v>
      </c>
      <c r="BG3" s="128"/>
      <c r="BH3" s="128"/>
      <c r="BI3" s="128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4" customFormat="1" ht="12.75" customHeight="1" x14ac:dyDescent="0.2">
      <c r="A22" s="137"/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137"/>
      <c r="AT22" s="137"/>
      <c r="AU22" s="137"/>
      <c r="AV22" s="137"/>
      <c r="AW22" s="137"/>
      <c r="AX22" s="137"/>
      <c r="AY22" s="137"/>
      <c r="AZ22" s="137"/>
      <c r="BA22" s="137"/>
      <c r="BB22" s="137"/>
      <c r="BC22" s="137"/>
      <c r="BD22" s="137"/>
      <c r="BE22" s="137"/>
      <c r="BF22" s="137"/>
      <c r="BG22" s="137"/>
      <c r="BH22" s="137"/>
      <c r="BI22" s="137"/>
    </row>
    <row r="23" spans="1:61" s="120" customFormat="1" ht="12" x14ac:dyDescent="0.2">
      <c r="A23" s="137"/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37"/>
      <c r="BC23" s="137"/>
      <c r="BD23" s="137"/>
      <c r="BE23" s="137"/>
      <c r="BF23" s="137"/>
      <c r="BG23" s="137"/>
      <c r="BH23" s="137"/>
      <c r="BI23" s="137"/>
    </row>
    <row r="25" spans="1:61" ht="15.75" x14ac:dyDescent="0.25">
      <c r="A25" s="139"/>
      <c r="B25" s="139"/>
      <c r="C25" s="134" t="s">
        <v>1774</v>
      </c>
      <c r="D25" s="135">
        <v>0</v>
      </c>
      <c r="E25" s="139"/>
      <c r="F25" s="139"/>
      <c r="G25" s="139"/>
      <c r="H25" s="134" t="s">
        <v>1774</v>
      </c>
      <c r="I25" s="135">
        <v>0</v>
      </c>
      <c r="J25" s="139"/>
      <c r="K25" s="139"/>
      <c r="L25" s="139"/>
      <c r="M25" s="134" t="s">
        <v>1774</v>
      </c>
      <c r="N25" s="135">
        <v>0</v>
      </c>
      <c r="O25" s="139"/>
      <c r="P25" s="139"/>
      <c r="Q25" s="139"/>
      <c r="R25" s="134" t="s">
        <v>1774</v>
      </c>
      <c r="S25" s="135">
        <v>0</v>
      </c>
      <c r="T25" s="139"/>
      <c r="U25" s="139"/>
      <c r="V25" s="139"/>
      <c r="W25" s="134" t="s">
        <v>1774</v>
      </c>
      <c r="X25" s="135">
        <v>0</v>
      </c>
      <c r="Y25" s="139"/>
      <c r="Z25" s="139"/>
      <c r="AA25" s="139"/>
      <c r="AB25" s="134" t="s">
        <v>1774</v>
      </c>
      <c r="AC25" s="135">
        <v>0</v>
      </c>
      <c r="AD25" s="139"/>
      <c r="AE25" s="139"/>
      <c r="AF25" s="139"/>
      <c r="AG25" s="134" t="s">
        <v>1774</v>
      </c>
      <c r="AH25" s="135">
        <v>0</v>
      </c>
      <c r="AI25" s="139"/>
      <c r="AJ25" s="139"/>
      <c r="AK25" s="139"/>
      <c r="AL25" s="134" t="s">
        <v>1774</v>
      </c>
      <c r="AM25" s="135">
        <v>0</v>
      </c>
      <c r="AN25" s="139"/>
      <c r="AO25" s="139"/>
      <c r="AP25" s="139"/>
      <c r="AQ25" s="134" t="s">
        <v>1774</v>
      </c>
      <c r="AR25" s="135">
        <v>0</v>
      </c>
      <c r="AS25" s="139"/>
      <c r="AT25" s="139"/>
      <c r="AU25" s="139"/>
      <c r="AV25" s="134" t="s">
        <v>1774</v>
      </c>
      <c r="AW25" s="135">
        <v>0</v>
      </c>
      <c r="AX25" s="139"/>
      <c r="AY25" s="139"/>
      <c r="AZ25" s="139"/>
      <c r="BA25" s="134" t="s">
        <v>1774</v>
      </c>
      <c r="BB25" s="135">
        <v>0</v>
      </c>
      <c r="BC25" s="139"/>
      <c r="BD25" s="139"/>
      <c r="BE25" s="139"/>
      <c r="BF25" s="134" t="s">
        <v>1774</v>
      </c>
      <c r="BG25" s="135">
        <v>0</v>
      </c>
      <c r="BH25" s="139"/>
      <c r="BI25" s="139"/>
    </row>
  </sheetData>
  <sheetProtection algorithmName="SHA-512" hashValue="qZ5szv5VTMUcBDycNzX+dvQekET1kabrq+0y/ncpi1ofaqaaTmQBKcXbLN1JlRkUqnySbGperNvo2rjtlSR7AQ==" saltValue="S0QDqRAXqVo7ZLpMQbqZI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4D3CF-A368-4857-ABE6-63D93D56414B}">
  <dimension ref="A1:Z25"/>
  <sheetViews>
    <sheetView showGridLines="0" workbookViewId="0">
      <selection sqref="A1:A1048576"/>
    </sheetView>
  </sheetViews>
  <sheetFormatPr baseColWidth="10" defaultColWidth="11.42578125" defaultRowHeight="12.75" x14ac:dyDescent="0.2"/>
  <cols>
    <col min="1" max="1" width="2.5703125" style="137" customWidth="1"/>
    <col min="2" max="2" width="4.42578125" style="137" customWidth="1"/>
    <col min="3" max="4" width="11.42578125" style="137"/>
    <col min="5" max="5" width="52.85546875" style="137" customWidth="1"/>
    <col min="6" max="6" width="2.5703125" style="137" customWidth="1"/>
    <col min="7" max="7" width="7.85546875" style="137" customWidth="1"/>
    <col min="8" max="9" width="11.42578125" style="137"/>
    <col min="10" max="10" width="54.42578125" style="137" customWidth="1"/>
    <col min="11" max="11" width="2.5703125" style="137" customWidth="1"/>
    <col min="12" max="12" width="7.85546875" style="137" customWidth="1"/>
    <col min="13" max="17" width="11.42578125" style="137"/>
    <col min="18" max="18" width="11.42578125" style="75"/>
    <col min="19" max="19" width="2.5703125" style="137" customWidth="1"/>
    <col min="20" max="20" width="7.85546875" style="137" customWidth="1"/>
    <col min="21" max="25" width="11.42578125" style="137"/>
    <col min="26" max="16384" width="11.42578125" style="75"/>
  </cols>
  <sheetData>
    <row r="1" spans="1:26" x14ac:dyDescent="0.2">
      <c r="A1" s="136"/>
      <c r="C1" s="182" t="s">
        <v>1837</v>
      </c>
      <c r="D1" s="182"/>
      <c r="E1" s="182"/>
      <c r="F1" s="136"/>
      <c r="H1" s="176"/>
      <c r="I1" s="176"/>
      <c r="J1" s="176"/>
      <c r="K1" s="136"/>
      <c r="M1" s="176"/>
      <c r="N1" s="176"/>
      <c r="O1" s="176"/>
      <c r="P1" s="176"/>
      <c r="Q1" s="176"/>
      <c r="S1" s="136"/>
      <c r="U1" s="176"/>
      <c r="V1" s="176"/>
      <c r="W1" s="176"/>
      <c r="X1" s="176"/>
      <c r="Y1" s="176"/>
    </row>
    <row r="3" spans="1:26" x14ac:dyDescent="0.2">
      <c r="A3" s="128"/>
      <c r="B3" s="128"/>
      <c r="C3" s="128" t="s">
        <v>1818</v>
      </c>
      <c r="D3" s="128"/>
      <c r="E3" s="128"/>
      <c r="F3" s="128"/>
      <c r="G3" s="128"/>
      <c r="H3" s="128" t="s">
        <v>1838</v>
      </c>
      <c r="I3" s="128"/>
      <c r="J3" s="128"/>
      <c r="K3" s="128"/>
      <c r="L3" s="128"/>
      <c r="M3" s="128" t="s">
        <v>1057</v>
      </c>
      <c r="N3" s="128"/>
      <c r="O3" s="128"/>
      <c r="P3" s="128"/>
      <c r="Q3" s="128"/>
      <c r="S3" s="128"/>
      <c r="T3" s="128"/>
      <c r="U3" s="128" t="s">
        <v>1058</v>
      </c>
      <c r="V3" s="128"/>
      <c r="W3" s="128"/>
      <c r="X3" s="128"/>
      <c r="Y3" s="128"/>
    </row>
    <row r="5" spans="1:26" ht="36" x14ac:dyDescent="0.2">
      <c r="M5" s="177" t="s">
        <v>1194</v>
      </c>
      <c r="N5" s="177" t="s">
        <v>1195</v>
      </c>
      <c r="O5" s="177" t="s">
        <v>1196</v>
      </c>
      <c r="P5" s="177" t="s">
        <v>1197</v>
      </c>
      <c r="Q5" s="177" t="s">
        <v>615</v>
      </c>
      <c r="R5" s="177" t="s">
        <v>1198</v>
      </c>
      <c r="S5" s="178"/>
      <c r="U5" s="179" t="s">
        <v>1194</v>
      </c>
      <c r="V5" s="179" t="s">
        <v>1195</v>
      </c>
      <c r="W5" s="179" t="s">
        <v>1196</v>
      </c>
      <c r="X5" s="179" t="s">
        <v>1197</v>
      </c>
      <c r="Y5" s="179" t="s">
        <v>615</v>
      </c>
      <c r="Z5" s="179" t="s">
        <v>1198</v>
      </c>
    </row>
    <row r="6" spans="1:26" x14ac:dyDescent="0.2">
      <c r="M6" s="180">
        <f>DatosMedioAmbiente!C53</f>
        <v>0</v>
      </c>
      <c r="N6" s="180">
        <f>DatosMedioAmbiente!C55</f>
        <v>4</v>
      </c>
      <c r="O6" s="180">
        <f>DatosMedioAmbiente!C57</f>
        <v>0</v>
      </c>
      <c r="P6" s="180">
        <f>DatosMedioAmbiente!C59</f>
        <v>2</v>
      </c>
      <c r="Q6" s="180">
        <f>DatosMedioAmbiente!C61</f>
        <v>1</v>
      </c>
      <c r="R6" s="180">
        <f>DatosMedioAmbiente!C63</f>
        <v>3</v>
      </c>
      <c r="S6" s="178"/>
      <c r="U6" s="181">
        <f>DatosMedioAmbiente!C54</f>
        <v>0</v>
      </c>
      <c r="V6" s="181">
        <f>DatosMedioAmbiente!C56</f>
        <v>1</v>
      </c>
      <c r="W6" s="181">
        <f>DatosMedioAmbiente!C58</f>
        <v>0</v>
      </c>
      <c r="X6" s="181">
        <f>DatosMedioAmbiente!C60</f>
        <v>1</v>
      </c>
      <c r="Y6" s="181">
        <f>DatosMedioAmbiente!C62</f>
        <v>3</v>
      </c>
      <c r="Z6" s="181">
        <f>DatosMedioAmbiente!C64</f>
        <v>0</v>
      </c>
    </row>
    <row r="25" spans="1:20" s="75" customFormat="1" ht="15.75" x14ac:dyDescent="0.25">
      <c r="A25" s="139"/>
      <c r="B25" s="139"/>
      <c r="C25" s="134" t="s">
        <v>1774</v>
      </c>
      <c r="D25" s="135">
        <v>0</v>
      </c>
      <c r="E25" s="139"/>
      <c r="F25" s="139"/>
      <c r="G25" s="139"/>
      <c r="H25" s="134" t="s">
        <v>1774</v>
      </c>
      <c r="I25" s="135">
        <v>0</v>
      </c>
      <c r="J25" s="139"/>
      <c r="K25" s="139"/>
      <c r="L25" s="139"/>
      <c r="M25" s="137"/>
      <c r="N25" s="137"/>
      <c r="O25" s="137"/>
      <c r="Q25" s="139"/>
      <c r="R25" s="137"/>
      <c r="S25" s="137"/>
      <c r="T25" s="137"/>
    </row>
  </sheetData>
  <sheetProtection algorithmName="SHA-512" hashValue="M9y1ArjRI7iNIMzCRcACoTJy28rlxoZzJ21T23i29wgzsDBGg1IWT6KnZGdRWjunKmldPraEZF0/445RsTtUyA==" saltValue="Niuw0uSscI3DCwCM96CyI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36D36-5F21-4455-BE8D-88A9FCEC7C26}">
  <dimension ref="A1:BI17"/>
  <sheetViews>
    <sheetView topLeftCell="AP1" workbookViewId="0">
      <selection sqref="A1:A1048576"/>
    </sheetView>
  </sheetViews>
  <sheetFormatPr baseColWidth="10" defaultColWidth="11.5703125" defaultRowHeight="12.75" x14ac:dyDescent="0.2"/>
  <cols>
    <col min="1" max="18" width="23" style="75" customWidth="1"/>
    <col min="19" max="20" width="25.140625" style="75" customWidth="1"/>
    <col min="21" max="21" width="14.42578125" style="75" customWidth="1"/>
    <col min="22" max="22" width="20.42578125" style="75" customWidth="1"/>
    <col min="23" max="23" width="16.5703125" style="75" customWidth="1"/>
    <col min="24" max="24" width="5.42578125" style="75" customWidth="1"/>
    <col min="25" max="25" width="4" style="75" customWidth="1"/>
    <col min="26" max="26" width="13.5703125" style="75" customWidth="1"/>
    <col min="27" max="27" width="22.140625" style="75" customWidth="1"/>
    <col min="28" max="16384" width="11.5703125" style="75"/>
  </cols>
  <sheetData>
    <row r="1" spans="1:61" s="97" customFormat="1" ht="89.25" x14ac:dyDescent="0.25">
      <c r="A1" s="97" t="s">
        <v>1681</v>
      </c>
      <c r="B1" s="97" t="s">
        <v>1682</v>
      </c>
      <c r="C1" s="97" t="s">
        <v>1683</v>
      </c>
      <c r="D1" s="97" t="s">
        <v>1684</v>
      </c>
      <c r="E1" s="97" t="s">
        <v>1685</v>
      </c>
      <c r="F1" s="97" t="s">
        <v>1686</v>
      </c>
      <c r="G1" s="97" t="s">
        <v>1687</v>
      </c>
      <c r="H1" s="97" t="s">
        <v>1688</v>
      </c>
      <c r="I1" s="97" t="s">
        <v>1689</v>
      </c>
      <c r="J1" s="97" t="s">
        <v>1690</v>
      </c>
      <c r="K1" s="97" t="s">
        <v>1691</v>
      </c>
      <c r="L1" s="97" t="s">
        <v>1692</v>
      </c>
      <c r="M1" s="97" t="s">
        <v>1693</v>
      </c>
      <c r="N1" s="97" t="s">
        <v>1694</v>
      </c>
      <c r="O1" s="97" t="s">
        <v>1695</v>
      </c>
      <c r="P1" s="97" t="s">
        <v>1696</v>
      </c>
      <c r="Q1" s="97" t="s">
        <v>1697</v>
      </c>
      <c r="R1" s="97" t="s">
        <v>1698</v>
      </c>
      <c r="S1" s="97" t="s">
        <v>1699</v>
      </c>
      <c r="T1" s="97" t="s">
        <v>1700</v>
      </c>
      <c r="U1" s="97" t="s">
        <v>1701</v>
      </c>
      <c r="V1" s="97" t="s">
        <v>1702</v>
      </c>
      <c r="W1" s="97" t="s">
        <v>1703</v>
      </c>
      <c r="AA1" s="97" t="s">
        <v>1704</v>
      </c>
      <c r="AB1" s="97" t="s">
        <v>1705</v>
      </c>
      <c r="AC1" s="97" t="s">
        <v>1706</v>
      </c>
      <c r="AD1" s="97" t="s">
        <v>1707</v>
      </c>
      <c r="AE1" s="97" t="s">
        <v>1708</v>
      </c>
      <c r="AF1" s="97" t="s">
        <v>1709</v>
      </c>
      <c r="AI1" s="97" t="s">
        <v>1710</v>
      </c>
      <c r="AL1" s="97" t="s">
        <v>1711</v>
      </c>
      <c r="AM1" s="97" t="s">
        <v>1712</v>
      </c>
      <c r="AN1" s="97" t="s">
        <v>1713</v>
      </c>
      <c r="AO1" s="97" t="s">
        <v>1714</v>
      </c>
      <c r="AP1" s="97" t="s">
        <v>1715</v>
      </c>
      <c r="AQ1" s="97" t="s">
        <v>1716</v>
      </c>
      <c r="AR1" s="97" t="s">
        <v>1717</v>
      </c>
      <c r="AS1" s="97" t="s">
        <v>1718</v>
      </c>
      <c r="AT1" s="97" t="s">
        <v>1719</v>
      </c>
      <c r="AU1" s="97" t="s">
        <v>1720</v>
      </c>
      <c r="AV1" s="97" t="s">
        <v>1721</v>
      </c>
      <c r="AW1" s="97" t="s">
        <v>1722</v>
      </c>
      <c r="AX1" s="97" t="s">
        <v>1723</v>
      </c>
      <c r="AY1" s="97" t="s">
        <v>1724</v>
      </c>
      <c r="AZ1" s="97" t="s">
        <v>1725</v>
      </c>
      <c r="BA1" s="97" t="s">
        <v>1726</v>
      </c>
      <c r="BB1" s="97" t="s">
        <v>1727</v>
      </c>
      <c r="BC1" s="97" t="s">
        <v>1728</v>
      </c>
      <c r="BD1" s="97" t="s">
        <v>1729</v>
      </c>
      <c r="BE1" s="97" t="s">
        <v>1730</v>
      </c>
      <c r="BF1" s="97" t="s">
        <v>1731</v>
      </c>
      <c r="BG1" s="97" t="s">
        <v>1732</v>
      </c>
      <c r="BH1" s="97" t="s">
        <v>1733</v>
      </c>
      <c r="BI1" s="97" t="s">
        <v>1734</v>
      </c>
    </row>
    <row r="2" spans="1:61" x14ac:dyDescent="0.2">
      <c r="A2" s="75" t="s">
        <v>1257</v>
      </c>
      <c r="B2" s="75" t="s">
        <v>1752</v>
      </c>
      <c r="C2" s="75" t="s">
        <v>1741</v>
      </c>
      <c r="D2" s="75" t="s">
        <v>1618</v>
      </c>
      <c r="E2" s="75" t="s">
        <v>1618</v>
      </c>
      <c r="F2" s="75" t="s">
        <v>978</v>
      </c>
      <c r="G2" s="75" t="s">
        <v>1619</v>
      </c>
      <c r="H2" s="75" t="s">
        <v>1619</v>
      </c>
      <c r="I2" s="75" t="s">
        <v>1618</v>
      </c>
      <c r="J2" s="75" t="s">
        <v>1618</v>
      </c>
      <c r="K2" s="75" t="s">
        <v>1618</v>
      </c>
      <c r="L2" s="75" t="s">
        <v>1618</v>
      </c>
      <c r="M2" s="75" t="s">
        <v>1618</v>
      </c>
      <c r="N2" s="75" t="s">
        <v>1635</v>
      </c>
      <c r="O2" s="75" t="s">
        <v>1618</v>
      </c>
      <c r="P2" s="75" t="s">
        <v>1671</v>
      </c>
      <c r="Q2" s="75" t="s">
        <v>1671</v>
      </c>
      <c r="R2" s="75" t="s">
        <v>1060</v>
      </c>
      <c r="S2" s="75" t="s">
        <v>1671</v>
      </c>
      <c r="T2" s="75" t="s">
        <v>1671</v>
      </c>
      <c r="V2" s="75" t="s">
        <v>29</v>
      </c>
      <c r="W2" s="75" t="s">
        <v>113</v>
      </c>
      <c r="AA2" s="75" t="s">
        <v>1151</v>
      </c>
      <c r="AB2" s="75" t="s">
        <v>1151</v>
      </c>
      <c r="AC2" s="75" t="s">
        <v>1158</v>
      </c>
      <c r="AD2" s="75" t="s">
        <v>649</v>
      </c>
      <c r="AE2" s="75" t="s">
        <v>1194</v>
      </c>
      <c r="AF2" s="75" t="s">
        <v>1204</v>
      </c>
      <c r="AI2" s="75" t="s">
        <v>229</v>
      </c>
      <c r="AL2" s="75" t="s">
        <v>647</v>
      </c>
      <c r="AM2" s="75" t="s">
        <v>647</v>
      </c>
      <c r="AN2" s="75" t="s">
        <v>649</v>
      </c>
      <c r="AO2" s="75" t="s">
        <v>649</v>
      </c>
      <c r="AV2" s="75" t="s">
        <v>647</v>
      </c>
      <c r="AW2" s="75" t="s">
        <v>1195</v>
      </c>
      <c r="AX2" s="75" t="s">
        <v>1195</v>
      </c>
      <c r="BA2" s="75" t="s">
        <v>82</v>
      </c>
      <c r="BC2" s="75" t="s">
        <v>983</v>
      </c>
      <c r="BD2" s="75" t="s">
        <v>334</v>
      </c>
      <c r="BF2" s="75" t="s">
        <v>104</v>
      </c>
      <c r="BH2" s="75" t="s">
        <v>1163</v>
      </c>
    </row>
    <row r="3" spans="1:61" x14ac:dyDescent="0.2">
      <c r="A3" s="75" t="s">
        <v>1759</v>
      </c>
      <c r="B3" s="75" t="s">
        <v>1753</v>
      </c>
      <c r="C3" s="75" t="s">
        <v>1742</v>
      </c>
      <c r="D3" s="75" t="s">
        <v>1619</v>
      </c>
      <c r="E3" s="75" t="s">
        <v>1619</v>
      </c>
      <c r="F3" s="75" t="s">
        <v>1629</v>
      </c>
      <c r="G3" s="75" t="s">
        <v>1633</v>
      </c>
      <c r="H3" s="75" t="s">
        <v>1620</v>
      </c>
      <c r="I3" s="75" t="s">
        <v>1619</v>
      </c>
      <c r="J3" s="75" t="s">
        <v>1619</v>
      </c>
      <c r="K3" s="75" t="s">
        <v>1619</v>
      </c>
      <c r="L3" s="75" t="s">
        <v>1619</v>
      </c>
      <c r="M3" s="75" t="s">
        <v>1620</v>
      </c>
      <c r="O3" s="75" t="s">
        <v>1619</v>
      </c>
      <c r="P3" s="75" t="s">
        <v>1620</v>
      </c>
      <c r="Q3" s="75" t="s">
        <v>1620</v>
      </c>
      <c r="R3" s="75" t="s">
        <v>1062</v>
      </c>
      <c r="S3" s="75" t="s">
        <v>1620</v>
      </c>
      <c r="T3" s="75" t="s">
        <v>1620</v>
      </c>
      <c r="V3" s="75" t="s">
        <v>30</v>
      </c>
      <c r="W3" s="75" t="s">
        <v>114</v>
      </c>
      <c r="AA3" s="75" t="s">
        <v>1152</v>
      </c>
      <c r="AB3" s="75" t="s">
        <v>1152</v>
      </c>
      <c r="AC3" s="75" t="s">
        <v>1159</v>
      </c>
      <c r="AD3" s="75" t="s">
        <v>651</v>
      </c>
      <c r="AE3" s="75" t="s">
        <v>1195</v>
      </c>
      <c r="AF3" s="75" t="s">
        <v>1147</v>
      </c>
      <c r="AI3" s="75" t="s">
        <v>230</v>
      </c>
      <c r="AL3" s="75" t="s">
        <v>649</v>
      </c>
      <c r="AM3" s="75" t="s">
        <v>649</v>
      </c>
      <c r="AN3" s="75" t="s">
        <v>651</v>
      </c>
      <c r="AO3" s="75" t="s">
        <v>651</v>
      </c>
      <c r="AV3" s="75" t="s">
        <v>649</v>
      </c>
      <c r="AW3" s="75" t="s">
        <v>1197</v>
      </c>
      <c r="AX3" s="75" t="s">
        <v>1197</v>
      </c>
      <c r="BA3" s="75" t="s">
        <v>1802</v>
      </c>
      <c r="BC3" s="75" t="s">
        <v>989</v>
      </c>
      <c r="BD3" s="75" t="s">
        <v>962</v>
      </c>
      <c r="BH3" s="75" t="s">
        <v>1164</v>
      </c>
    </row>
    <row r="4" spans="1:61" x14ac:dyDescent="0.2">
      <c r="A4" s="75" t="s">
        <v>1760</v>
      </c>
      <c r="B4" s="75" t="s">
        <v>1754</v>
      </c>
      <c r="C4" s="75" t="s">
        <v>1743</v>
      </c>
      <c r="D4" s="75" t="s">
        <v>1620</v>
      </c>
      <c r="E4" s="75" t="s">
        <v>1620</v>
      </c>
      <c r="F4" s="75" t="s">
        <v>1653</v>
      </c>
      <c r="G4" s="75" t="s">
        <v>1636</v>
      </c>
      <c r="H4" s="75" t="s">
        <v>978</v>
      </c>
      <c r="I4" s="75" t="s">
        <v>978</v>
      </c>
      <c r="J4" s="75" t="s">
        <v>1620</v>
      </c>
      <c r="K4" s="75" t="s">
        <v>1622</v>
      </c>
      <c r="L4" s="75" t="s">
        <v>1622</v>
      </c>
      <c r="M4" s="75" t="s">
        <v>1635</v>
      </c>
      <c r="O4" s="75" t="s">
        <v>1620</v>
      </c>
      <c r="P4" s="75" t="s">
        <v>1676</v>
      </c>
      <c r="Q4" s="75" t="s">
        <v>1676</v>
      </c>
      <c r="R4" s="75" t="s">
        <v>1063</v>
      </c>
      <c r="S4" s="75" t="s">
        <v>1672</v>
      </c>
      <c r="T4" s="75" t="s">
        <v>1673</v>
      </c>
      <c r="V4" s="75" t="s">
        <v>31</v>
      </c>
      <c r="W4" s="75" t="s">
        <v>1767</v>
      </c>
      <c r="AA4" s="75" t="s">
        <v>1153</v>
      </c>
      <c r="AB4" s="75" t="s">
        <v>1157</v>
      </c>
      <c r="AD4" s="75" t="s">
        <v>655</v>
      </c>
      <c r="AE4" s="75" t="s">
        <v>1196</v>
      </c>
      <c r="AF4" s="75" t="s">
        <v>1205</v>
      </c>
      <c r="AI4" s="75" t="s">
        <v>238</v>
      </c>
      <c r="AL4" s="75" t="s">
        <v>651</v>
      </c>
      <c r="AM4" s="75" t="s">
        <v>655</v>
      </c>
      <c r="AN4" s="75" t="s">
        <v>655</v>
      </c>
      <c r="AO4" s="75" t="s">
        <v>655</v>
      </c>
      <c r="AV4" s="75" t="s">
        <v>651</v>
      </c>
      <c r="AW4" s="75" t="s">
        <v>615</v>
      </c>
      <c r="AX4" s="75" t="s">
        <v>615</v>
      </c>
      <c r="BA4" s="75" t="s">
        <v>1803</v>
      </c>
      <c r="BC4" s="75" t="s">
        <v>990</v>
      </c>
      <c r="BD4" s="75" t="s">
        <v>964</v>
      </c>
    </row>
    <row r="5" spans="1:61" x14ac:dyDescent="0.2">
      <c r="A5" s="75" t="s">
        <v>1051</v>
      </c>
      <c r="B5" s="75" t="s">
        <v>109</v>
      </c>
      <c r="C5" s="75" t="s">
        <v>174</v>
      </c>
      <c r="D5" s="75" t="s">
        <v>1622</v>
      </c>
      <c r="E5" s="75" t="s">
        <v>1622</v>
      </c>
      <c r="F5" s="75" t="s">
        <v>1194</v>
      </c>
      <c r="G5" s="75" t="s">
        <v>111</v>
      </c>
      <c r="H5" s="75" t="s">
        <v>1632</v>
      </c>
      <c r="I5" s="75" t="s">
        <v>1633</v>
      </c>
      <c r="J5" s="75" t="s">
        <v>978</v>
      </c>
      <c r="L5" s="75" t="s">
        <v>1638</v>
      </c>
      <c r="O5" s="75" t="s">
        <v>978</v>
      </c>
      <c r="R5" s="75" t="s">
        <v>1064</v>
      </c>
      <c r="S5" s="75" t="s">
        <v>1673</v>
      </c>
      <c r="T5" s="75" t="s">
        <v>1674</v>
      </c>
      <c r="V5" s="75" t="s">
        <v>32</v>
      </c>
      <c r="AD5" s="75" t="s">
        <v>657</v>
      </c>
      <c r="AE5" s="75" t="s">
        <v>1197</v>
      </c>
      <c r="AI5" s="75" t="s">
        <v>111</v>
      </c>
      <c r="AL5" s="75" t="s">
        <v>655</v>
      </c>
      <c r="AM5" s="75" t="s">
        <v>657</v>
      </c>
      <c r="AN5" s="75" t="s">
        <v>657</v>
      </c>
      <c r="AO5" s="75" t="s">
        <v>657</v>
      </c>
      <c r="AV5" s="75" t="s">
        <v>653</v>
      </c>
      <c r="AW5" s="75" t="s">
        <v>1198</v>
      </c>
      <c r="BC5" s="75" t="s">
        <v>992</v>
      </c>
      <c r="BD5" s="75" t="s">
        <v>965</v>
      </c>
    </row>
    <row r="6" spans="1:61" x14ac:dyDescent="0.2">
      <c r="A6" s="75" t="s">
        <v>1761</v>
      </c>
      <c r="B6" s="75" t="s">
        <v>110</v>
      </c>
      <c r="C6" s="75" t="s">
        <v>1744</v>
      </c>
      <c r="D6" s="75" t="s">
        <v>1626</v>
      </c>
      <c r="E6" s="75" t="s">
        <v>978</v>
      </c>
      <c r="F6" s="75" t="s">
        <v>1634</v>
      </c>
      <c r="H6" s="75" t="s">
        <v>1633</v>
      </c>
      <c r="I6" s="75" t="s">
        <v>1636</v>
      </c>
      <c r="J6" s="75" t="s">
        <v>1633</v>
      </c>
      <c r="O6" s="75" t="s">
        <v>1633</v>
      </c>
      <c r="R6" s="75" t="s">
        <v>1065</v>
      </c>
      <c r="S6" s="75" t="s">
        <v>1676</v>
      </c>
      <c r="T6" s="75" t="s">
        <v>1676</v>
      </c>
      <c r="V6" s="75" t="s">
        <v>33</v>
      </c>
      <c r="AD6" s="75" t="s">
        <v>659</v>
      </c>
      <c r="AE6" s="75" t="s">
        <v>615</v>
      </c>
      <c r="AL6" s="75" t="s">
        <v>657</v>
      </c>
      <c r="AN6" s="75" t="s">
        <v>659</v>
      </c>
      <c r="AO6" s="75" t="s">
        <v>659</v>
      </c>
      <c r="AV6" s="75" t="s">
        <v>655</v>
      </c>
      <c r="BC6" s="75" t="s">
        <v>995</v>
      </c>
      <c r="BD6" s="75" t="s">
        <v>966</v>
      </c>
    </row>
    <row r="7" spans="1:61" x14ac:dyDescent="0.2">
      <c r="B7" s="75" t="s">
        <v>111</v>
      </c>
      <c r="C7" s="75" t="s">
        <v>1745</v>
      </c>
      <c r="D7" s="75" t="s">
        <v>978</v>
      </c>
      <c r="E7" s="75" t="s">
        <v>1631</v>
      </c>
      <c r="F7" s="75" t="s">
        <v>1635</v>
      </c>
      <c r="H7" s="75" t="s">
        <v>1636</v>
      </c>
      <c r="I7" s="75" t="s">
        <v>111</v>
      </c>
      <c r="J7" s="75" t="s">
        <v>1636</v>
      </c>
      <c r="O7" s="75" t="s">
        <v>1636</v>
      </c>
      <c r="R7" s="75" t="s">
        <v>1066</v>
      </c>
      <c r="AE7" s="75" t="s">
        <v>1198</v>
      </c>
      <c r="AL7" s="75" t="s">
        <v>659</v>
      </c>
      <c r="AV7" s="75" t="s">
        <v>657</v>
      </c>
      <c r="BC7" s="75" t="s">
        <v>980</v>
      </c>
      <c r="BD7" s="75" t="s">
        <v>518</v>
      </c>
    </row>
    <row r="8" spans="1:61" x14ac:dyDescent="0.2">
      <c r="C8" s="75" t="s">
        <v>1746</v>
      </c>
      <c r="D8" s="75" t="s">
        <v>1633</v>
      </c>
      <c r="E8" s="75" t="s">
        <v>1632</v>
      </c>
      <c r="F8" s="75" t="s">
        <v>1642</v>
      </c>
      <c r="H8" s="75" t="s">
        <v>111</v>
      </c>
      <c r="J8" s="75" t="s">
        <v>1638</v>
      </c>
      <c r="O8" s="75" t="s">
        <v>1638</v>
      </c>
      <c r="R8" s="75" t="s">
        <v>1067</v>
      </c>
      <c r="BD8" s="75" t="s">
        <v>967</v>
      </c>
    </row>
    <row r="9" spans="1:61" x14ac:dyDescent="0.2">
      <c r="C9" s="75" t="s">
        <v>209</v>
      </c>
      <c r="D9" s="75" t="s">
        <v>1636</v>
      </c>
      <c r="E9" s="75" t="s">
        <v>1634</v>
      </c>
      <c r="F9" s="75" t="s">
        <v>111</v>
      </c>
      <c r="J9" s="75" t="s">
        <v>111</v>
      </c>
      <c r="O9" s="75" t="s">
        <v>111</v>
      </c>
      <c r="R9" s="75" t="s">
        <v>1068</v>
      </c>
      <c r="BD9" s="75" t="s">
        <v>969</v>
      </c>
    </row>
    <row r="10" spans="1:61" x14ac:dyDescent="0.2">
      <c r="C10" s="75" t="s">
        <v>1747</v>
      </c>
      <c r="D10" s="75" t="s">
        <v>1642</v>
      </c>
      <c r="E10" s="75" t="s">
        <v>1636</v>
      </c>
      <c r="R10" s="75" t="s">
        <v>1069</v>
      </c>
      <c r="BD10" s="75" t="s">
        <v>970</v>
      </c>
    </row>
    <row r="11" spans="1:61" x14ac:dyDescent="0.2">
      <c r="C11" s="75" t="s">
        <v>289</v>
      </c>
      <c r="D11" s="75" t="s">
        <v>111</v>
      </c>
      <c r="E11" s="75" t="s">
        <v>1642</v>
      </c>
      <c r="BD11" s="75" t="s">
        <v>971</v>
      </c>
    </row>
    <row r="12" spans="1:61" x14ac:dyDescent="0.2">
      <c r="E12" s="75" t="s">
        <v>1643</v>
      </c>
      <c r="BD12" s="75" t="s">
        <v>972</v>
      </c>
    </row>
    <row r="13" spans="1:61" x14ac:dyDescent="0.2">
      <c r="BD13" s="75" t="s">
        <v>973</v>
      </c>
    </row>
    <row r="14" spans="1:61" x14ac:dyDescent="0.2">
      <c r="BD14" s="75" t="s">
        <v>974</v>
      </c>
    </row>
    <row r="15" spans="1:61" x14ac:dyDescent="0.2">
      <c r="BD15" s="75" t="s">
        <v>111</v>
      </c>
    </row>
    <row r="16" spans="1:61" x14ac:dyDescent="0.2">
      <c r="BD16" s="75" t="s">
        <v>975</v>
      </c>
    </row>
    <row r="17" spans="56:56" x14ac:dyDescent="0.2">
      <c r="BD17" s="75" t="s">
        <v>976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ED297-B737-4C2C-8C7A-AF015A8A503A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0"/>
    <col min="2" max="2" width="27.570312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1082</v>
      </c>
    </row>
    <row r="4" spans="2:4" ht="12.75" customHeight="1" x14ac:dyDescent="0.2">
      <c r="B4" s="91" t="s">
        <v>1671</v>
      </c>
      <c r="C4" s="92">
        <f>SUM(DatosViolenciaGénero!C63:C69)</f>
        <v>610</v>
      </c>
      <c r="D4" s="92">
        <f>SUM(DatosViolenciaGénero!D63:D69)</f>
        <v>231</v>
      </c>
    </row>
    <row r="5" spans="2:4" x14ac:dyDescent="0.2">
      <c r="B5" s="91" t="s">
        <v>1620</v>
      </c>
      <c r="C5" s="92">
        <f>SUM(DatosViolenciaGénero!C70:C73)</f>
        <v>32</v>
      </c>
      <c r="D5" s="92">
        <f>SUM(DatosViolenciaGénero!D70:D73)</f>
        <v>40</v>
      </c>
    </row>
    <row r="6" spans="2:4" ht="12.75" customHeight="1" x14ac:dyDescent="0.2">
      <c r="B6" s="91" t="s">
        <v>1672</v>
      </c>
      <c r="C6" s="92">
        <f>DatosViolenciaGénero!C74</f>
        <v>7</v>
      </c>
      <c r="D6" s="92">
        <f>DatosViolenciaGénero!D74</f>
        <v>0</v>
      </c>
    </row>
    <row r="7" spans="2:4" ht="12.75" customHeight="1" x14ac:dyDescent="0.2">
      <c r="B7" s="91" t="s">
        <v>1673</v>
      </c>
      <c r="C7" s="92">
        <f>SUM(DatosViolenciaGénero!C75:C77)</f>
        <v>1</v>
      </c>
      <c r="D7" s="92">
        <f>SUM(DatosViolenciaGénero!D75:D77)</f>
        <v>2</v>
      </c>
    </row>
    <row r="8" spans="2:4" ht="12.75" customHeight="1" x14ac:dyDescent="0.2">
      <c r="B8" s="91" t="s">
        <v>1674</v>
      </c>
      <c r="C8" s="92">
        <f>DatosViolenciaGénero!C81</f>
        <v>0</v>
      </c>
      <c r="D8" s="92">
        <f>DatosViolenciaGénero!D81</f>
        <v>1</v>
      </c>
    </row>
    <row r="9" spans="2:4" ht="12.75" customHeight="1" x14ac:dyDescent="0.2">
      <c r="B9" s="91" t="s">
        <v>1675</v>
      </c>
      <c r="C9" s="92">
        <f>DatosViolenciaGénero!C78</f>
        <v>0</v>
      </c>
      <c r="D9" s="92">
        <f>DatosViolenciaGénero!D78</f>
        <v>0</v>
      </c>
    </row>
    <row r="10" spans="2:4" ht="12.75" customHeight="1" x14ac:dyDescent="0.2">
      <c r="B10" s="91" t="s">
        <v>1676</v>
      </c>
      <c r="C10" s="92">
        <f>SUM(DatosViolenciaGénero!C79:C80)</f>
        <v>222</v>
      </c>
      <c r="D10" s="92">
        <f>SUM(DatosViolenciaGénero!D79:D80)</f>
        <v>103</v>
      </c>
    </row>
    <row r="14" spans="2:4" ht="12.95" customHeight="1" thickTop="1" thickBot="1" x14ac:dyDescent="0.25">
      <c r="B14" s="236" t="s">
        <v>1680</v>
      </c>
      <c r="C14" s="236"/>
    </row>
    <row r="15" spans="2:4" ht="13.5" thickTop="1" x14ac:dyDescent="0.2">
      <c r="B15" s="93" t="s">
        <v>1678</v>
      </c>
      <c r="C15" s="94">
        <f>DatosViolenciaGénero!C38</f>
        <v>91</v>
      </c>
    </row>
    <row r="16" spans="2:4" ht="13.5" thickBot="1" x14ac:dyDescent="0.25">
      <c r="B16" s="95" t="s">
        <v>1679</v>
      </c>
      <c r="C16" s="96">
        <f>DatosViolenciaGénero!C39</f>
        <v>205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E4636-CB7A-4F92-B073-DB8D0DD6EBA8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0"/>
    <col min="2" max="2" width="27.570312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1082</v>
      </c>
    </row>
    <row r="4" spans="2:4" ht="12.75" customHeight="1" x14ac:dyDescent="0.2">
      <c r="B4" s="91" t="s">
        <v>1671</v>
      </c>
      <c r="C4" s="92">
        <f>SUM(DatosViolenciaDoméstica!C48:C54)</f>
        <v>94</v>
      </c>
      <c r="D4" s="92">
        <f>SUM(DatosViolenciaDoméstica!D48:D54)</f>
        <v>24</v>
      </c>
    </row>
    <row r="5" spans="2:4" x14ac:dyDescent="0.2">
      <c r="B5" s="91" t="s">
        <v>1620</v>
      </c>
      <c r="C5" s="92">
        <f>SUM(DatosViolenciaDoméstica!C55:C58)</f>
        <v>5</v>
      </c>
      <c r="D5" s="92">
        <f>SUM(DatosViolenciaDoméstica!D55:D58)</f>
        <v>5</v>
      </c>
    </row>
    <row r="6" spans="2:4" ht="12.75" customHeight="1" x14ac:dyDescent="0.2">
      <c r="B6" s="91" t="s">
        <v>1672</v>
      </c>
      <c r="C6" s="92">
        <f>DatosViolenciaDoméstica!C59</f>
        <v>0</v>
      </c>
      <c r="D6" s="92">
        <f>DatosViolenciaDoméstica!D59</f>
        <v>0</v>
      </c>
    </row>
    <row r="7" spans="2:4" ht="12.75" customHeight="1" x14ac:dyDescent="0.2">
      <c r="B7" s="91" t="s">
        <v>1673</v>
      </c>
      <c r="C7" s="92">
        <f>SUM(DatosViolenciaDoméstica!C60:C62)</f>
        <v>0</v>
      </c>
      <c r="D7" s="92">
        <f>SUM(DatosViolenciaDoméstica!D60:D62)</f>
        <v>0</v>
      </c>
    </row>
    <row r="8" spans="2:4" ht="12.75" customHeight="1" x14ac:dyDescent="0.2">
      <c r="B8" s="91" t="s">
        <v>1674</v>
      </c>
      <c r="C8" s="92">
        <f>DatosViolenciaDoméstica!C66</f>
        <v>0</v>
      </c>
      <c r="D8" s="92">
        <f>DatosViolenciaDoméstica!D66</f>
        <v>0</v>
      </c>
    </row>
    <row r="9" spans="2:4" ht="12.75" customHeight="1" x14ac:dyDescent="0.2">
      <c r="B9" s="91" t="s">
        <v>1675</v>
      </c>
      <c r="C9" s="92">
        <f>DatosViolenciaDoméstica!C63</f>
        <v>0</v>
      </c>
      <c r="D9" s="92">
        <f>DatosViolenciaDoméstica!D63</f>
        <v>0</v>
      </c>
    </row>
    <row r="10" spans="2:4" ht="12.75" customHeight="1" x14ac:dyDescent="0.2">
      <c r="B10" s="91" t="s">
        <v>1676</v>
      </c>
      <c r="C10" s="92">
        <f>SUM(DatosViolenciaDoméstica!C64:C65)</f>
        <v>22</v>
      </c>
      <c r="D10" s="92">
        <f>SUM(DatosViolenciaDoméstica!D64:D65)</f>
        <v>21</v>
      </c>
    </row>
    <row r="14" spans="2:4" ht="12.95" customHeight="1" thickTop="1" thickBot="1" x14ac:dyDescent="0.25">
      <c r="B14" s="236" t="s">
        <v>1677</v>
      </c>
      <c r="C14" s="236"/>
    </row>
    <row r="15" spans="2:4" ht="13.5" thickTop="1" x14ac:dyDescent="0.2">
      <c r="B15" s="93" t="s">
        <v>1678</v>
      </c>
      <c r="C15" s="94">
        <f>DatosViolenciaDoméstica!C33</f>
        <v>19</v>
      </c>
    </row>
    <row r="16" spans="2:4" ht="13.5" thickBot="1" x14ac:dyDescent="0.25">
      <c r="B16" s="95" t="s">
        <v>1679</v>
      </c>
      <c r="C16" s="96">
        <f>DatosViolenciaDoméstica!C34</f>
        <v>11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5FAC0-32FC-456F-A1C1-AE93D0374326}">
  <dimension ref="B2:F22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3" style="75" customWidth="1"/>
    <col min="2" max="2" width="20.85546875" style="75" customWidth="1"/>
    <col min="3" max="3" width="21.28515625" style="75" bestFit="1" customWidth="1"/>
    <col min="4" max="4" width="6.42578125" style="75" customWidth="1"/>
    <col min="5" max="5" width="22.140625" style="75" bestFit="1" customWidth="1"/>
    <col min="6" max="16384" width="11.42578125" style="75"/>
  </cols>
  <sheetData>
    <row r="2" spans="2:6" ht="15" x14ac:dyDescent="0.2">
      <c r="B2" s="73" t="s">
        <v>1025</v>
      </c>
      <c r="C2" s="74"/>
      <c r="D2" s="74"/>
    </row>
    <row r="3" spans="2:6" ht="12.95" customHeight="1" x14ac:dyDescent="0.2">
      <c r="B3" s="76" t="s">
        <v>1026</v>
      </c>
      <c r="C3" s="74"/>
      <c r="D3" s="74"/>
    </row>
    <row r="4" spans="2:6" x14ac:dyDescent="0.2">
      <c r="B4" s="77" t="s">
        <v>14</v>
      </c>
      <c r="C4" s="77" t="s">
        <v>15</v>
      </c>
      <c r="D4" s="78" t="s">
        <v>16</v>
      </c>
      <c r="E4" s="239" t="s">
        <v>1655</v>
      </c>
      <c r="F4" s="239"/>
    </row>
    <row r="5" spans="2:6" ht="12.75" customHeight="1" x14ac:dyDescent="0.2">
      <c r="B5" s="237" t="s">
        <v>1656</v>
      </c>
      <c r="C5" s="79" t="s">
        <v>1018</v>
      </c>
      <c r="D5" s="80">
        <f>DatosMenores!C86</f>
        <v>317</v>
      </c>
      <c r="E5" s="81" t="s">
        <v>1657</v>
      </c>
      <c r="F5" s="82">
        <f>DatosMenores!C105+DatosMenores!C106</f>
        <v>18</v>
      </c>
    </row>
    <row r="6" spans="2:6" ht="33.75" x14ac:dyDescent="0.2">
      <c r="B6" s="238"/>
      <c r="C6" s="79" t="s">
        <v>1013</v>
      </c>
      <c r="D6" s="80">
        <f>DatosMenores!C87</f>
        <v>335</v>
      </c>
      <c r="E6" s="83" t="s">
        <v>1658</v>
      </c>
      <c r="F6" s="82">
        <f>DatosMenores!C107</f>
        <v>0</v>
      </c>
    </row>
    <row r="7" spans="2:6" ht="33.75" x14ac:dyDescent="0.2">
      <c r="B7" s="237" t="s">
        <v>1659</v>
      </c>
      <c r="C7" s="79" t="s">
        <v>1018</v>
      </c>
      <c r="D7" s="80">
        <f>DatosMenores!C88</f>
        <v>27</v>
      </c>
      <c r="E7" s="83" t="s">
        <v>1660</v>
      </c>
      <c r="F7" s="82">
        <f>DatosMenores!C108</f>
        <v>0</v>
      </c>
    </row>
    <row r="8" spans="2:6" ht="33.75" x14ac:dyDescent="0.2">
      <c r="B8" s="238"/>
      <c r="C8" s="79" t="s">
        <v>1013</v>
      </c>
      <c r="D8" s="80">
        <f>DatosMenores!C89</f>
        <v>24</v>
      </c>
      <c r="E8" s="83" t="s">
        <v>1661</v>
      </c>
      <c r="F8" s="82">
        <f>DatosMenores!C109</f>
        <v>0</v>
      </c>
    </row>
    <row r="9" spans="2:6" ht="33.75" x14ac:dyDescent="0.2">
      <c r="B9" s="237" t="s">
        <v>266</v>
      </c>
      <c r="C9" s="79" t="s">
        <v>1018</v>
      </c>
      <c r="D9" s="80">
        <f>DatosMenores!C90</f>
        <v>74</v>
      </c>
      <c r="E9" s="83" t="s">
        <v>1662</v>
      </c>
      <c r="F9" s="82">
        <f>DatosMenores!C110</f>
        <v>2</v>
      </c>
    </row>
    <row r="10" spans="2:6" ht="22.5" x14ac:dyDescent="0.2">
      <c r="B10" s="238"/>
      <c r="C10" s="79" t="s">
        <v>1013</v>
      </c>
      <c r="D10" s="80">
        <f>DatosMenores!C91</f>
        <v>210</v>
      </c>
      <c r="E10" s="83" t="s">
        <v>1663</v>
      </c>
      <c r="F10" s="82">
        <f>DatosMenores!C111</f>
        <v>4</v>
      </c>
    </row>
    <row r="11" spans="2:6" ht="45" x14ac:dyDescent="0.2">
      <c r="B11" s="237" t="s">
        <v>1664</v>
      </c>
      <c r="C11" s="79" t="s">
        <v>1018</v>
      </c>
      <c r="D11" s="80">
        <f>DatosMenores!C92</f>
        <v>0</v>
      </c>
      <c r="E11" s="83" t="s">
        <v>1665</v>
      </c>
      <c r="F11" s="82">
        <f>DatosMenores!C112</f>
        <v>78</v>
      </c>
    </row>
    <row r="12" spans="2:6" x14ac:dyDescent="0.2">
      <c r="B12" s="238"/>
      <c r="C12" s="79" t="s">
        <v>1013</v>
      </c>
      <c r="D12" s="80">
        <f>DatosMenores!C93</f>
        <v>0</v>
      </c>
    </row>
    <row r="13" spans="2:6" x14ac:dyDescent="0.2">
      <c r="B13" s="237" t="s">
        <v>1666</v>
      </c>
      <c r="C13" s="79" t="s">
        <v>1018</v>
      </c>
      <c r="D13" s="80">
        <f>DatosMenores!C94</f>
        <v>3</v>
      </c>
    </row>
    <row r="14" spans="2:6" x14ac:dyDescent="0.2">
      <c r="B14" s="238"/>
      <c r="C14" s="79" t="s">
        <v>1013</v>
      </c>
      <c r="D14" s="80">
        <f>DatosMenores!C95</f>
        <v>0</v>
      </c>
    </row>
    <row r="15" spans="2:6" x14ac:dyDescent="0.2">
      <c r="B15" s="237" t="s">
        <v>1667</v>
      </c>
      <c r="C15" s="79" t="s">
        <v>1018</v>
      </c>
      <c r="D15" s="80">
        <f>DatosMenores!C96</f>
        <v>5</v>
      </c>
    </row>
    <row r="16" spans="2:6" x14ac:dyDescent="0.2">
      <c r="B16" s="238"/>
      <c r="C16" s="79" t="s">
        <v>1013</v>
      </c>
      <c r="D16" s="80">
        <f>DatosMenores!C97</f>
        <v>0</v>
      </c>
    </row>
    <row r="17" spans="2:4" x14ac:dyDescent="0.2">
      <c r="B17" s="237" t="s">
        <v>1668</v>
      </c>
      <c r="C17" s="79" t="s">
        <v>1018</v>
      </c>
      <c r="D17" s="80">
        <f>DatosMenores!C98</f>
        <v>0</v>
      </c>
    </row>
    <row r="18" spans="2:4" x14ac:dyDescent="0.2">
      <c r="B18" s="238"/>
      <c r="C18" s="79" t="s">
        <v>1013</v>
      </c>
      <c r="D18" s="80">
        <f>DatosMenores!C99</f>
        <v>0</v>
      </c>
    </row>
    <row r="19" spans="2:4" ht="22.5" x14ac:dyDescent="0.2">
      <c r="B19" s="84" t="s">
        <v>1669</v>
      </c>
      <c r="C19" s="85"/>
      <c r="D19" s="80">
        <f>DatosMenores!C100</f>
        <v>24</v>
      </c>
    </row>
    <row r="20" spans="2:4" ht="22.5" x14ac:dyDescent="0.2">
      <c r="B20" s="84" t="s">
        <v>1670</v>
      </c>
      <c r="C20" s="85"/>
      <c r="D20" s="80">
        <f>DatosMenores!C101</f>
        <v>0</v>
      </c>
    </row>
    <row r="21" spans="2:4" x14ac:dyDescent="0.2">
      <c r="B21" s="86"/>
      <c r="C21" s="74"/>
      <c r="D21" s="74"/>
    </row>
    <row r="22" spans="2:4" x14ac:dyDescent="0.2">
      <c r="B22" s="87"/>
      <c r="C22" s="74"/>
      <c r="D22" s="74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E16B4-53EB-4E99-8BD8-68AE14E3CEFD}">
  <dimension ref="B2:M123"/>
  <sheetViews>
    <sheetView topLeftCell="A4" zoomScale="120" zoomScaleNormal="120" workbookViewId="0">
      <selection sqref="A1:A1048576"/>
    </sheetView>
  </sheetViews>
  <sheetFormatPr baseColWidth="10" defaultColWidth="11.42578125" defaultRowHeight="12.75" x14ac:dyDescent="0.2"/>
  <cols>
    <col min="1" max="1" width="2" style="45" customWidth="1"/>
    <col min="2" max="4" width="13.85546875" style="45" customWidth="1"/>
    <col min="5" max="6" width="15" style="45" customWidth="1"/>
    <col min="7" max="13" width="13.85546875" style="45" customWidth="1"/>
    <col min="14" max="16384" width="11.42578125" style="45"/>
  </cols>
  <sheetData>
    <row r="2" spans="2:13" s="41" customFormat="1" ht="15.75" x14ac:dyDescent="0.25">
      <c r="B2" s="41" t="s">
        <v>1607</v>
      </c>
    </row>
    <row r="4" spans="2:13" ht="39" thickBot="1" x14ac:dyDescent="0.25">
      <c r="B4" s="42" t="s">
        <v>304</v>
      </c>
      <c r="C4" s="43" t="s">
        <v>1608</v>
      </c>
      <c r="D4" s="43" t="s">
        <v>1609</v>
      </c>
      <c r="E4" s="43" t="s">
        <v>1610</v>
      </c>
      <c r="F4" s="43" t="s">
        <v>1611</v>
      </c>
      <c r="G4" s="43" t="s">
        <v>1612</v>
      </c>
      <c r="H4" s="43" t="s">
        <v>1613</v>
      </c>
      <c r="I4" s="43" t="s">
        <v>1614</v>
      </c>
      <c r="J4" s="43" t="s">
        <v>1615</v>
      </c>
      <c r="K4" s="43" t="s">
        <v>315</v>
      </c>
      <c r="L4" s="43" t="s">
        <v>1616</v>
      </c>
      <c r="M4" s="44" t="s">
        <v>317</v>
      </c>
    </row>
    <row r="5" spans="2:13" s="51" customFormat="1" ht="22.5" customHeight="1" thickBot="1" x14ac:dyDescent="0.3">
      <c r="B5" s="46">
        <v>1</v>
      </c>
      <c r="C5" s="47">
        <v>2</v>
      </c>
      <c r="D5" s="47">
        <v>2</v>
      </c>
      <c r="E5" s="48">
        <v>1</v>
      </c>
      <c r="F5" s="48">
        <v>1</v>
      </c>
      <c r="G5" s="48">
        <v>1</v>
      </c>
      <c r="H5" s="48">
        <v>1</v>
      </c>
      <c r="I5" s="48">
        <v>1</v>
      </c>
      <c r="J5" s="48">
        <v>1</v>
      </c>
      <c r="K5" s="49">
        <v>3</v>
      </c>
      <c r="L5" s="48">
        <v>1</v>
      </c>
      <c r="M5" s="50">
        <v>1</v>
      </c>
    </row>
    <row r="8" spans="2:13" ht="15.75" x14ac:dyDescent="0.25">
      <c r="B8" s="52" t="s">
        <v>1617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</row>
    <row r="10" spans="2:13" ht="39" thickBot="1" x14ac:dyDescent="0.25">
      <c r="D10" s="54" t="s">
        <v>304</v>
      </c>
      <c r="E10" s="55" t="s">
        <v>1610</v>
      </c>
      <c r="F10" s="55" t="s">
        <v>1611</v>
      </c>
      <c r="G10" s="55" t="s">
        <v>1612</v>
      </c>
      <c r="H10" s="55" t="s">
        <v>1613</v>
      </c>
      <c r="I10" s="55" t="s">
        <v>1614</v>
      </c>
      <c r="J10" s="55" t="s">
        <v>1615</v>
      </c>
      <c r="K10" s="55" t="s">
        <v>1616</v>
      </c>
      <c r="L10" s="56" t="s">
        <v>317</v>
      </c>
      <c r="M10" s="57"/>
    </row>
    <row r="11" spans="2:13" ht="13.35" customHeight="1" x14ac:dyDescent="0.2">
      <c r="B11" s="240" t="s">
        <v>1618</v>
      </c>
      <c r="C11" s="240"/>
      <c r="D11" s="58">
        <f>DatosDelitos!C5+DatosDelitos!C13-DatosDelitos!C17</f>
        <v>1371</v>
      </c>
      <c r="E11" s="59">
        <f>DatosDelitos!H5+DatosDelitos!H13-DatosDelitos!H17</f>
        <v>135</v>
      </c>
      <c r="F11" s="59">
        <f>DatosDelitos!I5+DatosDelitos!I13-DatosDelitos!I17</f>
        <v>155</v>
      </c>
      <c r="G11" s="59">
        <f>DatosDelitos!J5+DatosDelitos!J13-DatosDelitos!J17</f>
        <v>3</v>
      </c>
      <c r="H11" s="60">
        <f>DatosDelitos!K5+DatosDelitos!K13-DatosDelitos!K17</f>
        <v>1</v>
      </c>
      <c r="I11" s="60">
        <f>DatosDelitos!L5+DatosDelitos!L13-DatosDelitos!L17</f>
        <v>2</v>
      </c>
      <c r="J11" s="60">
        <f>DatosDelitos!M5+DatosDelitos!M13-DatosDelitos!M17</f>
        <v>0</v>
      </c>
      <c r="K11" s="60">
        <f>DatosDelitos!O5+DatosDelitos!O13-DatosDelitos!O17</f>
        <v>8</v>
      </c>
      <c r="L11" s="61">
        <f>DatosDelitos!P5+DatosDelitos!P13-DatosDelitos!P17</f>
        <v>133</v>
      </c>
    </row>
    <row r="12" spans="2:13" ht="13.35" customHeight="1" x14ac:dyDescent="0.2">
      <c r="B12" s="241" t="s">
        <v>329</v>
      </c>
      <c r="C12" s="241"/>
      <c r="D12" s="62">
        <f>DatosDelitos!C10</f>
        <v>1</v>
      </c>
      <c r="E12" s="63">
        <f>DatosDelitos!H10</f>
        <v>0</v>
      </c>
      <c r="F12" s="63">
        <f>DatosDelitos!I10</f>
        <v>0</v>
      </c>
      <c r="G12" s="63">
        <f>DatosDelitos!J10</f>
        <v>0</v>
      </c>
      <c r="H12" s="63">
        <f>DatosDelitos!K10</f>
        <v>0</v>
      </c>
      <c r="I12" s="63">
        <f>DatosDelitos!L10</f>
        <v>0</v>
      </c>
      <c r="J12" s="63">
        <f>DatosDelitos!M10</f>
        <v>0</v>
      </c>
      <c r="K12" s="63">
        <f>DatosDelitos!O10</f>
        <v>0</v>
      </c>
      <c r="L12" s="64">
        <f>DatosDelitos!P10</f>
        <v>0</v>
      </c>
    </row>
    <row r="13" spans="2:13" ht="13.35" customHeight="1" x14ac:dyDescent="0.2">
      <c r="B13" s="241" t="s">
        <v>347</v>
      </c>
      <c r="C13" s="241"/>
      <c r="D13" s="62">
        <f>DatosDelitos!C20</f>
        <v>0</v>
      </c>
      <c r="E13" s="63">
        <f>DatosDelitos!H20</f>
        <v>0</v>
      </c>
      <c r="F13" s="63">
        <f>DatosDelitos!I20</f>
        <v>0</v>
      </c>
      <c r="G13" s="63">
        <f>DatosDelitos!J20</f>
        <v>0</v>
      </c>
      <c r="H13" s="63">
        <f>DatosDelitos!K20</f>
        <v>0</v>
      </c>
      <c r="I13" s="63">
        <f>DatosDelitos!L20</f>
        <v>0</v>
      </c>
      <c r="J13" s="63">
        <f>DatosDelitos!M20</f>
        <v>0</v>
      </c>
      <c r="K13" s="63">
        <f>DatosDelitos!O20</f>
        <v>0</v>
      </c>
      <c r="L13" s="64">
        <f>DatosDelitos!P20</f>
        <v>0</v>
      </c>
    </row>
    <row r="14" spans="2:13" ht="13.35" customHeight="1" x14ac:dyDescent="0.2">
      <c r="B14" s="241" t="s">
        <v>352</v>
      </c>
      <c r="C14" s="241"/>
      <c r="D14" s="62">
        <f>DatosDelitos!C23</f>
        <v>0</v>
      </c>
      <c r="E14" s="63">
        <f>DatosDelitos!H23</f>
        <v>0</v>
      </c>
      <c r="F14" s="63">
        <f>DatosDelitos!I23</f>
        <v>0</v>
      </c>
      <c r="G14" s="63">
        <f>DatosDelitos!J23</f>
        <v>0</v>
      </c>
      <c r="H14" s="63">
        <f>DatosDelitos!K23</f>
        <v>0</v>
      </c>
      <c r="I14" s="63">
        <f>DatosDelitos!L23</f>
        <v>0</v>
      </c>
      <c r="J14" s="63">
        <f>DatosDelitos!M23</f>
        <v>0</v>
      </c>
      <c r="K14" s="63">
        <f>DatosDelitos!O23</f>
        <v>0</v>
      </c>
      <c r="L14" s="64">
        <f>DatosDelitos!P23</f>
        <v>0</v>
      </c>
    </row>
    <row r="15" spans="2:13" ht="13.35" customHeight="1" x14ac:dyDescent="0.2">
      <c r="B15" s="241" t="s">
        <v>1619</v>
      </c>
      <c r="C15" s="241"/>
      <c r="D15" s="62">
        <f>DatosDelitos!C17+DatosDelitos!C44</f>
        <v>687</v>
      </c>
      <c r="E15" s="63">
        <f>DatosDelitos!H17+DatosDelitos!H44</f>
        <v>184</v>
      </c>
      <c r="F15" s="63">
        <f>DatosDelitos!I16+DatosDelitos!I44</f>
        <v>70</v>
      </c>
      <c r="G15" s="63">
        <f>DatosDelitos!J17+DatosDelitos!J44</f>
        <v>1</v>
      </c>
      <c r="H15" s="63">
        <f>DatosDelitos!K17+DatosDelitos!K44</f>
        <v>1</v>
      </c>
      <c r="I15" s="63">
        <f>DatosDelitos!L17+DatosDelitos!L44</f>
        <v>0</v>
      </c>
      <c r="J15" s="63">
        <f>DatosDelitos!M17+DatosDelitos!M44</f>
        <v>0</v>
      </c>
      <c r="K15" s="63">
        <f>DatosDelitos!O17+DatosDelitos!O44</f>
        <v>11</v>
      </c>
      <c r="L15" s="64">
        <f>DatosDelitos!P17+DatosDelitos!P44</f>
        <v>142</v>
      </c>
    </row>
    <row r="16" spans="2:13" ht="13.35" customHeight="1" x14ac:dyDescent="0.2">
      <c r="B16" s="241" t="s">
        <v>1620</v>
      </c>
      <c r="C16" s="241"/>
      <c r="D16" s="62">
        <f>DatosDelitos!C30</f>
        <v>398</v>
      </c>
      <c r="E16" s="63">
        <f>DatosDelitos!H30</f>
        <v>31</v>
      </c>
      <c r="F16" s="63">
        <f>DatosDelitos!I30</f>
        <v>66</v>
      </c>
      <c r="G16" s="63">
        <f>DatosDelitos!J30</f>
        <v>0</v>
      </c>
      <c r="H16" s="63">
        <f>DatosDelitos!K30</f>
        <v>0</v>
      </c>
      <c r="I16" s="63">
        <f>DatosDelitos!L30</f>
        <v>2</v>
      </c>
      <c r="J16" s="63">
        <f>DatosDelitos!M30</f>
        <v>0</v>
      </c>
      <c r="K16" s="63">
        <f>DatosDelitos!O30</f>
        <v>1</v>
      </c>
      <c r="L16" s="64">
        <f>DatosDelitos!P30</f>
        <v>72</v>
      </c>
    </row>
    <row r="17" spans="2:12" ht="13.35" customHeight="1" x14ac:dyDescent="0.2">
      <c r="B17" s="242" t="s">
        <v>1621</v>
      </c>
      <c r="C17" s="242"/>
      <c r="D17" s="62">
        <f>DatosDelitos!C42-DatosDelitos!C44</f>
        <v>15</v>
      </c>
      <c r="E17" s="63">
        <f>DatosDelitos!H42-DatosDelitos!H44</f>
        <v>0</v>
      </c>
      <c r="F17" s="63">
        <f>DatosDelitos!I42-DatosDelitos!I44</f>
        <v>0</v>
      </c>
      <c r="G17" s="63">
        <f>DatosDelitos!J42-DatosDelitos!J44</f>
        <v>0</v>
      </c>
      <c r="H17" s="63">
        <f>DatosDelitos!K42-DatosDelitos!K44</f>
        <v>0</v>
      </c>
      <c r="I17" s="63">
        <f>DatosDelitos!L42-DatosDelitos!L44</f>
        <v>0</v>
      </c>
      <c r="J17" s="63">
        <f>DatosDelitos!M42-DatosDelitos!M44</f>
        <v>0</v>
      </c>
      <c r="K17" s="63">
        <f>DatosDelitos!O42-DatosDelitos!O44</f>
        <v>0</v>
      </c>
      <c r="L17" s="64">
        <f>DatosDelitos!P42-DatosDelitos!P44</f>
        <v>0</v>
      </c>
    </row>
    <row r="18" spans="2:12" ht="13.35" customHeight="1" x14ac:dyDescent="0.2">
      <c r="B18" s="241" t="s">
        <v>1622</v>
      </c>
      <c r="C18" s="241"/>
      <c r="D18" s="62">
        <f>DatosDelitos!C50</f>
        <v>177</v>
      </c>
      <c r="E18" s="63">
        <f>DatosDelitos!H50</f>
        <v>31</v>
      </c>
      <c r="F18" s="63">
        <f>DatosDelitos!I50</f>
        <v>21</v>
      </c>
      <c r="G18" s="63">
        <f>DatosDelitos!J50</f>
        <v>16</v>
      </c>
      <c r="H18" s="63">
        <f>DatosDelitos!K50</f>
        <v>12</v>
      </c>
      <c r="I18" s="63">
        <f>DatosDelitos!L50</f>
        <v>0</v>
      </c>
      <c r="J18" s="63">
        <f>DatosDelitos!M50</f>
        <v>0</v>
      </c>
      <c r="K18" s="63">
        <f>DatosDelitos!O50</f>
        <v>4</v>
      </c>
      <c r="L18" s="64">
        <f>DatosDelitos!P50</f>
        <v>23</v>
      </c>
    </row>
    <row r="19" spans="2:12" ht="13.35" customHeight="1" x14ac:dyDescent="0.2">
      <c r="B19" s="241" t="s">
        <v>1623</v>
      </c>
      <c r="C19" s="241"/>
      <c r="D19" s="62">
        <f>DatosDelitos!C72</f>
        <v>2</v>
      </c>
      <c r="E19" s="63">
        <f>DatosDelitos!H72</f>
        <v>0</v>
      </c>
      <c r="F19" s="63">
        <f>DatosDelitos!I72</f>
        <v>2</v>
      </c>
      <c r="G19" s="63">
        <f>DatosDelitos!J72</f>
        <v>0</v>
      </c>
      <c r="H19" s="63">
        <f>DatosDelitos!K72</f>
        <v>0</v>
      </c>
      <c r="I19" s="63">
        <f>DatosDelitos!L72</f>
        <v>0</v>
      </c>
      <c r="J19" s="63">
        <f>DatosDelitos!M72</f>
        <v>0</v>
      </c>
      <c r="K19" s="63">
        <f>DatosDelitos!O72</f>
        <v>0</v>
      </c>
      <c r="L19" s="64">
        <f>DatosDelitos!P72</f>
        <v>0</v>
      </c>
    </row>
    <row r="20" spans="2:12" ht="27" customHeight="1" x14ac:dyDescent="0.2">
      <c r="B20" s="241" t="s">
        <v>1624</v>
      </c>
      <c r="C20" s="241"/>
      <c r="D20" s="62">
        <f>DatosDelitos!C74</f>
        <v>33</v>
      </c>
      <c r="E20" s="63">
        <f>DatosDelitos!H74</f>
        <v>2</v>
      </c>
      <c r="F20" s="63">
        <f>DatosDelitos!I74</f>
        <v>3</v>
      </c>
      <c r="G20" s="63">
        <f>DatosDelitos!J74</f>
        <v>0</v>
      </c>
      <c r="H20" s="63">
        <f>DatosDelitos!K74</f>
        <v>0</v>
      </c>
      <c r="I20" s="63">
        <f>DatosDelitos!L74</f>
        <v>0</v>
      </c>
      <c r="J20" s="63">
        <f>DatosDelitos!M74</f>
        <v>0</v>
      </c>
      <c r="K20" s="63">
        <f>DatosDelitos!O74</f>
        <v>0</v>
      </c>
      <c r="L20" s="64">
        <f>DatosDelitos!P74</f>
        <v>4</v>
      </c>
    </row>
    <row r="21" spans="2:12" ht="13.35" customHeight="1" x14ac:dyDescent="0.2">
      <c r="B21" s="242" t="s">
        <v>1625</v>
      </c>
      <c r="C21" s="242"/>
      <c r="D21" s="62">
        <f>DatosDelitos!C82</f>
        <v>44</v>
      </c>
      <c r="E21" s="63">
        <f>DatosDelitos!H82</f>
        <v>3</v>
      </c>
      <c r="F21" s="63">
        <f>DatosDelitos!I82</f>
        <v>1</v>
      </c>
      <c r="G21" s="63">
        <f>DatosDelitos!J82</f>
        <v>0</v>
      </c>
      <c r="H21" s="63">
        <f>DatosDelitos!K82</f>
        <v>0</v>
      </c>
      <c r="I21" s="63">
        <f>DatosDelitos!L82</f>
        <v>0</v>
      </c>
      <c r="J21" s="63">
        <f>DatosDelitos!M82</f>
        <v>0</v>
      </c>
      <c r="K21" s="63">
        <f>DatosDelitos!O82</f>
        <v>0</v>
      </c>
      <c r="L21" s="64">
        <f>DatosDelitos!P82</f>
        <v>4</v>
      </c>
    </row>
    <row r="22" spans="2:12" ht="13.35" customHeight="1" x14ac:dyDescent="0.2">
      <c r="B22" s="241" t="s">
        <v>1626</v>
      </c>
      <c r="C22" s="241"/>
      <c r="D22" s="62">
        <f>DatosDelitos!C85</f>
        <v>101</v>
      </c>
      <c r="E22" s="63">
        <f>DatosDelitos!H85</f>
        <v>25</v>
      </c>
      <c r="F22" s="63">
        <f>DatosDelitos!I85</f>
        <v>26</v>
      </c>
      <c r="G22" s="63">
        <f>DatosDelitos!J85</f>
        <v>0</v>
      </c>
      <c r="H22" s="63">
        <f>DatosDelitos!K85</f>
        <v>0</v>
      </c>
      <c r="I22" s="63">
        <f>DatosDelitos!L85</f>
        <v>0</v>
      </c>
      <c r="J22" s="63">
        <f>DatosDelitos!M85</f>
        <v>0</v>
      </c>
      <c r="K22" s="63">
        <f>DatosDelitos!O85</f>
        <v>0</v>
      </c>
      <c r="L22" s="64">
        <f>DatosDelitos!P85</f>
        <v>13</v>
      </c>
    </row>
    <row r="23" spans="2:12" ht="13.35" customHeight="1" x14ac:dyDescent="0.2">
      <c r="B23" s="241" t="s">
        <v>978</v>
      </c>
      <c r="C23" s="241"/>
      <c r="D23" s="62">
        <f>DatosDelitos!C97</f>
        <v>2009</v>
      </c>
      <c r="E23" s="63">
        <f>DatosDelitos!H97</f>
        <v>492</v>
      </c>
      <c r="F23" s="63">
        <f>DatosDelitos!I97</f>
        <v>458</v>
      </c>
      <c r="G23" s="63">
        <f>DatosDelitos!J97</f>
        <v>0</v>
      </c>
      <c r="H23" s="63">
        <f>DatosDelitos!K97</f>
        <v>0</v>
      </c>
      <c r="I23" s="63">
        <f>DatosDelitos!L97</f>
        <v>0</v>
      </c>
      <c r="J23" s="63">
        <f>DatosDelitos!M97</f>
        <v>0</v>
      </c>
      <c r="K23" s="63">
        <f>DatosDelitos!O97</f>
        <v>46</v>
      </c>
      <c r="L23" s="64">
        <f>DatosDelitos!P97</f>
        <v>291</v>
      </c>
    </row>
    <row r="24" spans="2:12" ht="27" customHeight="1" x14ac:dyDescent="0.2">
      <c r="B24" s="241" t="s">
        <v>1627</v>
      </c>
      <c r="C24" s="241"/>
      <c r="D24" s="62">
        <f>DatosDelitos!C131</f>
        <v>4</v>
      </c>
      <c r="E24" s="63">
        <f>DatosDelitos!H131</f>
        <v>0</v>
      </c>
      <c r="F24" s="63">
        <f>DatosDelitos!I131</f>
        <v>0</v>
      </c>
      <c r="G24" s="63">
        <f>DatosDelitos!J131</f>
        <v>0</v>
      </c>
      <c r="H24" s="63">
        <f>DatosDelitos!K131</f>
        <v>0</v>
      </c>
      <c r="I24" s="63">
        <f>DatosDelitos!L131</f>
        <v>0</v>
      </c>
      <c r="J24" s="63">
        <f>DatosDelitos!M131</f>
        <v>0</v>
      </c>
      <c r="K24" s="63">
        <f>DatosDelitos!O131</f>
        <v>0</v>
      </c>
      <c r="L24" s="64">
        <f>DatosDelitos!P131</f>
        <v>0</v>
      </c>
    </row>
    <row r="25" spans="2:12" ht="13.35" customHeight="1" x14ac:dyDescent="0.2">
      <c r="B25" s="241" t="s">
        <v>1628</v>
      </c>
      <c r="C25" s="241"/>
      <c r="D25" s="62">
        <f>DatosDelitos!C137</f>
        <v>27</v>
      </c>
      <c r="E25" s="63">
        <f>DatosDelitos!H137</f>
        <v>1</v>
      </c>
      <c r="F25" s="63">
        <f>DatosDelitos!I137</f>
        <v>1</v>
      </c>
      <c r="G25" s="63">
        <f>DatosDelitos!J137</f>
        <v>0</v>
      </c>
      <c r="H25" s="63">
        <f>DatosDelitos!K137</f>
        <v>0</v>
      </c>
      <c r="I25" s="63">
        <f>DatosDelitos!L137</f>
        <v>0</v>
      </c>
      <c r="J25" s="63">
        <f>DatosDelitos!M137</f>
        <v>0</v>
      </c>
      <c r="K25" s="63">
        <f>DatosDelitos!O137</f>
        <v>0</v>
      </c>
      <c r="L25" s="64">
        <f>DatosDelitos!P137</f>
        <v>0</v>
      </c>
    </row>
    <row r="26" spans="2:12" ht="13.35" customHeight="1" x14ac:dyDescent="0.2">
      <c r="B26" s="242" t="s">
        <v>1629</v>
      </c>
      <c r="C26" s="242"/>
      <c r="D26" s="62">
        <f>DatosDelitos!C144</f>
        <v>2</v>
      </c>
      <c r="E26" s="63">
        <f>DatosDelitos!H144</f>
        <v>0</v>
      </c>
      <c r="F26" s="63">
        <f>DatosDelitos!I144</f>
        <v>1</v>
      </c>
      <c r="G26" s="63">
        <f>DatosDelitos!J144</f>
        <v>0</v>
      </c>
      <c r="H26" s="63">
        <f>DatosDelitos!K144</f>
        <v>0</v>
      </c>
      <c r="I26" s="63">
        <f>DatosDelitos!L144</f>
        <v>0</v>
      </c>
      <c r="J26" s="63">
        <f>DatosDelitos!M144</f>
        <v>0</v>
      </c>
      <c r="K26" s="63">
        <f>DatosDelitos!O144</f>
        <v>0</v>
      </c>
      <c r="L26" s="64">
        <f>DatosDelitos!P144</f>
        <v>1</v>
      </c>
    </row>
    <row r="27" spans="2:12" ht="38.25" customHeight="1" x14ac:dyDescent="0.2">
      <c r="B27" s="241" t="s">
        <v>1630</v>
      </c>
      <c r="C27" s="241"/>
      <c r="D27" s="62">
        <f>DatosDelitos!C147</f>
        <v>28</v>
      </c>
      <c r="E27" s="63">
        <f>DatosDelitos!H147</f>
        <v>4</v>
      </c>
      <c r="F27" s="63">
        <f>DatosDelitos!I147</f>
        <v>4</v>
      </c>
      <c r="G27" s="63">
        <f>DatosDelitos!J147</f>
        <v>0</v>
      </c>
      <c r="H27" s="63">
        <f>DatosDelitos!K147</f>
        <v>0</v>
      </c>
      <c r="I27" s="63">
        <f>DatosDelitos!L147</f>
        <v>0</v>
      </c>
      <c r="J27" s="63">
        <f>DatosDelitos!M147</f>
        <v>0</v>
      </c>
      <c r="K27" s="63">
        <f>DatosDelitos!O147</f>
        <v>0</v>
      </c>
      <c r="L27" s="64">
        <f>DatosDelitos!P147</f>
        <v>9</v>
      </c>
    </row>
    <row r="28" spans="2:12" ht="13.35" customHeight="1" x14ac:dyDescent="0.2">
      <c r="B28" s="241" t="s">
        <v>1631</v>
      </c>
      <c r="C28" s="241"/>
      <c r="D28" s="62">
        <f>DatosDelitos!C156+SUM(DatosDelitos!C167:C172)</f>
        <v>77</v>
      </c>
      <c r="E28" s="63">
        <f>DatosDelitos!H156+SUM(DatosDelitos!H167:H172)</f>
        <v>6</v>
      </c>
      <c r="F28" s="63">
        <f>DatosDelitos!I156+SUM(DatosDelitos!I167:I172)</f>
        <v>5</v>
      </c>
      <c r="G28" s="63">
        <f>DatosDelitos!J156+SUM(DatosDelitos!J167:J172)</f>
        <v>0</v>
      </c>
      <c r="H28" s="63">
        <f>DatosDelitos!K156+SUM(DatosDelitos!K167:K172)</f>
        <v>0</v>
      </c>
      <c r="I28" s="63">
        <f>DatosDelitos!L156+SUM(DatosDelitos!L167:L172)</f>
        <v>0</v>
      </c>
      <c r="J28" s="63">
        <f>DatosDelitos!M156+SUM(DatosDelitos!M167:M172)</f>
        <v>0</v>
      </c>
      <c r="K28" s="63">
        <f>DatosDelitos!O156+SUM(DatosDelitos!O167:O172)</f>
        <v>2</v>
      </c>
      <c r="L28" s="63">
        <f>DatosDelitos!P156+SUM(DatosDelitos!P167:Q172)</f>
        <v>3</v>
      </c>
    </row>
    <row r="29" spans="2:12" ht="13.35" customHeight="1" x14ac:dyDescent="0.2">
      <c r="B29" s="241" t="s">
        <v>1632</v>
      </c>
      <c r="C29" s="241"/>
      <c r="D29" s="62">
        <f>SUM(DatosDelitos!C173:C177)</f>
        <v>90</v>
      </c>
      <c r="E29" s="63">
        <f>SUM(DatosDelitos!H173:H177)</f>
        <v>24</v>
      </c>
      <c r="F29" s="63">
        <f>SUM(DatosDelitos!I173:I177)</f>
        <v>18</v>
      </c>
      <c r="G29" s="63">
        <f>SUM(DatosDelitos!J173:J177)</f>
        <v>0</v>
      </c>
      <c r="H29" s="63">
        <f>SUM(DatosDelitos!K173:K177)</f>
        <v>0</v>
      </c>
      <c r="I29" s="63">
        <f>SUM(DatosDelitos!L173:L177)</f>
        <v>0</v>
      </c>
      <c r="J29" s="63">
        <f>SUM(DatosDelitos!M173:M177)</f>
        <v>0</v>
      </c>
      <c r="K29" s="63">
        <f>SUM(DatosDelitos!O173:O177)</f>
        <v>14</v>
      </c>
      <c r="L29" s="63">
        <f>SUM(DatosDelitos!P173:P177)</f>
        <v>20</v>
      </c>
    </row>
    <row r="30" spans="2:12" ht="13.35" customHeight="1" x14ac:dyDescent="0.2">
      <c r="B30" s="241" t="s">
        <v>1633</v>
      </c>
      <c r="C30" s="241"/>
      <c r="D30" s="62">
        <f>DatosDelitos!C178</f>
        <v>194</v>
      </c>
      <c r="E30" s="63">
        <f>DatosDelitos!H178</f>
        <v>103</v>
      </c>
      <c r="F30" s="63">
        <f>DatosDelitos!I178</f>
        <v>122</v>
      </c>
      <c r="G30" s="63">
        <f>DatosDelitos!J178</f>
        <v>0</v>
      </c>
      <c r="H30" s="63">
        <f>DatosDelitos!K178</f>
        <v>0</v>
      </c>
      <c r="I30" s="63">
        <f>DatosDelitos!L178</f>
        <v>0</v>
      </c>
      <c r="J30" s="63">
        <f>DatosDelitos!M178</f>
        <v>0</v>
      </c>
      <c r="K30" s="63">
        <f>DatosDelitos!O178</f>
        <v>0</v>
      </c>
      <c r="L30" s="63">
        <f>DatosDelitos!P178</f>
        <v>621</v>
      </c>
    </row>
    <row r="31" spans="2:12" ht="13.35" customHeight="1" x14ac:dyDescent="0.2">
      <c r="B31" s="241" t="s">
        <v>1634</v>
      </c>
      <c r="C31" s="241"/>
      <c r="D31" s="62">
        <f>DatosDelitos!C186</f>
        <v>79</v>
      </c>
      <c r="E31" s="63">
        <f>DatosDelitos!H186</f>
        <v>18</v>
      </c>
      <c r="F31" s="63">
        <f>DatosDelitos!I186</f>
        <v>20</v>
      </c>
      <c r="G31" s="63">
        <f>DatosDelitos!J186</f>
        <v>0</v>
      </c>
      <c r="H31" s="63">
        <f>DatosDelitos!K186</f>
        <v>0</v>
      </c>
      <c r="I31" s="63">
        <f>DatosDelitos!L186</f>
        <v>0</v>
      </c>
      <c r="J31" s="63">
        <f>DatosDelitos!M186</f>
        <v>0</v>
      </c>
      <c r="K31" s="63">
        <f>DatosDelitos!O186</f>
        <v>1</v>
      </c>
      <c r="L31" s="63">
        <f>DatosDelitos!P186</f>
        <v>9</v>
      </c>
    </row>
    <row r="32" spans="2:12" ht="13.35" customHeight="1" x14ac:dyDescent="0.2">
      <c r="B32" s="241" t="s">
        <v>1635</v>
      </c>
      <c r="C32" s="241"/>
      <c r="D32" s="62">
        <f>DatosDelitos!C201</f>
        <v>58</v>
      </c>
      <c r="E32" s="63">
        <f>DatosDelitos!H201</f>
        <v>1</v>
      </c>
      <c r="F32" s="63">
        <f>DatosDelitos!I201</f>
        <v>1</v>
      </c>
      <c r="G32" s="63">
        <f>DatosDelitos!J201</f>
        <v>0</v>
      </c>
      <c r="H32" s="63">
        <f>DatosDelitos!K201</f>
        <v>0</v>
      </c>
      <c r="I32" s="63">
        <f>DatosDelitos!L201</f>
        <v>1</v>
      </c>
      <c r="J32" s="63">
        <f>DatosDelitos!M201</f>
        <v>1</v>
      </c>
      <c r="K32" s="63">
        <f>DatosDelitos!O201</f>
        <v>0</v>
      </c>
      <c r="L32" s="63">
        <f>DatosDelitos!P201</f>
        <v>1</v>
      </c>
    </row>
    <row r="33" spans="2:13" ht="13.35" customHeight="1" x14ac:dyDescent="0.2">
      <c r="B33" s="241" t="s">
        <v>1636</v>
      </c>
      <c r="C33" s="241"/>
      <c r="D33" s="62">
        <f>DatosDelitos!C223</f>
        <v>499</v>
      </c>
      <c r="E33" s="63">
        <f>DatosDelitos!H223</f>
        <v>169</v>
      </c>
      <c r="F33" s="63">
        <f>DatosDelitos!I223</f>
        <v>140</v>
      </c>
      <c r="G33" s="63">
        <f>DatosDelitos!J223</f>
        <v>0</v>
      </c>
      <c r="H33" s="63">
        <f>DatosDelitos!K223</f>
        <v>0</v>
      </c>
      <c r="I33" s="63">
        <f>DatosDelitos!L223</f>
        <v>0</v>
      </c>
      <c r="J33" s="63">
        <f>DatosDelitos!M223</f>
        <v>0</v>
      </c>
      <c r="K33" s="63">
        <f>DatosDelitos!O223</f>
        <v>10</v>
      </c>
      <c r="L33" s="63">
        <f>DatosDelitos!P223</f>
        <v>124</v>
      </c>
    </row>
    <row r="34" spans="2:13" ht="13.35" customHeight="1" x14ac:dyDescent="0.2">
      <c r="B34" s="241" t="s">
        <v>1637</v>
      </c>
      <c r="C34" s="241"/>
      <c r="D34" s="62">
        <f>DatosDelitos!C244</f>
        <v>0</v>
      </c>
      <c r="E34" s="63">
        <f>DatosDelitos!H244</f>
        <v>0</v>
      </c>
      <c r="F34" s="63">
        <f>DatosDelitos!I244</f>
        <v>1</v>
      </c>
      <c r="G34" s="63">
        <f>DatosDelitos!J244</f>
        <v>0</v>
      </c>
      <c r="H34" s="63">
        <f>DatosDelitos!K244</f>
        <v>0</v>
      </c>
      <c r="I34" s="63">
        <f>DatosDelitos!L244</f>
        <v>0</v>
      </c>
      <c r="J34" s="63">
        <f>DatosDelitos!M244</f>
        <v>0</v>
      </c>
      <c r="K34" s="63">
        <f>DatosDelitos!O244</f>
        <v>0</v>
      </c>
      <c r="L34" s="63">
        <f>DatosDelitos!P244</f>
        <v>0</v>
      </c>
    </row>
    <row r="35" spans="2:13" ht="13.35" customHeight="1" x14ac:dyDescent="0.2">
      <c r="B35" s="241" t="s">
        <v>1638</v>
      </c>
      <c r="C35" s="241"/>
      <c r="D35" s="62">
        <f>DatosDelitos!C271</f>
        <v>85</v>
      </c>
      <c r="E35" s="63">
        <f>DatosDelitos!H271</f>
        <v>48</v>
      </c>
      <c r="F35" s="63">
        <f>DatosDelitos!I271</f>
        <v>65</v>
      </c>
      <c r="G35" s="63">
        <f>DatosDelitos!J271</f>
        <v>0</v>
      </c>
      <c r="H35" s="63">
        <f>DatosDelitos!K271</f>
        <v>1</v>
      </c>
      <c r="I35" s="63">
        <f>DatosDelitos!L271</f>
        <v>0</v>
      </c>
      <c r="J35" s="63">
        <f>DatosDelitos!M271</f>
        <v>0</v>
      </c>
      <c r="K35" s="63">
        <f>DatosDelitos!O271</f>
        <v>0</v>
      </c>
      <c r="L35" s="63">
        <f>DatosDelitos!P271</f>
        <v>56</v>
      </c>
    </row>
    <row r="36" spans="2:13" ht="38.25" customHeight="1" x14ac:dyDescent="0.2">
      <c r="B36" s="241" t="s">
        <v>1639</v>
      </c>
      <c r="C36" s="241"/>
      <c r="D36" s="62">
        <f>DatosDelitos!C301</f>
        <v>0</v>
      </c>
      <c r="E36" s="63">
        <f>DatosDelitos!H301</f>
        <v>0</v>
      </c>
      <c r="F36" s="63">
        <f>DatosDelitos!I301</f>
        <v>0</v>
      </c>
      <c r="G36" s="63">
        <f>DatosDelitos!J301</f>
        <v>0</v>
      </c>
      <c r="H36" s="63">
        <f>DatosDelitos!K301</f>
        <v>0</v>
      </c>
      <c r="I36" s="63">
        <f>DatosDelitos!L301</f>
        <v>0</v>
      </c>
      <c r="J36" s="63">
        <f>DatosDelitos!M301</f>
        <v>0</v>
      </c>
      <c r="K36" s="63">
        <f>DatosDelitos!O301</f>
        <v>0</v>
      </c>
      <c r="L36" s="63">
        <f>DatosDelitos!P301</f>
        <v>0</v>
      </c>
    </row>
    <row r="37" spans="2:13" ht="13.35" customHeight="1" x14ac:dyDescent="0.2">
      <c r="B37" s="241" t="s">
        <v>1640</v>
      </c>
      <c r="C37" s="241"/>
      <c r="D37" s="62">
        <f>DatosDelitos!C305</f>
        <v>0</v>
      </c>
      <c r="E37" s="63">
        <f>DatosDelitos!H305</f>
        <v>0</v>
      </c>
      <c r="F37" s="63">
        <f>DatosDelitos!I305</f>
        <v>0</v>
      </c>
      <c r="G37" s="63">
        <f>DatosDelitos!J305</f>
        <v>0</v>
      </c>
      <c r="H37" s="63">
        <f>DatosDelitos!K305</f>
        <v>0</v>
      </c>
      <c r="I37" s="63">
        <f>DatosDelitos!L305</f>
        <v>0</v>
      </c>
      <c r="J37" s="63">
        <f>DatosDelitos!M305</f>
        <v>0</v>
      </c>
      <c r="K37" s="63">
        <f>DatosDelitos!O305</f>
        <v>0</v>
      </c>
      <c r="L37" s="63">
        <f>DatosDelitos!P305</f>
        <v>0</v>
      </c>
    </row>
    <row r="38" spans="2:13" ht="13.35" customHeight="1" x14ac:dyDescent="0.2">
      <c r="B38" s="241" t="s">
        <v>1641</v>
      </c>
      <c r="C38" s="241"/>
      <c r="D38" s="62">
        <f>DatosDelitos!C312+DatosDelitos!C318+DatosDelitos!C320</f>
        <v>0</v>
      </c>
      <c r="E38" s="63">
        <f>DatosDelitos!H312+DatosDelitos!H318+DatosDelitos!H320</f>
        <v>0</v>
      </c>
      <c r="F38" s="63">
        <f>DatosDelitos!I312+DatosDelitos!I318+DatosDelitos!I320</f>
        <v>0</v>
      </c>
      <c r="G38" s="63">
        <f>DatosDelitos!J312+DatosDelitos!J318+DatosDelitos!J320</f>
        <v>0</v>
      </c>
      <c r="H38" s="63">
        <f>DatosDelitos!K312+DatosDelitos!K318+DatosDelitos!K320</f>
        <v>0</v>
      </c>
      <c r="I38" s="63">
        <f>DatosDelitos!L312+DatosDelitos!L318+DatosDelitos!L320</f>
        <v>0</v>
      </c>
      <c r="J38" s="63">
        <f>DatosDelitos!M312+DatosDelitos!M318+DatosDelitos!M320</f>
        <v>0</v>
      </c>
      <c r="K38" s="63">
        <f>DatosDelitos!O312+DatosDelitos!O318+DatosDelitos!O320</f>
        <v>0</v>
      </c>
      <c r="L38" s="63">
        <f>DatosDelitos!P312+DatosDelitos!P318+DatosDelitos!P320</f>
        <v>1</v>
      </c>
    </row>
    <row r="39" spans="2:13" ht="13.35" customHeight="1" x14ac:dyDescent="0.2">
      <c r="B39" s="241" t="s">
        <v>1642</v>
      </c>
      <c r="C39" s="241"/>
      <c r="D39" s="62">
        <f>DatosDelitos!C323</f>
        <v>1241</v>
      </c>
      <c r="E39" s="63">
        <f>DatosDelitos!H323</f>
        <v>7</v>
      </c>
      <c r="F39" s="63">
        <f>DatosDelitos!I323</f>
        <v>0</v>
      </c>
      <c r="G39" s="63">
        <f>DatosDelitos!J323</f>
        <v>0</v>
      </c>
      <c r="H39" s="63">
        <f>DatosDelitos!K323</f>
        <v>0</v>
      </c>
      <c r="I39" s="63">
        <f>DatosDelitos!L323</f>
        <v>0</v>
      </c>
      <c r="J39" s="63">
        <f>DatosDelitos!M323</f>
        <v>0</v>
      </c>
      <c r="K39" s="63">
        <f>DatosDelitos!O323</f>
        <v>1</v>
      </c>
      <c r="L39" s="63">
        <f>DatosDelitos!P323</f>
        <v>0</v>
      </c>
    </row>
    <row r="40" spans="2:13" ht="13.35" customHeight="1" x14ac:dyDescent="0.2">
      <c r="B40" s="241" t="s">
        <v>1643</v>
      </c>
      <c r="C40" s="241"/>
      <c r="D40" s="62">
        <f>DatosDelitos!C325</f>
        <v>3</v>
      </c>
      <c r="E40" s="62">
        <f>DatosDelitos!H325</f>
        <v>0</v>
      </c>
      <c r="F40" s="62">
        <f>DatosDelitos!I325</f>
        <v>0</v>
      </c>
      <c r="G40" s="62">
        <f>DatosDelitos!J325</f>
        <v>0</v>
      </c>
      <c r="H40" s="62">
        <f>DatosDelitos!K325</f>
        <v>0</v>
      </c>
      <c r="I40" s="62">
        <f>DatosDelitos!L325</f>
        <v>0</v>
      </c>
      <c r="J40" s="62">
        <f>DatosDelitos!M325</f>
        <v>0</v>
      </c>
      <c r="K40" s="62">
        <f>DatosDelitos!O325</f>
        <v>2</v>
      </c>
      <c r="L40" s="62">
        <f>DatosDelitos!P325</f>
        <v>0</v>
      </c>
    </row>
    <row r="41" spans="2:13" ht="13.35" customHeight="1" x14ac:dyDescent="0.2">
      <c r="B41" s="241" t="s">
        <v>952</v>
      </c>
      <c r="C41" s="241"/>
      <c r="D41" s="62">
        <f>DatosDelitos!C337</f>
        <v>0</v>
      </c>
      <c r="E41" s="62">
        <f>DatosDelitos!H337</f>
        <v>0</v>
      </c>
      <c r="F41" s="62">
        <f>DatosDelitos!I337</f>
        <v>0</v>
      </c>
      <c r="G41" s="62">
        <f>DatosDelitos!J337</f>
        <v>0</v>
      </c>
      <c r="H41" s="62">
        <f>DatosDelitos!K337</f>
        <v>0</v>
      </c>
      <c r="I41" s="62">
        <f>DatosDelitos!L337</f>
        <v>0</v>
      </c>
      <c r="J41" s="62">
        <f>DatosDelitos!M337</f>
        <v>0</v>
      </c>
      <c r="K41" s="62">
        <f>DatosDelitos!O337</f>
        <v>0</v>
      </c>
      <c r="L41" s="62">
        <f>DatosDelitos!P337</f>
        <v>0</v>
      </c>
    </row>
    <row r="42" spans="2:13" ht="13.35" customHeight="1" x14ac:dyDescent="0.2">
      <c r="B42" s="241" t="s">
        <v>1644</v>
      </c>
      <c r="C42" s="241"/>
      <c r="D42" s="62">
        <f>DatosDelitos!C339</f>
        <v>0</v>
      </c>
      <c r="E42" s="62">
        <f>DatosDelitos!H339</f>
        <v>0</v>
      </c>
      <c r="F42" s="62">
        <f>DatosDelitos!I339</f>
        <v>0</v>
      </c>
      <c r="G42" s="62">
        <f>DatosDelitos!J339</f>
        <v>0</v>
      </c>
      <c r="H42" s="62">
        <f>DatosDelitos!K339</f>
        <v>0</v>
      </c>
      <c r="I42" s="62">
        <f>DatosDelitos!L339</f>
        <v>0</v>
      </c>
      <c r="J42" s="62">
        <f>DatosDelitos!M339</f>
        <v>0</v>
      </c>
      <c r="K42" s="62">
        <f>DatosDelitos!O339</f>
        <v>0</v>
      </c>
      <c r="L42" s="62">
        <f>DatosDelitos!P339</f>
        <v>0</v>
      </c>
    </row>
    <row r="43" spans="2:13" ht="14.1" customHeight="1" thickBot="1" x14ac:dyDescent="0.25">
      <c r="B43" s="244" t="s">
        <v>956</v>
      </c>
      <c r="C43" s="244"/>
      <c r="D43" s="65">
        <f>SUM(D11:D42)</f>
        <v>7225</v>
      </c>
      <c r="E43" s="65">
        <f t="shared" ref="E43:L43" si="0">SUM(E11:E42)</f>
        <v>1284</v>
      </c>
      <c r="F43" s="65">
        <f t="shared" si="0"/>
        <v>1180</v>
      </c>
      <c r="G43" s="65">
        <f t="shared" si="0"/>
        <v>20</v>
      </c>
      <c r="H43" s="65">
        <f t="shared" si="0"/>
        <v>15</v>
      </c>
      <c r="I43" s="65">
        <f t="shared" si="0"/>
        <v>5</v>
      </c>
      <c r="J43" s="65">
        <f t="shared" si="0"/>
        <v>1</v>
      </c>
      <c r="K43" s="65">
        <f t="shared" si="0"/>
        <v>100</v>
      </c>
      <c r="L43" s="65">
        <f t="shared" si="0"/>
        <v>1527</v>
      </c>
    </row>
    <row r="46" spans="2:13" ht="15.75" x14ac:dyDescent="0.25">
      <c r="B46" s="66" t="s">
        <v>1645</v>
      </c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</row>
    <row r="48" spans="2:13" ht="39" thickBot="1" x14ac:dyDescent="0.25">
      <c r="D48" s="42" t="s">
        <v>1608</v>
      </c>
      <c r="E48" s="44" t="s">
        <v>1609</v>
      </c>
    </row>
    <row r="49" spans="2:5" ht="13.35" customHeight="1" x14ac:dyDescent="0.25">
      <c r="B49" s="243" t="s">
        <v>1646</v>
      </c>
      <c r="C49" s="243"/>
      <c r="D49" s="68">
        <f>DatosDelitos!F5</f>
        <v>0</v>
      </c>
      <c r="E49" s="68">
        <f>DatosDelitos!G5</f>
        <v>0</v>
      </c>
    </row>
    <row r="50" spans="2:5" ht="13.35" customHeight="1" x14ac:dyDescent="0.25">
      <c r="B50" s="243" t="s">
        <v>1647</v>
      </c>
      <c r="C50" s="243"/>
      <c r="D50" s="68">
        <f>DatosDelitos!F13-DatosDelitos!F17</f>
        <v>7</v>
      </c>
      <c r="E50" s="68">
        <f>DatosDelitos!G13-DatosDelitos!G17</f>
        <v>10</v>
      </c>
    </row>
    <row r="51" spans="2:5" ht="13.35" customHeight="1" x14ac:dyDescent="0.25">
      <c r="B51" s="243" t="s">
        <v>329</v>
      </c>
      <c r="C51" s="243"/>
      <c r="D51" s="68">
        <f>DatosDelitos!F10</f>
        <v>0</v>
      </c>
      <c r="E51" s="68">
        <f>DatosDelitos!G10</f>
        <v>0</v>
      </c>
    </row>
    <row r="52" spans="2:5" ht="13.35" customHeight="1" x14ac:dyDescent="0.25">
      <c r="B52" s="243" t="s">
        <v>347</v>
      </c>
      <c r="C52" s="243"/>
      <c r="D52" s="68">
        <f>DatosDelitos!F20</f>
        <v>0</v>
      </c>
      <c r="E52" s="68">
        <f>DatosDelitos!G20</f>
        <v>0</v>
      </c>
    </row>
    <row r="53" spans="2:5" ht="13.35" customHeight="1" x14ac:dyDescent="0.25">
      <c r="B53" s="243" t="s">
        <v>352</v>
      </c>
      <c r="C53" s="243"/>
      <c r="D53" s="68">
        <f>DatosDelitos!F23</f>
        <v>0</v>
      </c>
      <c r="E53" s="68">
        <f>DatosDelitos!G23</f>
        <v>0</v>
      </c>
    </row>
    <row r="54" spans="2:5" ht="13.35" customHeight="1" x14ac:dyDescent="0.25">
      <c r="B54" s="243" t="s">
        <v>1619</v>
      </c>
      <c r="C54" s="243"/>
      <c r="D54" s="68">
        <f>DatosDelitos!F17+DatosDelitos!F44</f>
        <v>187</v>
      </c>
      <c r="E54" s="68">
        <f>DatosDelitos!G17+DatosDelitos!G44</f>
        <v>72</v>
      </c>
    </row>
    <row r="55" spans="2:5" ht="13.35" customHeight="1" x14ac:dyDescent="0.25">
      <c r="B55" s="243" t="s">
        <v>1620</v>
      </c>
      <c r="C55" s="243"/>
      <c r="D55" s="68">
        <f>DatosDelitos!F30</f>
        <v>26</v>
      </c>
      <c r="E55" s="68">
        <f>DatosDelitos!G30</f>
        <v>33</v>
      </c>
    </row>
    <row r="56" spans="2:5" ht="13.35" customHeight="1" x14ac:dyDescent="0.25">
      <c r="B56" s="243" t="s">
        <v>1621</v>
      </c>
      <c r="C56" s="243"/>
      <c r="D56" s="68">
        <f>DatosDelitos!F42-DatosDelitos!F44</f>
        <v>3</v>
      </c>
      <c r="E56" s="68">
        <f>DatosDelitos!G42-DatosDelitos!G44</f>
        <v>0</v>
      </c>
    </row>
    <row r="57" spans="2:5" ht="13.35" customHeight="1" x14ac:dyDescent="0.25">
      <c r="B57" s="243" t="s">
        <v>1622</v>
      </c>
      <c r="C57" s="243"/>
      <c r="D57" s="68">
        <f>DatosDelitos!F50</f>
        <v>1</v>
      </c>
      <c r="E57" s="68">
        <f>DatosDelitos!G50</f>
        <v>1</v>
      </c>
    </row>
    <row r="58" spans="2:5" ht="13.35" customHeight="1" x14ac:dyDescent="0.25">
      <c r="B58" s="243" t="s">
        <v>1623</v>
      </c>
      <c r="C58" s="243"/>
      <c r="D58" s="68">
        <f>DatosDelitos!F72</f>
        <v>0</v>
      </c>
      <c r="E58" s="68">
        <f>DatosDelitos!G72</f>
        <v>0</v>
      </c>
    </row>
    <row r="59" spans="2:5" ht="27" customHeight="1" x14ac:dyDescent="0.25">
      <c r="B59" s="243" t="s">
        <v>1648</v>
      </c>
      <c r="C59" s="243"/>
      <c r="D59" s="68">
        <f>DatosDelitos!F74</f>
        <v>0</v>
      </c>
      <c r="E59" s="68">
        <f>DatosDelitos!G74</f>
        <v>0</v>
      </c>
    </row>
    <row r="60" spans="2:5" ht="13.35" customHeight="1" x14ac:dyDescent="0.25">
      <c r="B60" s="243" t="s">
        <v>1625</v>
      </c>
      <c r="C60" s="243"/>
      <c r="D60" s="68">
        <f>DatosDelitos!F82</f>
        <v>0</v>
      </c>
      <c r="E60" s="68">
        <f>DatosDelitos!G82</f>
        <v>0</v>
      </c>
    </row>
    <row r="61" spans="2:5" ht="13.35" customHeight="1" x14ac:dyDescent="0.25">
      <c r="B61" s="243" t="s">
        <v>1626</v>
      </c>
      <c r="C61" s="243"/>
      <c r="D61" s="68">
        <f>DatosDelitos!F85</f>
        <v>0</v>
      </c>
      <c r="E61" s="68">
        <f>DatosDelitos!G85</f>
        <v>0</v>
      </c>
    </row>
    <row r="62" spans="2:5" ht="13.35" customHeight="1" x14ac:dyDescent="0.25">
      <c r="B62" s="243" t="s">
        <v>978</v>
      </c>
      <c r="C62" s="243"/>
      <c r="D62" s="68">
        <f>DatosDelitos!F97</f>
        <v>27</v>
      </c>
      <c r="E62" s="68">
        <f>DatosDelitos!G97</f>
        <v>31</v>
      </c>
    </row>
    <row r="63" spans="2:5" ht="27" customHeight="1" x14ac:dyDescent="0.25">
      <c r="B63" s="243" t="s">
        <v>1649</v>
      </c>
      <c r="C63" s="243"/>
      <c r="D63" s="68">
        <f>DatosDelitos!F131</f>
        <v>0</v>
      </c>
      <c r="E63" s="68">
        <f>DatosDelitos!G131</f>
        <v>0</v>
      </c>
    </row>
    <row r="64" spans="2:5" ht="13.35" customHeight="1" x14ac:dyDescent="0.25">
      <c r="B64" s="243" t="s">
        <v>1628</v>
      </c>
      <c r="C64" s="243"/>
      <c r="D64" s="68">
        <f>DatosDelitos!F137</f>
        <v>0</v>
      </c>
      <c r="E64" s="68">
        <f>DatosDelitos!G137</f>
        <v>0</v>
      </c>
    </row>
    <row r="65" spans="2:5" ht="13.35" customHeight="1" x14ac:dyDescent="0.25">
      <c r="B65" s="243" t="s">
        <v>1629</v>
      </c>
      <c r="C65" s="243"/>
      <c r="D65" s="68">
        <f>DatosDelitos!F144</f>
        <v>0</v>
      </c>
      <c r="E65" s="68">
        <f>DatosDelitos!G144</f>
        <v>0</v>
      </c>
    </row>
    <row r="66" spans="2:5" ht="40.5" customHeight="1" x14ac:dyDescent="0.25">
      <c r="B66" s="243" t="s">
        <v>1630</v>
      </c>
      <c r="C66" s="243"/>
      <c r="D66" s="68">
        <f>DatosDelitos!F147</f>
        <v>0</v>
      </c>
      <c r="E66" s="68">
        <f>DatosDelitos!G147</f>
        <v>0</v>
      </c>
    </row>
    <row r="67" spans="2:5" ht="13.35" customHeight="1" x14ac:dyDescent="0.25">
      <c r="B67" s="243" t="s">
        <v>1631</v>
      </c>
      <c r="C67" s="243"/>
      <c r="D67" s="68">
        <f>DatosDelitos!F156+SUM(DatosDelitos!F167:G172)</f>
        <v>0</v>
      </c>
      <c r="E67" s="68">
        <f>DatosDelitos!G156+SUM(DatosDelitos!G167:H172)</f>
        <v>0</v>
      </c>
    </row>
    <row r="68" spans="2:5" ht="13.35" customHeight="1" x14ac:dyDescent="0.25">
      <c r="B68" s="243" t="s">
        <v>1632</v>
      </c>
      <c r="C68" s="243"/>
      <c r="D68" s="68">
        <f>SUM(DatosDelitos!F173:G177)</f>
        <v>0</v>
      </c>
      <c r="E68" s="68">
        <f>SUM(DatosDelitos!G173:H177)</f>
        <v>24</v>
      </c>
    </row>
    <row r="69" spans="2:5" ht="13.35" customHeight="1" x14ac:dyDescent="0.25">
      <c r="B69" s="243" t="s">
        <v>1633</v>
      </c>
      <c r="C69" s="243"/>
      <c r="D69" s="68">
        <f>DatosDelitos!F178</f>
        <v>572</v>
      </c>
      <c r="E69" s="68">
        <f>DatosDelitos!G178</f>
        <v>567</v>
      </c>
    </row>
    <row r="70" spans="2:5" ht="13.35" customHeight="1" x14ac:dyDescent="0.25">
      <c r="B70" s="243" t="s">
        <v>1634</v>
      </c>
      <c r="C70" s="243"/>
      <c r="D70" s="68">
        <f>DatosDelitos!F186</f>
        <v>1</v>
      </c>
      <c r="E70" s="68">
        <f>DatosDelitos!G186</f>
        <v>0</v>
      </c>
    </row>
    <row r="71" spans="2:5" ht="13.35" customHeight="1" x14ac:dyDescent="0.25">
      <c r="B71" s="243" t="s">
        <v>1635</v>
      </c>
      <c r="C71" s="243"/>
      <c r="D71" s="68">
        <f>DatosDelitos!F201</f>
        <v>0</v>
      </c>
      <c r="E71" s="68">
        <f>DatosDelitos!G201</f>
        <v>0</v>
      </c>
    </row>
    <row r="72" spans="2:5" ht="13.35" customHeight="1" x14ac:dyDescent="0.25">
      <c r="B72" s="243" t="s">
        <v>1636</v>
      </c>
      <c r="C72" s="243"/>
      <c r="D72" s="68">
        <f>DatosDelitos!F223</f>
        <v>51</v>
      </c>
      <c r="E72" s="68">
        <f>DatosDelitos!G223</f>
        <v>52</v>
      </c>
    </row>
    <row r="73" spans="2:5" ht="13.35" customHeight="1" x14ac:dyDescent="0.25">
      <c r="B73" s="243" t="s">
        <v>1637</v>
      </c>
      <c r="C73" s="243"/>
      <c r="D73" s="68">
        <f>DatosDelitos!F244</f>
        <v>0</v>
      </c>
      <c r="E73" s="68">
        <f>DatosDelitos!G244</f>
        <v>0</v>
      </c>
    </row>
    <row r="74" spans="2:5" ht="13.35" customHeight="1" x14ac:dyDescent="0.25">
      <c r="B74" s="243" t="s">
        <v>1638</v>
      </c>
      <c r="C74" s="243"/>
      <c r="D74" s="68">
        <f>DatosDelitos!F271</f>
        <v>7</v>
      </c>
      <c r="E74" s="68">
        <f>DatosDelitos!G271</f>
        <v>9</v>
      </c>
    </row>
    <row r="75" spans="2:5" ht="38.25" customHeight="1" x14ac:dyDescent="0.25">
      <c r="B75" s="243" t="s">
        <v>1639</v>
      </c>
      <c r="C75" s="243"/>
      <c r="D75" s="68">
        <f>DatosDelitos!F301</f>
        <v>0</v>
      </c>
      <c r="E75" s="68">
        <f>DatosDelitos!G301</f>
        <v>0</v>
      </c>
    </row>
    <row r="76" spans="2:5" ht="13.35" customHeight="1" x14ac:dyDescent="0.25">
      <c r="B76" s="243" t="s">
        <v>1640</v>
      </c>
      <c r="C76" s="243"/>
      <c r="D76" s="68">
        <f>DatosDelitos!F305</f>
        <v>0</v>
      </c>
      <c r="E76" s="68">
        <f>DatosDelitos!G305</f>
        <v>0</v>
      </c>
    </row>
    <row r="77" spans="2:5" ht="13.35" customHeight="1" x14ac:dyDescent="0.25">
      <c r="B77" s="243" t="s">
        <v>1641</v>
      </c>
      <c r="C77" s="243"/>
      <c r="D77" s="68">
        <f>DatosDelitos!F312+DatosDelitos!F318+DatosDelitos!F320</f>
        <v>0</v>
      </c>
      <c r="E77" s="68">
        <f>DatosDelitos!G312+DatosDelitos!G318+DatosDelitos!G320</f>
        <v>0</v>
      </c>
    </row>
    <row r="78" spans="2:5" ht="14.1" customHeight="1" x14ac:dyDescent="0.25">
      <c r="B78" s="243" t="s">
        <v>1642</v>
      </c>
      <c r="C78" s="243"/>
      <c r="D78" s="68">
        <f>DatosDelitos!F323</f>
        <v>1</v>
      </c>
      <c r="E78" s="68">
        <f>DatosDelitos!G323</f>
        <v>0</v>
      </c>
    </row>
    <row r="79" spans="2:5" ht="15" customHeight="1" x14ac:dyDescent="0.25">
      <c r="B79" s="245" t="s">
        <v>1643</v>
      </c>
      <c r="C79" s="245"/>
      <c r="D79" s="68">
        <f>DatosDelitos!F325</f>
        <v>0</v>
      </c>
      <c r="E79" s="68">
        <f>DatosDelitos!G325</f>
        <v>0</v>
      </c>
    </row>
    <row r="80" spans="2:5" ht="15" customHeight="1" x14ac:dyDescent="0.25">
      <c r="B80" s="245" t="s">
        <v>952</v>
      </c>
      <c r="C80" s="245"/>
      <c r="D80" s="68">
        <f>DatosDelitos!F337</f>
        <v>0</v>
      </c>
      <c r="E80" s="68">
        <f>DatosDelitos!G337</f>
        <v>0</v>
      </c>
    </row>
    <row r="81" spans="2:13" ht="15" customHeight="1" x14ac:dyDescent="0.25">
      <c r="B81" s="245" t="s">
        <v>1644</v>
      </c>
      <c r="C81" s="245"/>
      <c r="D81" s="68">
        <f>DatosDelitos!F339</f>
        <v>0</v>
      </c>
      <c r="E81" s="68">
        <f>DatosDelitos!G339</f>
        <v>0</v>
      </c>
    </row>
    <row r="82" spans="2:13" ht="15" customHeight="1" x14ac:dyDescent="0.25">
      <c r="B82" s="245" t="s">
        <v>1650</v>
      </c>
      <c r="C82" s="245"/>
      <c r="D82" s="68">
        <f>SUM(D49:D81)</f>
        <v>883</v>
      </c>
      <c r="E82" s="68">
        <f>SUM(E49:E81)</f>
        <v>799</v>
      </c>
    </row>
    <row r="84" spans="2:13" s="71" customFormat="1" ht="15.75" x14ac:dyDescent="0.25">
      <c r="B84" s="69" t="s">
        <v>1651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</row>
    <row r="86" spans="2:13" ht="25.5" x14ac:dyDescent="0.2">
      <c r="D86" s="72" t="s">
        <v>315</v>
      </c>
    </row>
    <row r="87" spans="2:13" ht="13.35" customHeight="1" x14ac:dyDescent="0.25">
      <c r="B87" s="243" t="s">
        <v>1618</v>
      </c>
      <c r="C87" s="243"/>
      <c r="D87" s="68">
        <f>DatosDelitos!N5+DatosDelitos!N13-DatosDelitos!N17</f>
        <v>5</v>
      </c>
    </row>
    <row r="88" spans="2:13" ht="13.35" customHeight="1" x14ac:dyDescent="0.25">
      <c r="B88" s="243" t="s">
        <v>329</v>
      </c>
      <c r="C88" s="243"/>
      <c r="D88" s="68">
        <f>DatosDelitos!N10</f>
        <v>0</v>
      </c>
    </row>
    <row r="89" spans="2:13" ht="13.35" customHeight="1" x14ac:dyDescent="0.25">
      <c r="B89" s="243" t="s">
        <v>347</v>
      </c>
      <c r="C89" s="243"/>
      <c r="D89" s="68">
        <f>DatosDelitos!N20</f>
        <v>0</v>
      </c>
    </row>
    <row r="90" spans="2:13" ht="13.35" customHeight="1" x14ac:dyDescent="0.25">
      <c r="B90" s="243" t="s">
        <v>352</v>
      </c>
      <c r="C90" s="243"/>
      <c r="D90" s="68">
        <f>DatosDelitos!N23</f>
        <v>0</v>
      </c>
    </row>
    <row r="91" spans="2:13" ht="13.35" customHeight="1" x14ac:dyDescent="0.25">
      <c r="B91" s="243" t="s">
        <v>1652</v>
      </c>
      <c r="C91" s="243"/>
      <c r="D91" s="68">
        <f>SUM(DatosDelitos!N17,DatosDelitos!N44)</f>
        <v>4</v>
      </c>
    </row>
    <row r="92" spans="2:13" ht="13.35" customHeight="1" x14ac:dyDescent="0.25">
      <c r="B92" s="243" t="s">
        <v>1620</v>
      </c>
      <c r="C92" s="243"/>
      <c r="D92" s="68">
        <f>DatosDelitos!N30</f>
        <v>8</v>
      </c>
    </row>
    <row r="93" spans="2:13" ht="13.35" customHeight="1" x14ac:dyDescent="0.25">
      <c r="B93" s="243" t="s">
        <v>1621</v>
      </c>
      <c r="C93" s="243"/>
      <c r="D93" s="68">
        <f>DatosDelitos!N42-DatosDelitos!N44</f>
        <v>0</v>
      </c>
    </row>
    <row r="94" spans="2:13" ht="13.35" customHeight="1" x14ac:dyDescent="0.25">
      <c r="B94" s="243" t="s">
        <v>1622</v>
      </c>
      <c r="C94" s="243"/>
      <c r="D94" s="68">
        <f>DatosDelitos!N50</f>
        <v>2</v>
      </c>
    </row>
    <row r="95" spans="2:13" ht="13.35" customHeight="1" x14ac:dyDescent="0.25">
      <c r="B95" s="243" t="s">
        <v>1623</v>
      </c>
      <c r="C95" s="243"/>
      <c r="D95" s="68">
        <f>DatosDelitos!N72</f>
        <v>0</v>
      </c>
    </row>
    <row r="96" spans="2:13" ht="27" customHeight="1" x14ac:dyDescent="0.25">
      <c r="B96" s="243" t="s">
        <v>1648</v>
      </c>
      <c r="C96" s="243"/>
      <c r="D96" s="68">
        <f>DatosDelitos!N74</f>
        <v>2</v>
      </c>
    </row>
    <row r="97" spans="2:4" ht="13.35" customHeight="1" x14ac:dyDescent="0.25">
      <c r="B97" s="243" t="s">
        <v>1625</v>
      </c>
      <c r="C97" s="243"/>
      <c r="D97" s="68">
        <f>DatosDelitos!N82</f>
        <v>0</v>
      </c>
    </row>
    <row r="98" spans="2:4" ht="13.35" customHeight="1" x14ac:dyDescent="0.25">
      <c r="B98" s="243" t="s">
        <v>1626</v>
      </c>
      <c r="C98" s="243"/>
      <c r="D98" s="68">
        <f>DatosDelitos!N85</f>
        <v>3</v>
      </c>
    </row>
    <row r="99" spans="2:4" ht="13.35" customHeight="1" x14ac:dyDescent="0.25">
      <c r="B99" s="243" t="s">
        <v>978</v>
      </c>
      <c r="C99" s="243"/>
      <c r="D99" s="68">
        <f>DatosDelitos!N97</f>
        <v>15</v>
      </c>
    </row>
    <row r="100" spans="2:4" ht="27" customHeight="1" x14ac:dyDescent="0.25">
      <c r="B100" s="243" t="s">
        <v>1649</v>
      </c>
      <c r="C100" s="243"/>
      <c r="D100" s="68">
        <f>DatosDelitos!N131</f>
        <v>1</v>
      </c>
    </row>
    <row r="101" spans="2:4" ht="13.35" customHeight="1" x14ac:dyDescent="0.25">
      <c r="B101" s="243" t="s">
        <v>1628</v>
      </c>
      <c r="C101" s="243"/>
      <c r="D101" s="68">
        <f>DatosDelitos!N137</f>
        <v>2</v>
      </c>
    </row>
    <row r="102" spans="2:4" ht="13.35" customHeight="1" x14ac:dyDescent="0.25">
      <c r="B102" s="243" t="s">
        <v>1629</v>
      </c>
      <c r="C102" s="243"/>
      <c r="D102" s="68">
        <f>DatosDelitos!N144</f>
        <v>40</v>
      </c>
    </row>
    <row r="103" spans="2:4" ht="13.35" customHeight="1" x14ac:dyDescent="0.25">
      <c r="B103" s="243" t="s">
        <v>1653</v>
      </c>
      <c r="C103" s="243"/>
      <c r="D103" s="68">
        <f>DatosDelitos!N148</f>
        <v>13</v>
      </c>
    </row>
    <row r="104" spans="2:4" ht="13.35" customHeight="1" x14ac:dyDescent="0.25">
      <c r="B104" s="243" t="s">
        <v>1196</v>
      </c>
      <c r="C104" s="243"/>
      <c r="D104" s="68">
        <f>SUM(DatosDelitos!N149,DatosDelitos!N150)</f>
        <v>1</v>
      </c>
    </row>
    <row r="105" spans="2:4" ht="13.35" customHeight="1" x14ac:dyDescent="0.25">
      <c r="B105" s="243" t="s">
        <v>1194</v>
      </c>
      <c r="C105" s="243"/>
      <c r="D105" s="68">
        <f>SUM(DatosDelitos!N151:N155)</f>
        <v>12</v>
      </c>
    </row>
    <row r="106" spans="2:4" ht="13.35" customHeight="1" x14ac:dyDescent="0.25">
      <c r="B106" s="243" t="s">
        <v>1631</v>
      </c>
      <c r="C106" s="243"/>
      <c r="D106" s="68">
        <f>SUM(SUM(DatosDelitos!N157:N160),SUM(DatosDelitos!N167:N172))</f>
        <v>1</v>
      </c>
    </row>
    <row r="107" spans="2:4" ht="13.35" customHeight="1" x14ac:dyDescent="0.25">
      <c r="B107" s="243" t="s">
        <v>1654</v>
      </c>
      <c r="C107" s="243"/>
      <c r="D107" s="68">
        <f>SUM(DatosDelitos!N161:N165)</f>
        <v>4</v>
      </c>
    </row>
    <row r="108" spans="2:4" ht="13.35" customHeight="1" x14ac:dyDescent="0.25">
      <c r="B108" s="243" t="s">
        <v>1632</v>
      </c>
      <c r="C108" s="243"/>
      <c r="D108" s="68">
        <f>SUM(DatosDelitos!N173:N177)</f>
        <v>0</v>
      </c>
    </row>
    <row r="109" spans="2:4" ht="13.35" customHeight="1" x14ac:dyDescent="0.25">
      <c r="B109" s="243" t="s">
        <v>1633</v>
      </c>
      <c r="C109" s="243"/>
      <c r="D109" s="68">
        <f>DatosDelitos!N178</f>
        <v>0</v>
      </c>
    </row>
    <row r="110" spans="2:4" ht="13.35" customHeight="1" x14ac:dyDescent="0.25">
      <c r="B110" s="243" t="s">
        <v>1634</v>
      </c>
      <c r="C110" s="243"/>
      <c r="D110" s="68">
        <f>DatosDelitos!N186</f>
        <v>12</v>
      </c>
    </row>
    <row r="111" spans="2:4" ht="13.35" customHeight="1" x14ac:dyDescent="0.25">
      <c r="B111" s="243" t="s">
        <v>1635</v>
      </c>
      <c r="C111" s="243"/>
      <c r="D111" s="68">
        <f>DatosDelitos!N201</f>
        <v>18</v>
      </c>
    </row>
    <row r="112" spans="2:4" ht="13.35" customHeight="1" x14ac:dyDescent="0.25">
      <c r="B112" s="243" t="s">
        <v>1636</v>
      </c>
      <c r="C112" s="243"/>
      <c r="D112" s="68">
        <f>DatosDelitos!N223</f>
        <v>6</v>
      </c>
    </row>
    <row r="113" spans="2:4" ht="13.35" customHeight="1" x14ac:dyDescent="0.25">
      <c r="B113" s="243" t="s">
        <v>1637</v>
      </c>
      <c r="C113" s="243"/>
      <c r="D113" s="68">
        <f>DatosDelitos!N244</f>
        <v>7</v>
      </c>
    </row>
    <row r="114" spans="2:4" ht="13.35" customHeight="1" x14ac:dyDescent="0.25">
      <c r="B114" s="243" t="s">
        <v>1638</v>
      </c>
      <c r="C114" s="243"/>
      <c r="D114" s="68">
        <f>DatosDelitos!N271</f>
        <v>4</v>
      </c>
    </row>
    <row r="115" spans="2:4" ht="38.25" customHeight="1" x14ac:dyDescent="0.25">
      <c r="B115" s="243" t="s">
        <v>1639</v>
      </c>
      <c r="C115" s="243"/>
      <c r="D115" s="68">
        <f>DatosDelitos!N301</f>
        <v>0</v>
      </c>
    </row>
    <row r="116" spans="2:4" ht="13.35" customHeight="1" x14ac:dyDescent="0.25">
      <c r="B116" s="243" t="s">
        <v>1640</v>
      </c>
      <c r="C116" s="243"/>
      <c r="D116" s="68">
        <f>DatosDelitos!N305</f>
        <v>0</v>
      </c>
    </row>
    <row r="117" spans="2:4" ht="13.35" customHeight="1" x14ac:dyDescent="0.25">
      <c r="B117" s="243" t="s">
        <v>1641</v>
      </c>
      <c r="C117" s="243"/>
      <c r="D117" s="68">
        <f>DatosDelitos!N312+DatosDelitos!N320</f>
        <v>0</v>
      </c>
    </row>
    <row r="118" spans="2:4" ht="13.35" customHeight="1" x14ac:dyDescent="0.25">
      <c r="B118" s="243" t="s">
        <v>918</v>
      </c>
      <c r="C118" s="243"/>
      <c r="D118" s="68">
        <f>DatosDelitos!N318</f>
        <v>0</v>
      </c>
    </row>
    <row r="119" spans="2:4" ht="14.1" customHeight="1" x14ac:dyDescent="0.25">
      <c r="B119" s="243" t="s">
        <v>1642</v>
      </c>
      <c r="C119" s="243"/>
      <c r="D119" s="68">
        <f>DatosDelitos!N323</f>
        <v>24</v>
      </c>
    </row>
    <row r="120" spans="2:4" ht="12.75" customHeight="1" x14ac:dyDescent="0.25">
      <c r="B120" s="245" t="s">
        <v>1643</v>
      </c>
      <c r="C120" s="245"/>
      <c r="D120" s="68">
        <f>DatosDelitos!N325</f>
        <v>0</v>
      </c>
    </row>
    <row r="121" spans="2:4" ht="15" customHeight="1" x14ac:dyDescent="0.25">
      <c r="B121" s="245" t="s">
        <v>952</v>
      </c>
      <c r="C121" s="245"/>
      <c r="D121" s="68">
        <f>DatosDelitos!N337</f>
        <v>0</v>
      </c>
    </row>
    <row r="122" spans="2:4" ht="15" customHeight="1" x14ac:dyDescent="0.25">
      <c r="B122" s="245" t="s">
        <v>1644</v>
      </c>
      <c r="C122" s="245"/>
      <c r="D122" s="68">
        <f>DatosDelitos!N339</f>
        <v>0</v>
      </c>
    </row>
    <row r="123" spans="2:4" ht="15" customHeight="1" x14ac:dyDescent="0.25">
      <c r="B123" s="243" t="s">
        <v>1650</v>
      </c>
      <c r="C123" s="243"/>
      <c r="D123" s="68">
        <f>SUM(D87:D122)</f>
        <v>184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5" t="s">
        <v>302</v>
      </c>
    </row>
    <row r="3" spans="1:16" x14ac:dyDescent="0.25">
      <c r="A3" s="4"/>
    </row>
    <row r="4" spans="1:16" ht="33.75" x14ac:dyDescent="0.25">
      <c r="A4" s="7" t="s">
        <v>303</v>
      </c>
      <c r="B4" s="7" t="s">
        <v>15</v>
      </c>
      <c r="C4" s="21" t="s">
        <v>304</v>
      </c>
      <c r="D4" s="21" t="s">
        <v>305</v>
      </c>
      <c r="E4" s="21" t="s">
        <v>306</v>
      </c>
      <c r="F4" s="21" t="s">
        <v>307</v>
      </c>
      <c r="G4" s="21" t="s">
        <v>308</v>
      </c>
      <c r="H4" s="21" t="s">
        <v>309</v>
      </c>
      <c r="I4" s="21" t="s">
        <v>310</v>
      </c>
      <c r="J4" s="21" t="s">
        <v>311</v>
      </c>
      <c r="K4" s="21" t="s">
        <v>312</v>
      </c>
      <c r="L4" s="21" t="s">
        <v>313</v>
      </c>
      <c r="M4" s="21" t="s">
        <v>314</v>
      </c>
      <c r="N4" s="21" t="s">
        <v>315</v>
      </c>
      <c r="O4" s="21" t="s">
        <v>316</v>
      </c>
      <c r="P4" s="21" t="s">
        <v>317</v>
      </c>
    </row>
    <row r="5" spans="1:16" x14ac:dyDescent="0.25">
      <c r="A5" s="197" t="s">
        <v>318</v>
      </c>
      <c r="B5" s="198"/>
      <c r="C5" s="22">
        <v>129</v>
      </c>
      <c r="D5" s="22">
        <v>93</v>
      </c>
      <c r="E5" s="23">
        <v>0.38709677419354799</v>
      </c>
      <c r="F5" s="22">
        <v>0</v>
      </c>
      <c r="G5" s="22">
        <v>0</v>
      </c>
      <c r="H5" s="22">
        <v>3</v>
      </c>
      <c r="I5" s="22">
        <v>2</v>
      </c>
      <c r="J5" s="22">
        <v>2</v>
      </c>
      <c r="K5" s="22">
        <v>1</v>
      </c>
      <c r="L5" s="22">
        <v>2</v>
      </c>
      <c r="M5" s="22">
        <v>0</v>
      </c>
      <c r="N5" s="22">
        <v>1</v>
      </c>
      <c r="O5" s="22">
        <v>4</v>
      </c>
      <c r="P5" s="24">
        <v>5</v>
      </c>
    </row>
    <row r="6" spans="1:16" x14ac:dyDescent="0.25">
      <c r="A6" s="25" t="s">
        <v>319</v>
      </c>
      <c r="B6" s="25" t="s">
        <v>320</v>
      </c>
      <c r="C6" s="12">
        <v>117</v>
      </c>
      <c r="D6" s="12">
        <v>77</v>
      </c>
      <c r="E6" s="26">
        <v>0.51948051948051899</v>
      </c>
      <c r="F6" s="12">
        <v>0</v>
      </c>
      <c r="G6" s="12">
        <v>0</v>
      </c>
      <c r="H6" s="12">
        <v>0</v>
      </c>
      <c r="I6" s="12">
        <v>0</v>
      </c>
      <c r="J6" s="12">
        <v>2</v>
      </c>
      <c r="K6" s="12">
        <v>1</v>
      </c>
      <c r="L6" s="12">
        <v>2</v>
      </c>
      <c r="M6" s="12">
        <v>0</v>
      </c>
      <c r="N6" s="12">
        <v>1</v>
      </c>
      <c r="O6" s="12">
        <v>4</v>
      </c>
      <c r="P6" s="20">
        <v>3</v>
      </c>
    </row>
    <row r="7" spans="1:16" x14ac:dyDescent="0.25">
      <c r="A7" s="25" t="s">
        <v>321</v>
      </c>
      <c r="B7" s="25" t="s">
        <v>322</v>
      </c>
      <c r="C7" s="12">
        <v>0</v>
      </c>
      <c r="D7" s="12">
        <v>0</v>
      </c>
      <c r="E7" s="26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0">
        <v>0</v>
      </c>
    </row>
    <row r="8" spans="1:16" x14ac:dyDescent="0.25">
      <c r="A8" s="25" t="s">
        <v>323</v>
      </c>
      <c r="B8" s="25" t="s">
        <v>324</v>
      </c>
      <c r="C8" s="12">
        <v>12</v>
      </c>
      <c r="D8" s="12">
        <v>15</v>
      </c>
      <c r="E8" s="26">
        <v>-0.2</v>
      </c>
      <c r="F8" s="12">
        <v>0</v>
      </c>
      <c r="G8" s="12">
        <v>0</v>
      </c>
      <c r="H8" s="12">
        <v>3</v>
      </c>
      <c r="I8" s="12">
        <v>2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0">
        <v>2</v>
      </c>
    </row>
    <row r="9" spans="1:16" x14ac:dyDescent="0.25">
      <c r="A9" s="25" t="s">
        <v>325</v>
      </c>
      <c r="B9" s="25" t="s">
        <v>326</v>
      </c>
      <c r="C9" s="12">
        <v>0</v>
      </c>
      <c r="D9" s="12">
        <v>1</v>
      </c>
      <c r="E9" s="26">
        <v>-1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0</v>
      </c>
    </row>
    <row r="10" spans="1:16" x14ac:dyDescent="0.25">
      <c r="A10" s="197" t="s">
        <v>327</v>
      </c>
      <c r="B10" s="198"/>
      <c r="C10" s="22">
        <v>1</v>
      </c>
      <c r="D10" s="22">
        <v>0</v>
      </c>
      <c r="E10" s="23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4">
        <v>0</v>
      </c>
    </row>
    <row r="11" spans="1:16" x14ac:dyDescent="0.25">
      <c r="A11" s="25" t="s">
        <v>328</v>
      </c>
      <c r="B11" s="25" t="s">
        <v>329</v>
      </c>
      <c r="C11" s="12">
        <v>1</v>
      </c>
      <c r="D11" s="12">
        <v>0</v>
      </c>
      <c r="E11" s="26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25" t="s">
        <v>330</v>
      </c>
      <c r="B12" s="25" t="s">
        <v>331</v>
      </c>
      <c r="C12" s="12">
        <v>0</v>
      </c>
      <c r="D12" s="12">
        <v>0</v>
      </c>
      <c r="E12" s="26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0">
        <v>0</v>
      </c>
    </row>
    <row r="13" spans="1:16" x14ac:dyDescent="0.25">
      <c r="A13" s="197" t="s">
        <v>332</v>
      </c>
      <c r="B13" s="198"/>
      <c r="C13" s="22">
        <v>1669</v>
      </c>
      <c r="D13" s="22">
        <v>1593</v>
      </c>
      <c r="E13" s="23">
        <v>4.7708725674827403E-2</v>
      </c>
      <c r="F13" s="22">
        <v>128</v>
      </c>
      <c r="G13" s="22">
        <v>75</v>
      </c>
      <c r="H13" s="22">
        <v>245</v>
      </c>
      <c r="I13" s="22">
        <v>254</v>
      </c>
      <c r="J13" s="22">
        <v>2</v>
      </c>
      <c r="K13" s="22">
        <v>1</v>
      </c>
      <c r="L13" s="22">
        <v>0</v>
      </c>
      <c r="M13" s="22">
        <v>0</v>
      </c>
      <c r="N13" s="22">
        <v>7</v>
      </c>
      <c r="O13" s="22">
        <v>11</v>
      </c>
      <c r="P13" s="24">
        <v>239</v>
      </c>
    </row>
    <row r="14" spans="1:16" x14ac:dyDescent="0.25">
      <c r="A14" s="25" t="s">
        <v>333</v>
      </c>
      <c r="B14" s="25" t="s">
        <v>334</v>
      </c>
      <c r="C14" s="12">
        <v>916</v>
      </c>
      <c r="D14" s="12">
        <v>884</v>
      </c>
      <c r="E14" s="26">
        <v>3.6199095022624403E-2</v>
      </c>
      <c r="F14" s="12">
        <v>5</v>
      </c>
      <c r="G14" s="12">
        <v>9</v>
      </c>
      <c r="H14" s="12">
        <v>109</v>
      </c>
      <c r="I14" s="12">
        <v>127</v>
      </c>
      <c r="J14" s="12">
        <v>1</v>
      </c>
      <c r="K14" s="12">
        <v>0</v>
      </c>
      <c r="L14" s="12">
        <v>0</v>
      </c>
      <c r="M14" s="12">
        <v>0</v>
      </c>
      <c r="N14" s="12">
        <v>4</v>
      </c>
      <c r="O14" s="12">
        <v>4</v>
      </c>
      <c r="P14" s="20">
        <v>119</v>
      </c>
    </row>
    <row r="15" spans="1:16" x14ac:dyDescent="0.25">
      <c r="A15" s="25" t="s">
        <v>335</v>
      </c>
      <c r="B15" s="25" t="s">
        <v>336</v>
      </c>
      <c r="C15" s="12">
        <v>5</v>
      </c>
      <c r="D15" s="12">
        <v>2</v>
      </c>
      <c r="E15" s="26">
        <v>1.5</v>
      </c>
      <c r="F15" s="12">
        <v>0</v>
      </c>
      <c r="G15" s="12">
        <v>0</v>
      </c>
      <c r="H15" s="12">
        <v>0</v>
      </c>
      <c r="I15" s="12">
        <v>2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0">
        <v>1</v>
      </c>
    </row>
    <row r="16" spans="1:16" x14ac:dyDescent="0.25">
      <c r="A16" s="25" t="s">
        <v>337</v>
      </c>
      <c r="B16" s="25" t="s">
        <v>338</v>
      </c>
      <c r="C16" s="12">
        <v>321</v>
      </c>
      <c r="D16" s="12">
        <v>263</v>
      </c>
      <c r="E16" s="26">
        <v>0.22053231939163501</v>
      </c>
      <c r="F16" s="12">
        <v>2</v>
      </c>
      <c r="G16" s="12">
        <v>1</v>
      </c>
      <c r="H16" s="12">
        <v>22</v>
      </c>
      <c r="I16" s="12">
        <v>24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0">
        <v>8</v>
      </c>
    </row>
    <row r="17" spans="1:16" ht="33.75" x14ac:dyDescent="0.25">
      <c r="A17" s="25" t="s">
        <v>339</v>
      </c>
      <c r="B17" s="25" t="s">
        <v>340</v>
      </c>
      <c r="C17" s="12">
        <v>427</v>
      </c>
      <c r="D17" s="12">
        <v>444</v>
      </c>
      <c r="E17" s="26">
        <v>-3.82882882882883E-2</v>
      </c>
      <c r="F17" s="12">
        <v>121</v>
      </c>
      <c r="G17" s="12">
        <v>65</v>
      </c>
      <c r="H17" s="12">
        <v>113</v>
      </c>
      <c r="I17" s="12">
        <v>101</v>
      </c>
      <c r="J17" s="12">
        <v>1</v>
      </c>
      <c r="K17" s="12">
        <v>1</v>
      </c>
      <c r="L17" s="12">
        <v>0</v>
      </c>
      <c r="M17" s="12">
        <v>0</v>
      </c>
      <c r="N17" s="12">
        <v>3</v>
      </c>
      <c r="O17" s="12">
        <v>7</v>
      </c>
      <c r="P17" s="20">
        <v>111</v>
      </c>
    </row>
    <row r="18" spans="1:16" x14ac:dyDescent="0.25">
      <c r="A18" s="25" t="s">
        <v>341</v>
      </c>
      <c r="B18" s="25" t="s">
        <v>342</v>
      </c>
      <c r="C18" s="12">
        <v>0</v>
      </c>
      <c r="D18" s="12">
        <v>0</v>
      </c>
      <c r="E18" s="26">
        <v>0</v>
      </c>
      <c r="F18" s="12">
        <v>0</v>
      </c>
      <c r="G18" s="12">
        <v>0</v>
      </c>
      <c r="H18" s="12">
        <v>1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0">
        <v>0</v>
      </c>
    </row>
    <row r="19" spans="1:16" x14ac:dyDescent="0.25">
      <c r="A19" s="25" t="s">
        <v>343</v>
      </c>
      <c r="B19" s="25" t="s">
        <v>344</v>
      </c>
      <c r="C19" s="12">
        <v>0</v>
      </c>
      <c r="D19" s="12">
        <v>0</v>
      </c>
      <c r="E19" s="26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0">
        <v>0</v>
      </c>
    </row>
    <row r="20" spans="1:16" x14ac:dyDescent="0.25">
      <c r="A20" s="197" t="s">
        <v>345</v>
      </c>
      <c r="B20" s="198"/>
      <c r="C20" s="22">
        <v>0</v>
      </c>
      <c r="D20" s="22">
        <v>0</v>
      </c>
      <c r="E20" s="23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4">
        <v>0</v>
      </c>
    </row>
    <row r="21" spans="1:16" x14ac:dyDescent="0.25">
      <c r="A21" s="25" t="s">
        <v>346</v>
      </c>
      <c r="B21" s="25" t="s">
        <v>347</v>
      </c>
      <c r="C21" s="12">
        <v>0</v>
      </c>
      <c r="D21" s="12">
        <v>0</v>
      </c>
      <c r="E21" s="26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0">
        <v>0</v>
      </c>
    </row>
    <row r="22" spans="1:16" ht="22.5" x14ac:dyDescent="0.25">
      <c r="A22" s="25" t="s">
        <v>348</v>
      </c>
      <c r="B22" s="25" t="s">
        <v>349</v>
      </c>
      <c r="C22" s="12">
        <v>0</v>
      </c>
      <c r="D22" s="12">
        <v>0</v>
      </c>
      <c r="E22" s="26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0">
        <v>0</v>
      </c>
    </row>
    <row r="23" spans="1:16" x14ac:dyDescent="0.25">
      <c r="A23" s="197" t="s">
        <v>350</v>
      </c>
      <c r="B23" s="198"/>
      <c r="C23" s="22">
        <v>0</v>
      </c>
      <c r="D23" s="22">
        <v>0</v>
      </c>
      <c r="E23" s="23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4">
        <v>0</v>
      </c>
    </row>
    <row r="24" spans="1:16" x14ac:dyDescent="0.25">
      <c r="A24" s="25" t="s">
        <v>351</v>
      </c>
      <c r="B24" s="25" t="s">
        <v>352</v>
      </c>
      <c r="C24" s="12">
        <v>0</v>
      </c>
      <c r="D24" s="12">
        <v>0</v>
      </c>
      <c r="E24" s="26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0">
        <v>0</v>
      </c>
    </row>
    <row r="25" spans="1:16" ht="22.5" x14ac:dyDescent="0.25">
      <c r="A25" s="25" t="s">
        <v>353</v>
      </c>
      <c r="B25" s="25" t="s">
        <v>354</v>
      </c>
      <c r="C25" s="12">
        <v>0</v>
      </c>
      <c r="D25" s="12">
        <v>0</v>
      </c>
      <c r="E25" s="26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0">
        <v>0</v>
      </c>
    </row>
    <row r="26" spans="1:16" ht="22.5" x14ac:dyDescent="0.25">
      <c r="A26" s="25" t="s">
        <v>355</v>
      </c>
      <c r="B26" s="25" t="s">
        <v>356</v>
      </c>
      <c r="C26" s="12">
        <v>0</v>
      </c>
      <c r="D26" s="12">
        <v>0</v>
      </c>
      <c r="E26" s="26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0">
        <v>0</v>
      </c>
    </row>
    <row r="27" spans="1:16" x14ac:dyDescent="0.25">
      <c r="A27" s="25" t="s">
        <v>357</v>
      </c>
      <c r="B27" s="25" t="s">
        <v>358</v>
      </c>
      <c r="C27" s="12">
        <v>0</v>
      </c>
      <c r="D27" s="12">
        <v>0</v>
      </c>
      <c r="E27" s="26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0">
        <v>0</v>
      </c>
    </row>
    <row r="28" spans="1:16" x14ac:dyDescent="0.25">
      <c r="A28" s="25" t="s">
        <v>359</v>
      </c>
      <c r="B28" s="25" t="s">
        <v>360</v>
      </c>
      <c r="C28" s="12">
        <v>0</v>
      </c>
      <c r="D28" s="12">
        <v>0</v>
      </c>
      <c r="E28" s="26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0">
        <v>0</v>
      </c>
    </row>
    <row r="29" spans="1:16" ht="22.5" x14ac:dyDescent="0.25">
      <c r="A29" s="25" t="s">
        <v>361</v>
      </c>
      <c r="B29" s="25" t="s">
        <v>362</v>
      </c>
      <c r="C29" s="12">
        <v>0</v>
      </c>
      <c r="D29" s="12">
        <v>0</v>
      </c>
      <c r="E29" s="26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0">
        <v>0</v>
      </c>
    </row>
    <row r="30" spans="1:16" x14ac:dyDescent="0.25">
      <c r="A30" s="197" t="s">
        <v>363</v>
      </c>
      <c r="B30" s="198"/>
      <c r="C30" s="22">
        <v>398</v>
      </c>
      <c r="D30" s="22">
        <v>418</v>
      </c>
      <c r="E30" s="23">
        <v>-4.7846889952153103E-2</v>
      </c>
      <c r="F30" s="22">
        <v>26</v>
      </c>
      <c r="G30" s="22">
        <v>33</v>
      </c>
      <c r="H30" s="22">
        <v>31</v>
      </c>
      <c r="I30" s="22">
        <v>66</v>
      </c>
      <c r="J30" s="22">
        <v>0</v>
      </c>
      <c r="K30" s="22">
        <v>0</v>
      </c>
      <c r="L30" s="22">
        <v>2</v>
      </c>
      <c r="M30" s="22">
        <v>0</v>
      </c>
      <c r="N30" s="22">
        <v>8</v>
      </c>
      <c r="O30" s="22">
        <v>1</v>
      </c>
      <c r="P30" s="24">
        <v>72</v>
      </c>
    </row>
    <row r="31" spans="1:16" x14ac:dyDescent="0.25">
      <c r="A31" s="25" t="s">
        <v>364</v>
      </c>
      <c r="B31" s="25" t="s">
        <v>365</v>
      </c>
      <c r="C31" s="12">
        <v>2</v>
      </c>
      <c r="D31" s="12">
        <v>2</v>
      </c>
      <c r="E31" s="26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0">
        <v>1</v>
      </c>
    </row>
    <row r="32" spans="1:16" x14ac:dyDescent="0.25">
      <c r="A32" s="25" t="s">
        <v>366</v>
      </c>
      <c r="B32" s="25" t="s">
        <v>367</v>
      </c>
      <c r="C32" s="12">
        <v>2</v>
      </c>
      <c r="D32" s="12">
        <v>0</v>
      </c>
      <c r="E32" s="26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0">
        <v>0</v>
      </c>
    </row>
    <row r="33" spans="1:16" ht="22.5" x14ac:dyDescent="0.25">
      <c r="A33" s="25" t="s">
        <v>368</v>
      </c>
      <c r="B33" s="25" t="s">
        <v>369</v>
      </c>
      <c r="C33" s="12">
        <v>225</v>
      </c>
      <c r="D33" s="12">
        <v>237</v>
      </c>
      <c r="E33" s="26">
        <v>-5.0632911392405097E-2</v>
      </c>
      <c r="F33" s="12">
        <v>4</v>
      </c>
      <c r="G33" s="12">
        <v>8</v>
      </c>
      <c r="H33" s="12">
        <v>19</v>
      </c>
      <c r="I33" s="12">
        <v>28</v>
      </c>
      <c r="J33" s="12">
        <v>0</v>
      </c>
      <c r="K33" s="12">
        <v>0</v>
      </c>
      <c r="L33" s="12">
        <v>0</v>
      </c>
      <c r="M33" s="12">
        <v>0</v>
      </c>
      <c r="N33" s="12">
        <v>1</v>
      </c>
      <c r="O33" s="12">
        <v>1</v>
      </c>
      <c r="P33" s="20">
        <v>19</v>
      </c>
    </row>
    <row r="34" spans="1:16" x14ac:dyDescent="0.25">
      <c r="A34" s="25" t="s">
        <v>370</v>
      </c>
      <c r="B34" s="25" t="s">
        <v>371</v>
      </c>
      <c r="C34" s="12">
        <v>6</v>
      </c>
      <c r="D34" s="12">
        <v>9</v>
      </c>
      <c r="E34" s="26">
        <v>-0.33333333333333298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2</v>
      </c>
      <c r="M34" s="12">
        <v>0</v>
      </c>
      <c r="N34" s="12">
        <v>0</v>
      </c>
      <c r="O34" s="12">
        <v>0</v>
      </c>
      <c r="P34" s="20">
        <v>0</v>
      </c>
    </row>
    <row r="35" spans="1:16" x14ac:dyDescent="0.25">
      <c r="A35" s="25" t="s">
        <v>372</v>
      </c>
      <c r="B35" s="25" t="s">
        <v>373</v>
      </c>
      <c r="C35" s="12">
        <v>71</v>
      </c>
      <c r="D35" s="12">
        <v>84</v>
      </c>
      <c r="E35" s="26">
        <v>-0.15476190476190499</v>
      </c>
      <c r="F35" s="12">
        <v>0</v>
      </c>
      <c r="G35" s="12">
        <v>1</v>
      </c>
      <c r="H35" s="12">
        <v>3</v>
      </c>
      <c r="I35" s="12">
        <v>8</v>
      </c>
      <c r="J35" s="12">
        <v>0</v>
      </c>
      <c r="K35" s="12">
        <v>0</v>
      </c>
      <c r="L35" s="12">
        <v>0</v>
      </c>
      <c r="M35" s="12">
        <v>0</v>
      </c>
      <c r="N35" s="12">
        <v>6</v>
      </c>
      <c r="O35" s="12">
        <v>0</v>
      </c>
      <c r="P35" s="20">
        <v>9</v>
      </c>
    </row>
    <row r="36" spans="1:16" ht="22.5" x14ac:dyDescent="0.25">
      <c r="A36" s="25" t="s">
        <v>374</v>
      </c>
      <c r="B36" s="25" t="s">
        <v>375</v>
      </c>
      <c r="C36" s="12">
        <v>26</v>
      </c>
      <c r="D36" s="12">
        <v>25</v>
      </c>
      <c r="E36" s="26">
        <v>0.04</v>
      </c>
      <c r="F36" s="12">
        <v>10</v>
      </c>
      <c r="G36" s="12">
        <v>15</v>
      </c>
      <c r="H36" s="12">
        <v>3</v>
      </c>
      <c r="I36" s="12">
        <v>21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0">
        <v>25</v>
      </c>
    </row>
    <row r="37" spans="1:16" ht="22.5" x14ac:dyDescent="0.25">
      <c r="A37" s="25" t="s">
        <v>376</v>
      </c>
      <c r="B37" s="25" t="s">
        <v>377</v>
      </c>
      <c r="C37" s="12">
        <v>15</v>
      </c>
      <c r="D37" s="12">
        <v>6</v>
      </c>
      <c r="E37" s="26">
        <v>1.5</v>
      </c>
      <c r="F37" s="12">
        <v>8</v>
      </c>
      <c r="G37" s="12">
        <v>4</v>
      </c>
      <c r="H37" s="12">
        <v>0</v>
      </c>
      <c r="I37" s="12">
        <v>3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0">
        <v>4</v>
      </c>
    </row>
    <row r="38" spans="1:16" ht="22.5" x14ac:dyDescent="0.25">
      <c r="A38" s="25" t="s">
        <v>378</v>
      </c>
      <c r="B38" s="25" t="s">
        <v>379</v>
      </c>
      <c r="C38" s="12">
        <v>6</v>
      </c>
      <c r="D38" s="12">
        <v>5</v>
      </c>
      <c r="E38" s="26">
        <v>0.2</v>
      </c>
      <c r="F38" s="12">
        <v>3</v>
      </c>
      <c r="G38" s="12">
        <v>2</v>
      </c>
      <c r="H38" s="12">
        <v>0</v>
      </c>
      <c r="I38" s="12">
        <v>2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0">
        <v>7</v>
      </c>
    </row>
    <row r="39" spans="1:16" ht="33.75" x14ac:dyDescent="0.25">
      <c r="A39" s="25" t="s">
        <v>380</v>
      </c>
      <c r="B39" s="25" t="s">
        <v>381</v>
      </c>
      <c r="C39" s="12">
        <v>0</v>
      </c>
      <c r="D39" s="12">
        <v>0</v>
      </c>
      <c r="E39" s="26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0">
        <v>0</v>
      </c>
    </row>
    <row r="40" spans="1:16" ht="22.5" x14ac:dyDescent="0.25">
      <c r="A40" s="25" t="s">
        <v>382</v>
      </c>
      <c r="B40" s="25" t="s">
        <v>383</v>
      </c>
      <c r="C40" s="12">
        <v>0</v>
      </c>
      <c r="D40" s="12">
        <v>0</v>
      </c>
      <c r="E40" s="26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0">
        <v>0</v>
      </c>
    </row>
    <row r="41" spans="1:16" x14ac:dyDescent="0.25">
      <c r="A41" s="25" t="s">
        <v>384</v>
      </c>
      <c r="B41" s="25" t="s">
        <v>385</v>
      </c>
      <c r="C41" s="12">
        <v>45</v>
      </c>
      <c r="D41" s="12">
        <v>50</v>
      </c>
      <c r="E41" s="26">
        <v>-0.1</v>
      </c>
      <c r="F41" s="12">
        <v>1</v>
      </c>
      <c r="G41" s="12">
        <v>3</v>
      </c>
      <c r="H41" s="12">
        <v>6</v>
      </c>
      <c r="I41" s="12">
        <v>4</v>
      </c>
      <c r="J41" s="12">
        <v>0</v>
      </c>
      <c r="K41" s="12">
        <v>0</v>
      </c>
      <c r="L41" s="12">
        <v>0</v>
      </c>
      <c r="M41" s="12">
        <v>0</v>
      </c>
      <c r="N41" s="12">
        <v>1</v>
      </c>
      <c r="O41" s="12">
        <v>0</v>
      </c>
      <c r="P41" s="20">
        <v>7</v>
      </c>
    </row>
    <row r="42" spans="1:16" x14ac:dyDescent="0.25">
      <c r="A42" s="197" t="s">
        <v>386</v>
      </c>
      <c r="B42" s="198"/>
      <c r="C42" s="22">
        <v>275</v>
      </c>
      <c r="D42" s="22">
        <v>279</v>
      </c>
      <c r="E42" s="23">
        <v>-1.4336917562724E-2</v>
      </c>
      <c r="F42" s="22">
        <v>69</v>
      </c>
      <c r="G42" s="22">
        <v>7</v>
      </c>
      <c r="H42" s="22">
        <v>71</v>
      </c>
      <c r="I42" s="22">
        <v>46</v>
      </c>
      <c r="J42" s="22">
        <v>0</v>
      </c>
      <c r="K42" s="22">
        <v>0</v>
      </c>
      <c r="L42" s="22">
        <v>0</v>
      </c>
      <c r="M42" s="22">
        <v>0</v>
      </c>
      <c r="N42" s="22">
        <v>1</v>
      </c>
      <c r="O42" s="22">
        <v>4</v>
      </c>
      <c r="P42" s="24">
        <v>31</v>
      </c>
    </row>
    <row r="43" spans="1:16" x14ac:dyDescent="0.25">
      <c r="A43" s="25" t="s">
        <v>387</v>
      </c>
      <c r="B43" s="25" t="s">
        <v>388</v>
      </c>
      <c r="C43" s="12">
        <v>11</v>
      </c>
      <c r="D43" s="12">
        <v>9</v>
      </c>
      <c r="E43" s="26">
        <v>0.22222222222222199</v>
      </c>
      <c r="F43" s="12">
        <v>3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0">
        <v>0</v>
      </c>
    </row>
    <row r="44" spans="1:16" ht="22.5" x14ac:dyDescent="0.25">
      <c r="A44" s="25" t="s">
        <v>389</v>
      </c>
      <c r="B44" s="25" t="s">
        <v>390</v>
      </c>
      <c r="C44" s="12">
        <v>260</v>
      </c>
      <c r="D44" s="12">
        <v>265</v>
      </c>
      <c r="E44" s="26">
        <v>-1.88679245283019E-2</v>
      </c>
      <c r="F44" s="12">
        <v>66</v>
      </c>
      <c r="G44" s="12">
        <v>7</v>
      </c>
      <c r="H44" s="12">
        <v>71</v>
      </c>
      <c r="I44" s="12">
        <v>46</v>
      </c>
      <c r="J44" s="12">
        <v>0</v>
      </c>
      <c r="K44" s="12">
        <v>0</v>
      </c>
      <c r="L44" s="12">
        <v>0</v>
      </c>
      <c r="M44" s="12">
        <v>0</v>
      </c>
      <c r="N44" s="12">
        <v>1</v>
      </c>
      <c r="O44" s="12">
        <v>4</v>
      </c>
      <c r="P44" s="20">
        <v>31</v>
      </c>
    </row>
    <row r="45" spans="1:16" x14ac:dyDescent="0.25">
      <c r="A45" s="25" t="s">
        <v>391</v>
      </c>
      <c r="B45" s="25" t="s">
        <v>392</v>
      </c>
      <c r="C45" s="12">
        <v>1</v>
      </c>
      <c r="D45" s="12">
        <v>2</v>
      </c>
      <c r="E45" s="26">
        <v>-0.5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0">
        <v>0</v>
      </c>
    </row>
    <row r="46" spans="1:16" ht="22.5" x14ac:dyDescent="0.25">
      <c r="A46" s="25" t="s">
        <v>393</v>
      </c>
      <c r="B46" s="25" t="s">
        <v>394</v>
      </c>
      <c r="C46" s="12">
        <v>0</v>
      </c>
      <c r="D46" s="12">
        <v>0</v>
      </c>
      <c r="E46" s="26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0">
        <v>0</v>
      </c>
    </row>
    <row r="47" spans="1:16" ht="22.5" x14ac:dyDescent="0.25">
      <c r="A47" s="25" t="s">
        <v>395</v>
      </c>
      <c r="B47" s="25" t="s">
        <v>396</v>
      </c>
      <c r="C47" s="12">
        <v>0</v>
      </c>
      <c r="D47" s="12">
        <v>0</v>
      </c>
      <c r="E47" s="26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0">
        <v>0</v>
      </c>
    </row>
    <row r="48" spans="1:16" x14ac:dyDescent="0.25">
      <c r="A48" s="25" t="s">
        <v>397</v>
      </c>
      <c r="B48" s="25" t="s">
        <v>398</v>
      </c>
      <c r="C48" s="12">
        <v>3</v>
      </c>
      <c r="D48" s="12">
        <v>3</v>
      </c>
      <c r="E48" s="26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0">
        <v>0</v>
      </c>
    </row>
    <row r="49" spans="1:16" x14ac:dyDescent="0.25">
      <c r="A49" s="25" t="s">
        <v>399</v>
      </c>
      <c r="B49" s="25" t="s">
        <v>400</v>
      </c>
      <c r="C49" s="12">
        <v>0</v>
      </c>
      <c r="D49" s="12">
        <v>0</v>
      </c>
      <c r="E49" s="26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0">
        <v>0</v>
      </c>
    </row>
    <row r="50" spans="1:16" x14ac:dyDescent="0.25">
      <c r="A50" s="197" t="s">
        <v>401</v>
      </c>
      <c r="B50" s="198"/>
      <c r="C50" s="22">
        <v>177</v>
      </c>
      <c r="D50" s="22">
        <v>188</v>
      </c>
      <c r="E50" s="23">
        <v>-5.85106382978723E-2</v>
      </c>
      <c r="F50" s="22">
        <v>1</v>
      </c>
      <c r="G50" s="22">
        <v>1</v>
      </c>
      <c r="H50" s="22">
        <v>31</v>
      </c>
      <c r="I50" s="22">
        <v>21</v>
      </c>
      <c r="J50" s="22">
        <v>16</v>
      </c>
      <c r="K50" s="22">
        <v>12</v>
      </c>
      <c r="L50" s="22">
        <v>0</v>
      </c>
      <c r="M50" s="22">
        <v>0</v>
      </c>
      <c r="N50" s="22">
        <v>2</v>
      </c>
      <c r="O50" s="22">
        <v>4</v>
      </c>
      <c r="P50" s="24">
        <v>23</v>
      </c>
    </row>
    <row r="51" spans="1:16" x14ac:dyDescent="0.25">
      <c r="A51" s="25" t="s">
        <v>402</v>
      </c>
      <c r="B51" s="25" t="s">
        <v>403</v>
      </c>
      <c r="C51" s="12">
        <v>112</v>
      </c>
      <c r="D51" s="12">
        <v>131</v>
      </c>
      <c r="E51" s="26">
        <v>-0.14503816793893101</v>
      </c>
      <c r="F51" s="12">
        <v>0</v>
      </c>
      <c r="G51" s="12">
        <v>0</v>
      </c>
      <c r="H51" s="12">
        <v>20</v>
      </c>
      <c r="I51" s="12">
        <v>13</v>
      </c>
      <c r="J51" s="12">
        <v>10</v>
      </c>
      <c r="K51" s="12">
        <v>4</v>
      </c>
      <c r="L51" s="12">
        <v>0</v>
      </c>
      <c r="M51" s="12">
        <v>0</v>
      </c>
      <c r="N51" s="12">
        <v>1</v>
      </c>
      <c r="O51" s="12">
        <v>1</v>
      </c>
      <c r="P51" s="20">
        <v>7</v>
      </c>
    </row>
    <row r="52" spans="1:16" x14ac:dyDescent="0.25">
      <c r="A52" s="25" t="s">
        <v>404</v>
      </c>
      <c r="B52" s="25" t="s">
        <v>405</v>
      </c>
      <c r="C52" s="12">
        <v>0</v>
      </c>
      <c r="D52" s="12">
        <v>3</v>
      </c>
      <c r="E52" s="26">
        <v>-1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2</v>
      </c>
      <c r="L52" s="12">
        <v>0</v>
      </c>
      <c r="M52" s="12">
        <v>0</v>
      </c>
      <c r="N52" s="12">
        <v>0</v>
      </c>
      <c r="O52" s="12">
        <v>0</v>
      </c>
      <c r="P52" s="20">
        <v>0</v>
      </c>
    </row>
    <row r="53" spans="1:16" x14ac:dyDescent="0.25">
      <c r="A53" s="25" t="s">
        <v>406</v>
      </c>
      <c r="B53" s="25" t="s">
        <v>407</v>
      </c>
      <c r="C53" s="12">
        <v>7</v>
      </c>
      <c r="D53" s="12">
        <v>7</v>
      </c>
      <c r="E53" s="26">
        <v>0</v>
      </c>
      <c r="F53" s="12">
        <v>0</v>
      </c>
      <c r="G53" s="12">
        <v>0</v>
      </c>
      <c r="H53" s="12">
        <v>1</v>
      </c>
      <c r="I53" s="12">
        <v>0</v>
      </c>
      <c r="J53" s="12">
        <v>1</v>
      </c>
      <c r="K53" s="12">
        <v>2</v>
      </c>
      <c r="L53" s="12">
        <v>0</v>
      </c>
      <c r="M53" s="12">
        <v>0</v>
      </c>
      <c r="N53" s="12">
        <v>0</v>
      </c>
      <c r="O53" s="12">
        <v>0</v>
      </c>
      <c r="P53" s="20">
        <v>2</v>
      </c>
    </row>
    <row r="54" spans="1:16" ht="22.5" x14ac:dyDescent="0.25">
      <c r="A54" s="25" t="s">
        <v>408</v>
      </c>
      <c r="B54" s="25" t="s">
        <v>409</v>
      </c>
      <c r="C54" s="12">
        <v>2</v>
      </c>
      <c r="D54" s="12">
        <v>0</v>
      </c>
      <c r="E54" s="26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1</v>
      </c>
      <c r="P54" s="20">
        <v>0</v>
      </c>
    </row>
    <row r="55" spans="1:16" x14ac:dyDescent="0.25">
      <c r="A55" s="25" t="s">
        <v>410</v>
      </c>
      <c r="B55" s="25" t="s">
        <v>411</v>
      </c>
      <c r="C55" s="12">
        <v>0</v>
      </c>
      <c r="D55" s="12">
        <v>0</v>
      </c>
      <c r="E55" s="26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0">
        <v>0</v>
      </c>
    </row>
    <row r="56" spans="1:16" x14ac:dyDescent="0.25">
      <c r="A56" s="25" t="s">
        <v>412</v>
      </c>
      <c r="B56" s="25" t="s">
        <v>413</v>
      </c>
      <c r="C56" s="12">
        <v>8</v>
      </c>
      <c r="D56" s="12">
        <v>5</v>
      </c>
      <c r="E56" s="26">
        <v>0.6</v>
      </c>
      <c r="F56" s="12">
        <v>0</v>
      </c>
      <c r="G56" s="12">
        <v>0</v>
      </c>
      <c r="H56" s="12">
        <v>2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0">
        <v>0</v>
      </c>
    </row>
    <row r="57" spans="1:16" ht="22.5" x14ac:dyDescent="0.25">
      <c r="A57" s="25" t="s">
        <v>414</v>
      </c>
      <c r="B57" s="25" t="s">
        <v>415</v>
      </c>
      <c r="C57" s="12">
        <v>6</v>
      </c>
      <c r="D57" s="12">
        <v>4</v>
      </c>
      <c r="E57" s="26">
        <v>0.5</v>
      </c>
      <c r="F57" s="12">
        <v>1</v>
      </c>
      <c r="G57" s="12">
        <v>1</v>
      </c>
      <c r="H57" s="12">
        <v>1</v>
      </c>
      <c r="I57" s="12">
        <v>2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0">
        <v>2</v>
      </c>
    </row>
    <row r="58" spans="1:16" ht="22.5" x14ac:dyDescent="0.25">
      <c r="A58" s="25" t="s">
        <v>416</v>
      </c>
      <c r="B58" s="25" t="s">
        <v>417</v>
      </c>
      <c r="C58" s="12">
        <v>0</v>
      </c>
      <c r="D58" s="12">
        <v>0</v>
      </c>
      <c r="E58" s="26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0">
        <v>0</v>
      </c>
    </row>
    <row r="59" spans="1:16" ht="22.5" x14ac:dyDescent="0.25">
      <c r="A59" s="25" t="s">
        <v>418</v>
      </c>
      <c r="B59" s="25" t="s">
        <v>419</v>
      </c>
      <c r="C59" s="12">
        <v>1</v>
      </c>
      <c r="D59" s="12">
        <v>4</v>
      </c>
      <c r="E59" s="26">
        <v>-0.75</v>
      </c>
      <c r="F59" s="12">
        <v>0</v>
      </c>
      <c r="G59" s="12">
        <v>0</v>
      </c>
      <c r="H59" s="12">
        <v>0</v>
      </c>
      <c r="I59" s="12">
        <v>1</v>
      </c>
      <c r="J59" s="12">
        <v>1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0">
        <v>1</v>
      </c>
    </row>
    <row r="60" spans="1:16" ht="22.5" x14ac:dyDescent="0.25">
      <c r="A60" s="25" t="s">
        <v>420</v>
      </c>
      <c r="B60" s="25" t="s">
        <v>421</v>
      </c>
      <c r="C60" s="12">
        <v>4</v>
      </c>
      <c r="D60" s="12">
        <v>3</v>
      </c>
      <c r="E60" s="26">
        <v>0.33333333333333298</v>
      </c>
      <c r="F60" s="12">
        <v>0</v>
      </c>
      <c r="G60" s="12">
        <v>0</v>
      </c>
      <c r="H60" s="12">
        <v>2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0">
        <v>0</v>
      </c>
    </row>
    <row r="61" spans="1:16" ht="33.75" x14ac:dyDescent="0.25">
      <c r="A61" s="25" t="s">
        <v>422</v>
      </c>
      <c r="B61" s="25" t="s">
        <v>423</v>
      </c>
      <c r="C61" s="12">
        <v>10</v>
      </c>
      <c r="D61" s="12">
        <v>3</v>
      </c>
      <c r="E61" s="26">
        <v>2.3333333333333299</v>
      </c>
      <c r="F61" s="12">
        <v>0</v>
      </c>
      <c r="G61" s="12">
        <v>0</v>
      </c>
      <c r="H61" s="12">
        <v>3</v>
      </c>
      <c r="I61" s="12">
        <v>4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0">
        <v>2</v>
      </c>
    </row>
    <row r="62" spans="1:16" x14ac:dyDescent="0.25">
      <c r="A62" s="25" t="s">
        <v>424</v>
      </c>
      <c r="B62" s="25" t="s">
        <v>425</v>
      </c>
      <c r="C62" s="12">
        <v>0</v>
      </c>
      <c r="D62" s="12">
        <v>1</v>
      </c>
      <c r="E62" s="26">
        <v>-1</v>
      </c>
      <c r="F62" s="12">
        <v>0</v>
      </c>
      <c r="G62" s="12">
        <v>0</v>
      </c>
      <c r="H62" s="12">
        <v>0</v>
      </c>
      <c r="I62" s="12">
        <v>1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0">
        <v>2</v>
      </c>
    </row>
    <row r="63" spans="1:16" ht="22.5" x14ac:dyDescent="0.25">
      <c r="A63" s="25" t="s">
        <v>426</v>
      </c>
      <c r="B63" s="25" t="s">
        <v>427</v>
      </c>
      <c r="C63" s="12">
        <v>3</v>
      </c>
      <c r="D63" s="12">
        <v>1</v>
      </c>
      <c r="E63" s="26">
        <v>2</v>
      </c>
      <c r="F63" s="12">
        <v>0</v>
      </c>
      <c r="G63" s="12">
        <v>0</v>
      </c>
      <c r="H63" s="12">
        <v>1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20">
        <v>2</v>
      </c>
    </row>
    <row r="64" spans="1:16" ht="22.5" x14ac:dyDescent="0.25">
      <c r="A64" s="25" t="s">
        <v>428</v>
      </c>
      <c r="B64" s="25" t="s">
        <v>429</v>
      </c>
      <c r="C64" s="12">
        <v>21</v>
      </c>
      <c r="D64" s="12">
        <v>25</v>
      </c>
      <c r="E64" s="26">
        <v>-0.16</v>
      </c>
      <c r="F64" s="12">
        <v>0</v>
      </c>
      <c r="G64" s="12">
        <v>0</v>
      </c>
      <c r="H64" s="12">
        <v>0</v>
      </c>
      <c r="I64" s="12">
        <v>0</v>
      </c>
      <c r="J64" s="12">
        <v>4</v>
      </c>
      <c r="K64" s="12">
        <v>2</v>
      </c>
      <c r="L64" s="12">
        <v>0</v>
      </c>
      <c r="M64" s="12">
        <v>0</v>
      </c>
      <c r="N64" s="12">
        <v>1</v>
      </c>
      <c r="O64" s="12">
        <v>2</v>
      </c>
      <c r="P64" s="20">
        <v>2</v>
      </c>
    </row>
    <row r="65" spans="1:16" ht="33.75" x14ac:dyDescent="0.25">
      <c r="A65" s="25" t="s">
        <v>430</v>
      </c>
      <c r="B65" s="25" t="s">
        <v>431</v>
      </c>
      <c r="C65" s="12">
        <v>1</v>
      </c>
      <c r="D65" s="12">
        <v>1</v>
      </c>
      <c r="E65" s="26">
        <v>0</v>
      </c>
      <c r="F65" s="12">
        <v>0</v>
      </c>
      <c r="G65" s="12">
        <v>0</v>
      </c>
      <c r="H65" s="12">
        <v>1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0">
        <v>0</v>
      </c>
    </row>
    <row r="66" spans="1:16" ht="33.75" x14ac:dyDescent="0.25">
      <c r="A66" s="25" t="s">
        <v>432</v>
      </c>
      <c r="B66" s="25" t="s">
        <v>433</v>
      </c>
      <c r="C66" s="12">
        <v>0</v>
      </c>
      <c r="D66" s="12">
        <v>0</v>
      </c>
      <c r="E66" s="26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0">
        <v>1</v>
      </c>
    </row>
    <row r="67" spans="1:16" ht="33.75" x14ac:dyDescent="0.25">
      <c r="A67" s="25" t="s">
        <v>434</v>
      </c>
      <c r="B67" s="25" t="s">
        <v>435</v>
      </c>
      <c r="C67" s="12">
        <v>1</v>
      </c>
      <c r="D67" s="12">
        <v>0</v>
      </c>
      <c r="E67" s="26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2</v>
      </c>
      <c r="L67" s="12">
        <v>0</v>
      </c>
      <c r="M67" s="12">
        <v>0</v>
      </c>
      <c r="N67" s="12">
        <v>0</v>
      </c>
      <c r="O67" s="12">
        <v>0</v>
      </c>
      <c r="P67" s="20">
        <v>2</v>
      </c>
    </row>
    <row r="68" spans="1:16" ht="33.75" x14ac:dyDescent="0.25">
      <c r="A68" s="25" t="s">
        <v>436</v>
      </c>
      <c r="B68" s="25" t="s">
        <v>437</v>
      </c>
      <c r="C68" s="12">
        <v>0</v>
      </c>
      <c r="D68" s="12">
        <v>0</v>
      </c>
      <c r="E68" s="26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0">
        <v>0</v>
      </c>
    </row>
    <row r="69" spans="1:16" ht="33.75" x14ac:dyDescent="0.25">
      <c r="A69" s="25" t="s">
        <v>438</v>
      </c>
      <c r="B69" s="25" t="s">
        <v>439</v>
      </c>
      <c r="C69" s="12">
        <v>1</v>
      </c>
      <c r="D69" s="12">
        <v>0</v>
      </c>
      <c r="E69" s="26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0">
        <v>0</v>
      </c>
    </row>
    <row r="70" spans="1:16" ht="33.75" x14ac:dyDescent="0.25">
      <c r="A70" s="25" t="s">
        <v>440</v>
      </c>
      <c r="B70" s="25" t="s">
        <v>441</v>
      </c>
      <c r="C70" s="12">
        <v>0</v>
      </c>
      <c r="D70" s="12">
        <v>0</v>
      </c>
      <c r="E70" s="26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0">
        <v>0</v>
      </c>
    </row>
    <row r="71" spans="1:16" ht="22.5" x14ac:dyDescent="0.25">
      <c r="A71" s="25" t="s">
        <v>442</v>
      </c>
      <c r="B71" s="25" t="s">
        <v>443</v>
      </c>
      <c r="C71" s="12">
        <v>0</v>
      </c>
      <c r="D71" s="12">
        <v>0</v>
      </c>
      <c r="E71" s="26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0">
        <v>0</v>
      </c>
    </row>
    <row r="72" spans="1:16" x14ac:dyDescent="0.25">
      <c r="A72" s="197" t="s">
        <v>444</v>
      </c>
      <c r="B72" s="198"/>
      <c r="C72" s="22">
        <v>2</v>
      </c>
      <c r="D72" s="22">
        <v>2</v>
      </c>
      <c r="E72" s="23">
        <v>0</v>
      </c>
      <c r="F72" s="22">
        <v>0</v>
      </c>
      <c r="G72" s="22">
        <v>0</v>
      </c>
      <c r="H72" s="22">
        <v>0</v>
      </c>
      <c r="I72" s="22">
        <v>2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4">
        <v>0</v>
      </c>
    </row>
    <row r="73" spans="1:16" x14ac:dyDescent="0.25">
      <c r="A73" s="25" t="s">
        <v>445</v>
      </c>
      <c r="B73" s="25" t="s">
        <v>446</v>
      </c>
      <c r="C73" s="12">
        <v>2</v>
      </c>
      <c r="D73" s="12">
        <v>2</v>
      </c>
      <c r="E73" s="26">
        <v>0</v>
      </c>
      <c r="F73" s="12">
        <v>0</v>
      </c>
      <c r="G73" s="12">
        <v>0</v>
      </c>
      <c r="H73" s="12">
        <v>0</v>
      </c>
      <c r="I73" s="12">
        <v>2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0">
        <v>0</v>
      </c>
    </row>
    <row r="74" spans="1:16" x14ac:dyDescent="0.25">
      <c r="A74" s="197" t="s">
        <v>447</v>
      </c>
      <c r="B74" s="198"/>
      <c r="C74" s="22">
        <v>33</v>
      </c>
      <c r="D74" s="22">
        <v>33</v>
      </c>
      <c r="E74" s="23">
        <v>0</v>
      </c>
      <c r="F74" s="22">
        <v>0</v>
      </c>
      <c r="G74" s="22">
        <v>0</v>
      </c>
      <c r="H74" s="22">
        <v>2</v>
      </c>
      <c r="I74" s="22">
        <v>3</v>
      </c>
      <c r="J74" s="22">
        <v>0</v>
      </c>
      <c r="K74" s="22">
        <v>0</v>
      </c>
      <c r="L74" s="22">
        <v>0</v>
      </c>
      <c r="M74" s="22">
        <v>0</v>
      </c>
      <c r="N74" s="22">
        <v>2</v>
      </c>
      <c r="O74" s="22">
        <v>0</v>
      </c>
      <c r="P74" s="24">
        <v>4</v>
      </c>
    </row>
    <row r="75" spans="1:16" x14ac:dyDescent="0.25">
      <c r="A75" s="25" t="s">
        <v>448</v>
      </c>
      <c r="B75" s="25" t="s">
        <v>449</v>
      </c>
      <c r="C75" s="12">
        <v>12</v>
      </c>
      <c r="D75" s="12">
        <v>17</v>
      </c>
      <c r="E75" s="26">
        <v>-0.29411764705882298</v>
      </c>
      <c r="F75" s="12">
        <v>0</v>
      </c>
      <c r="G75" s="12">
        <v>0</v>
      </c>
      <c r="H75" s="12">
        <v>1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1</v>
      </c>
      <c r="O75" s="12">
        <v>0</v>
      </c>
      <c r="P75" s="20">
        <v>3</v>
      </c>
    </row>
    <row r="76" spans="1:16" ht="33.75" x14ac:dyDescent="0.25">
      <c r="A76" s="25" t="s">
        <v>450</v>
      </c>
      <c r="B76" s="25" t="s">
        <v>451</v>
      </c>
      <c r="C76" s="12">
        <v>0</v>
      </c>
      <c r="D76" s="12">
        <v>0</v>
      </c>
      <c r="E76" s="26">
        <v>0</v>
      </c>
      <c r="F76" s="12">
        <v>0</v>
      </c>
      <c r="G76" s="12">
        <v>0</v>
      </c>
      <c r="H76" s="12">
        <v>1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0">
        <v>1</v>
      </c>
    </row>
    <row r="77" spans="1:16" x14ac:dyDescent="0.25">
      <c r="A77" s="25" t="s">
        <v>452</v>
      </c>
      <c r="B77" s="25" t="s">
        <v>453</v>
      </c>
      <c r="C77" s="12">
        <v>14</v>
      </c>
      <c r="D77" s="12">
        <v>11</v>
      </c>
      <c r="E77" s="26">
        <v>0.27272727272727298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0">
        <v>0</v>
      </c>
    </row>
    <row r="78" spans="1:16" x14ac:dyDescent="0.25">
      <c r="A78" s="25" t="s">
        <v>454</v>
      </c>
      <c r="B78" s="25" t="s">
        <v>455</v>
      </c>
      <c r="C78" s="12">
        <v>1</v>
      </c>
      <c r="D78" s="12">
        <v>0</v>
      </c>
      <c r="E78" s="26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0">
        <v>0</v>
      </c>
    </row>
    <row r="79" spans="1:16" ht="22.5" x14ac:dyDescent="0.25">
      <c r="A79" s="25" t="s">
        <v>456</v>
      </c>
      <c r="B79" s="25" t="s">
        <v>457</v>
      </c>
      <c r="C79" s="12">
        <v>5</v>
      </c>
      <c r="D79" s="12">
        <v>5</v>
      </c>
      <c r="E79" s="26">
        <v>0</v>
      </c>
      <c r="F79" s="12">
        <v>0</v>
      </c>
      <c r="G79" s="12">
        <v>0</v>
      </c>
      <c r="H79" s="12">
        <v>0</v>
      </c>
      <c r="I79" s="12">
        <v>2</v>
      </c>
      <c r="J79" s="12">
        <v>0</v>
      </c>
      <c r="K79" s="12">
        <v>0</v>
      </c>
      <c r="L79" s="12">
        <v>0</v>
      </c>
      <c r="M79" s="12">
        <v>0</v>
      </c>
      <c r="N79" s="12">
        <v>1</v>
      </c>
      <c r="O79" s="12">
        <v>0</v>
      </c>
      <c r="P79" s="20">
        <v>0</v>
      </c>
    </row>
    <row r="80" spans="1:16" ht="33.75" x14ac:dyDescent="0.25">
      <c r="A80" s="25" t="s">
        <v>458</v>
      </c>
      <c r="B80" s="25" t="s">
        <v>459</v>
      </c>
      <c r="C80" s="12">
        <v>0</v>
      </c>
      <c r="D80" s="12">
        <v>0</v>
      </c>
      <c r="E80" s="26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0">
        <v>0</v>
      </c>
    </row>
    <row r="81" spans="1:16" ht="22.5" x14ac:dyDescent="0.25">
      <c r="A81" s="25" t="s">
        <v>460</v>
      </c>
      <c r="B81" s="25" t="s">
        <v>461</v>
      </c>
      <c r="C81" s="12">
        <v>1</v>
      </c>
      <c r="D81" s="12">
        <v>0</v>
      </c>
      <c r="E81" s="26">
        <v>0</v>
      </c>
      <c r="F81" s="12">
        <v>0</v>
      </c>
      <c r="G81" s="12">
        <v>0</v>
      </c>
      <c r="H81" s="12">
        <v>0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0">
        <v>0</v>
      </c>
    </row>
    <row r="82" spans="1:16" x14ac:dyDescent="0.25">
      <c r="A82" s="197" t="s">
        <v>462</v>
      </c>
      <c r="B82" s="198"/>
      <c r="C82" s="22">
        <v>44</v>
      </c>
      <c r="D82" s="22">
        <v>82</v>
      </c>
      <c r="E82" s="23">
        <v>-0.46341463414634099</v>
      </c>
      <c r="F82" s="22">
        <v>0</v>
      </c>
      <c r="G82" s="22">
        <v>0</v>
      </c>
      <c r="H82" s="22">
        <v>3</v>
      </c>
      <c r="I82" s="22">
        <v>1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4">
        <v>4</v>
      </c>
    </row>
    <row r="83" spans="1:16" x14ac:dyDescent="0.25">
      <c r="A83" s="25" t="s">
        <v>463</v>
      </c>
      <c r="B83" s="25" t="s">
        <v>464</v>
      </c>
      <c r="C83" s="12">
        <v>5</v>
      </c>
      <c r="D83" s="12">
        <v>21</v>
      </c>
      <c r="E83" s="26">
        <v>-0.76190476190476197</v>
      </c>
      <c r="F83" s="12">
        <v>0</v>
      </c>
      <c r="G83" s="12">
        <v>0</v>
      </c>
      <c r="H83" s="12">
        <v>2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0">
        <v>0</v>
      </c>
    </row>
    <row r="84" spans="1:16" x14ac:dyDescent="0.25">
      <c r="A84" s="25" t="s">
        <v>465</v>
      </c>
      <c r="B84" s="25" t="s">
        <v>466</v>
      </c>
      <c r="C84" s="12">
        <v>39</v>
      </c>
      <c r="D84" s="12">
        <v>61</v>
      </c>
      <c r="E84" s="26">
        <v>-0.36065573770491799</v>
      </c>
      <c r="F84" s="12">
        <v>0</v>
      </c>
      <c r="G84" s="12">
        <v>0</v>
      </c>
      <c r="H84" s="12">
        <v>1</v>
      </c>
      <c r="I84" s="12">
        <v>1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0">
        <v>4</v>
      </c>
    </row>
    <row r="85" spans="1:16" x14ac:dyDescent="0.25">
      <c r="A85" s="197" t="s">
        <v>467</v>
      </c>
      <c r="B85" s="198"/>
      <c r="C85" s="22">
        <v>101</v>
      </c>
      <c r="D85" s="22">
        <v>148</v>
      </c>
      <c r="E85" s="23">
        <v>-0.31756756756756699</v>
      </c>
      <c r="F85" s="22">
        <v>0</v>
      </c>
      <c r="G85" s="22">
        <v>0</v>
      </c>
      <c r="H85" s="22">
        <v>25</v>
      </c>
      <c r="I85" s="22">
        <v>26</v>
      </c>
      <c r="J85" s="22">
        <v>0</v>
      </c>
      <c r="K85" s="22">
        <v>0</v>
      </c>
      <c r="L85" s="22">
        <v>0</v>
      </c>
      <c r="M85" s="22">
        <v>0</v>
      </c>
      <c r="N85" s="22">
        <v>3</v>
      </c>
      <c r="O85" s="22">
        <v>0</v>
      </c>
      <c r="P85" s="24">
        <v>13</v>
      </c>
    </row>
    <row r="86" spans="1:16" x14ac:dyDescent="0.25">
      <c r="A86" s="25" t="s">
        <v>468</v>
      </c>
      <c r="B86" s="25" t="s">
        <v>469</v>
      </c>
      <c r="C86" s="12">
        <v>0</v>
      </c>
      <c r="D86" s="12">
        <v>0</v>
      </c>
      <c r="E86" s="26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0">
        <v>0</v>
      </c>
    </row>
    <row r="87" spans="1:16" x14ac:dyDescent="0.25">
      <c r="A87" s="25" t="s">
        <v>470</v>
      </c>
      <c r="B87" s="25" t="s">
        <v>471</v>
      </c>
      <c r="C87" s="12">
        <v>0</v>
      </c>
      <c r="D87" s="12">
        <v>0</v>
      </c>
      <c r="E87" s="26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0">
        <v>0</v>
      </c>
    </row>
    <row r="88" spans="1:16" ht="22.5" x14ac:dyDescent="0.25">
      <c r="A88" s="25" t="s">
        <v>472</v>
      </c>
      <c r="B88" s="25" t="s">
        <v>473</v>
      </c>
      <c r="C88" s="12">
        <v>1</v>
      </c>
      <c r="D88" s="12">
        <v>0</v>
      </c>
      <c r="E88" s="26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0">
        <v>0</v>
      </c>
    </row>
    <row r="89" spans="1:16" ht="22.5" x14ac:dyDescent="0.25">
      <c r="A89" s="25" t="s">
        <v>474</v>
      </c>
      <c r="B89" s="25" t="s">
        <v>475</v>
      </c>
      <c r="C89" s="12">
        <v>24</v>
      </c>
      <c r="D89" s="12">
        <v>23</v>
      </c>
      <c r="E89" s="26">
        <v>4.3478260869565202E-2</v>
      </c>
      <c r="F89" s="12">
        <v>0</v>
      </c>
      <c r="G89" s="12">
        <v>0</v>
      </c>
      <c r="H89" s="12">
        <v>1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0">
        <v>0</v>
      </c>
    </row>
    <row r="90" spans="1:16" ht="22.5" x14ac:dyDescent="0.25">
      <c r="A90" s="25" t="s">
        <v>476</v>
      </c>
      <c r="B90" s="25" t="s">
        <v>477</v>
      </c>
      <c r="C90" s="12">
        <v>0</v>
      </c>
      <c r="D90" s="12">
        <v>0</v>
      </c>
      <c r="E90" s="26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0">
        <v>0</v>
      </c>
    </row>
    <row r="91" spans="1:16" x14ac:dyDescent="0.25">
      <c r="A91" s="25" t="s">
        <v>478</v>
      </c>
      <c r="B91" s="25" t="s">
        <v>479</v>
      </c>
      <c r="C91" s="12">
        <v>6</v>
      </c>
      <c r="D91" s="12">
        <v>16</v>
      </c>
      <c r="E91" s="26">
        <v>-0.625</v>
      </c>
      <c r="F91" s="12">
        <v>0</v>
      </c>
      <c r="G91" s="12">
        <v>0</v>
      </c>
      <c r="H91" s="12">
        <v>0</v>
      </c>
      <c r="I91" s="12">
        <v>1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0">
        <v>0</v>
      </c>
    </row>
    <row r="92" spans="1:16" x14ac:dyDescent="0.25">
      <c r="A92" s="25" t="s">
        <v>480</v>
      </c>
      <c r="B92" s="25" t="s">
        <v>481</v>
      </c>
      <c r="C92" s="12">
        <v>26</v>
      </c>
      <c r="D92" s="12">
        <v>54</v>
      </c>
      <c r="E92" s="26">
        <v>-0.51851851851851805</v>
      </c>
      <c r="F92" s="12">
        <v>0</v>
      </c>
      <c r="G92" s="12">
        <v>0</v>
      </c>
      <c r="H92" s="12">
        <v>9</v>
      </c>
      <c r="I92" s="12">
        <v>14</v>
      </c>
      <c r="J92" s="12">
        <v>0</v>
      </c>
      <c r="K92" s="12">
        <v>0</v>
      </c>
      <c r="L92" s="12">
        <v>0</v>
      </c>
      <c r="M92" s="12">
        <v>0</v>
      </c>
      <c r="N92" s="12">
        <v>2</v>
      </c>
      <c r="O92" s="12">
        <v>0</v>
      </c>
      <c r="P92" s="20">
        <v>8</v>
      </c>
    </row>
    <row r="93" spans="1:16" x14ac:dyDescent="0.25">
      <c r="A93" s="25" t="s">
        <v>482</v>
      </c>
      <c r="B93" s="25" t="s">
        <v>483</v>
      </c>
      <c r="C93" s="12">
        <v>2</v>
      </c>
      <c r="D93" s="12">
        <v>3</v>
      </c>
      <c r="E93" s="26">
        <v>-0.33333333333333298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0">
        <v>0</v>
      </c>
    </row>
    <row r="94" spans="1:16" x14ac:dyDescent="0.25">
      <c r="A94" s="25" t="s">
        <v>484</v>
      </c>
      <c r="B94" s="25" t="s">
        <v>485</v>
      </c>
      <c r="C94" s="12">
        <v>31</v>
      </c>
      <c r="D94" s="12">
        <v>50</v>
      </c>
      <c r="E94" s="26">
        <v>-0.38</v>
      </c>
      <c r="F94" s="12">
        <v>0</v>
      </c>
      <c r="G94" s="12">
        <v>0</v>
      </c>
      <c r="H94" s="12">
        <v>15</v>
      </c>
      <c r="I94" s="12">
        <v>11</v>
      </c>
      <c r="J94" s="12">
        <v>0</v>
      </c>
      <c r="K94" s="12">
        <v>0</v>
      </c>
      <c r="L94" s="12">
        <v>0</v>
      </c>
      <c r="M94" s="12">
        <v>0</v>
      </c>
      <c r="N94" s="12">
        <v>1</v>
      </c>
      <c r="O94" s="12">
        <v>0</v>
      </c>
      <c r="P94" s="20">
        <v>5</v>
      </c>
    </row>
    <row r="95" spans="1:16" ht="22.5" x14ac:dyDescent="0.25">
      <c r="A95" s="25" t="s">
        <v>486</v>
      </c>
      <c r="B95" s="25" t="s">
        <v>487</v>
      </c>
      <c r="C95" s="12">
        <v>0</v>
      </c>
      <c r="D95" s="12">
        <v>0</v>
      </c>
      <c r="E95" s="26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0">
        <v>0</v>
      </c>
    </row>
    <row r="96" spans="1:16" ht="22.5" x14ac:dyDescent="0.25">
      <c r="A96" s="25" t="s">
        <v>488</v>
      </c>
      <c r="B96" s="25" t="s">
        <v>489</v>
      </c>
      <c r="C96" s="12">
        <v>11</v>
      </c>
      <c r="D96" s="12">
        <v>2</v>
      </c>
      <c r="E96" s="26">
        <v>4.5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0">
        <v>0</v>
      </c>
    </row>
    <row r="97" spans="1:16" x14ac:dyDescent="0.25">
      <c r="A97" s="197" t="s">
        <v>490</v>
      </c>
      <c r="B97" s="198"/>
      <c r="C97" s="22">
        <v>2009</v>
      </c>
      <c r="D97" s="22">
        <v>1840</v>
      </c>
      <c r="E97" s="23">
        <v>9.1847826086956505E-2</v>
      </c>
      <c r="F97" s="22">
        <v>27</v>
      </c>
      <c r="G97" s="22">
        <v>31</v>
      </c>
      <c r="H97" s="22">
        <v>492</v>
      </c>
      <c r="I97" s="22">
        <v>458</v>
      </c>
      <c r="J97" s="22">
        <v>0</v>
      </c>
      <c r="K97" s="22">
        <v>0</v>
      </c>
      <c r="L97" s="22">
        <v>0</v>
      </c>
      <c r="M97" s="22">
        <v>0</v>
      </c>
      <c r="N97" s="22">
        <v>15</v>
      </c>
      <c r="O97" s="22">
        <v>46</v>
      </c>
      <c r="P97" s="24">
        <v>291</v>
      </c>
    </row>
    <row r="98" spans="1:16" x14ac:dyDescent="0.25">
      <c r="A98" s="25" t="s">
        <v>491</v>
      </c>
      <c r="B98" s="25" t="s">
        <v>492</v>
      </c>
      <c r="C98" s="12">
        <v>415</v>
      </c>
      <c r="D98" s="12">
        <v>327</v>
      </c>
      <c r="E98" s="26">
        <v>0.269113149847095</v>
      </c>
      <c r="F98" s="12">
        <v>12</v>
      </c>
      <c r="G98" s="12">
        <v>10</v>
      </c>
      <c r="H98" s="12">
        <v>84</v>
      </c>
      <c r="I98" s="12">
        <v>78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1</v>
      </c>
      <c r="P98" s="20">
        <v>44</v>
      </c>
    </row>
    <row r="99" spans="1:16" x14ac:dyDescent="0.25">
      <c r="A99" s="25" t="s">
        <v>493</v>
      </c>
      <c r="B99" s="25" t="s">
        <v>494</v>
      </c>
      <c r="C99" s="12">
        <v>216</v>
      </c>
      <c r="D99" s="12">
        <v>223</v>
      </c>
      <c r="E99" s="26">
        <v>-3.1390134529148003E-2</v>
      </c>
      <c r="F99" s="12">
        <v>2</v>
      </c>
      <c r="G99" s="12">
        <v>0</v>
      </c>
      <c r="H99" s="12">
        <v>112</v>
      </c>
      <c r="I99" s="12">
        <v>53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12</v>
      </c>
      <c r="P99" s="20">
        <v>36</v>
      </c>
    </row>
    <row r="100" spans="1:16" ht="33.75" x14ac:dyDescent="0.25">
      <c r="A100" s="25" t="s">
        <v>495</v>
      </c>
      <c r="B100" s="25" t="s">
        <v>496</v>
      </c>
      <c r="C100" s="12">
        <v>20</v>
      </c>
      <c r="D100" s="12">
        <v>28</v>
      </c>
      <c r="E100" s="26">
        <v>-0.28571428571428598</v>
      </c>
      <c r="F100" s="12">
        <v>0</v>
      </c>
      <c r="G100" s="12">
        <v>0</v>
      </c>
      <c r="H100" s="12">
        <v>14</v>
      </c>
      <c r="I100" s="12">
        <v>57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17</v>
      </c>
      <c r="P100" s="20">
        <v>30</v>
      </c>
    </row>
    <row r="101" spans="1:16" ht="22.5" x14ac:dyDescent="0.25">
      <c r="A101" s="25" t="s">
        <v>497</v>
      </c>
      <c r="B101" s="25" t="s">
        <v>498</v>
      </c>
      <c r="C101" s="12">
        <v>93</v>
      </c>
      <c r="D101" s="12">
        <v>83</v>
      </c>
      <c r="E101" s="26">
        <v>0.120481927710843</v>
      </c>
      <c r="F101" s="12">
        <v>1</v>
      </c>
      <c r="G101" s="12">
        <v>1</v>
      </c>
      <c r="H101" s="12">
        <v>36</v>
      </c>
      <c r="I101" s="12">
        <v>32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15</v>
      </c>
      <c r="P101" s="20">
        <v>23</v>
      </c>
    </row>
    <row r="102" spans="1:16" x14ac:dyDescent="0.25">
      <c r="A102" s="25" t="s">
        <v>499</v>
      </c>
      <c r="B102" s="25" t="s">
        <v>500</v>
      </c>
      <c r="C102" s="12">
        <v>4</v>
      </c>
      <c r="D102" s="12">
        <v>9</v>
      </c>
      <c r="E102" s="26">
        <v>-0.55555555555555503</v>
      </c>
      <c r="F102" s="12">
        <v>0</v>
      </c>
      <c r="G102" s="12">
        <v>0</v>
      </c>
      <c r="H102" s="12">
        <v>0</v>
      </c>
      <c r="I102" s="12">
        <v>1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0">
        <v>1</v>
      </c>
    </row>
    <row r="103" spans="1:16" ht="22.5" x14ac:dyDescent="0.25">
      <c r="A103" s="25" t="s">
        <v>501</v>
      </c>
      <c r="B103" s="25" t="s">
        <v>502</v>
      </c>
      <c r="C103" s="12">
        <v>31</v>
      </c>
      <c r="D103" s="12">
        <v>23</v>
      </c>
      <c r="E103" s="26">
        <v>0.34782608695652201</v>
      </c>
      <c r="F103" s="12">
        <v>0</v>
      </c>
      <c r="G103" s="12">
        <v>0</v>
      </c>
      <c r="H103" s="12">
        <v>3</v>
      </c>
      <c r="I103" s="12">
        <v>3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0">
        <v>11</v>
      </c>
    </row>
    <row r="104" spans="1:16" x14ac:dyDescent="0.25">
      <c r="A104" s="25" t="s">
        <v>503</v>
      </c>
      <c r="B104" s="25" t="s">
        <v>504</v>
      </c>
      <c r="C104" s="12">
        <v>18</v>
      </c>
      <c r="D104" s="12">
        <v>16</v>
      </c>
      <c r="E104" s="26">
        <v>0.125</v>
      </c>
      <c r="F104" s="12">
        <v>0</v>
      </c>
      <c r="G104" s="12">
        <v>0</v>
      </c>
      <c r="H104" s="12">
        <v>2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0">
        <v>2</v>
      </c>
    </row>
    <row r="105" spans="1:16" x14ac:dyDescent="0.25">
      <c r="A105" s="25" t="s">
        <v>505</v>
      </c>
      <c r="B105" s="25" t="s">
        <v>506</v>
      </c>
      <c r="C105" s="12">
        <v>695</v>
      </c>
      <c r="D105" s="12">
        <v>632</v>
      </c>
      <c r="E105" s="26">
        <v>9.96835443037975E-2</v>
      </c>
      <c r="F105" s="12">
        <v>8</v>
      </c>
      <c r="G105" s="12">
        <v>9</v>
      </c>
      <c r="H105" s="12">
        <v>171</v>
      </c>
      <c r="I105" s="12">
        <v>151</v>
      </c>
      <c r="J105" s="12">
        <v>0</v>
      </c>
      <c r="K105" s="12">
        <v>0</v>
      </c>
      <c r="L105" s="12">
        <v>0</v>
      </c>
      <c r="M105" s="12">
        <v>0</v>
      </c>
      <c r="N105" s="12">
        <v>10</v>
      </c>
      <c r="O105" s="12">
        <v>1</v>
      </c>
      <c r="P105" s="20">
        <v>91</v>
      </c>
    </row>
    <row r="106" spans="1:16" ht="22.5" x14ac:dyDescent="0.25">
      <c r="A106" s="25" t="s">
        <v>507</v>
      </c>
      <c r="B106" s="25" t="s">
        <v>508</v>
      </c>
      <c r="C106" s="12">
        <v>139</v>
      </c>
      <c r="D106" s="12">
        <v>133</v>
      </c>
      <c r="E106" s="26">
        <v>4.5112781954887202E-2</v>
      </c>
      <c r="F106" s="12">
        <v>1</v>
      </c>
      <c r="G106" s="12">
        <v>2</v>
      </c>
      <c r="H106" s="12">
        <v>21</v>
      </c>
      <c r="I106" s="12">
        <v>17</v>
      </c>
      <c r="J106" s="12">
        <v>0</v>
      </c>
      <c r="K106" s="12">
        <v>0</v>
      </c>
      <c r="L106" s="12">
        <v>0</v>
      </c>
      <c r="M106" s="12">
        <v>0</v>
      </c>
      <c r="N106" s="12">
        <v>3</v>
      </c>
      <c r="O106" s="12">
        <v>0</v>
      </c>
      <c r="P106" s="20">
        <v>15</v>
      </c>
    </row>
    <row r="107" spans="1:16" ht="22.5" x14ac:dyDescent="0.25">
      <c r="A107" s="25" t="s">
        <v>509</v>
      </c>
      <c r="B107" s="25" t="s">
        <v>510</v>
      </c>
      <c r="C107" s="12">
        <v>7</v>
      </c>
      <c r="D107" s="12">
        <v>2</v>
      </c>
      <c r="E107" s="26">
        <v>2.5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0">
        <v>0</v>
      </c>
    </row>
    <row r="108" spans="1:16" x14ac:dyDescent="0.25">
      <c r="A108" s="25" t="s">
        <v>511</v>
      </c>
      <c r="B108" s="25" t="s">
        <v>512</v>
      </c>
      <c r="C108" s="12">
        <v>6</v>
      </c>
      <c r="D108" s="12">
        <v>5</v>
      </c>
      <c r="E108" s="26">
        <v>0.2</v>
      </c>
      <c r="F108" s="12">
        <v>0</v>
      </c>
      <c r="G108" s="12">
        <v>0</v>
      </c>
      <c r="H108" s="12">
        <v>1</v>
      </c>
      <c r="I108" s="12">
        <v>2</v>
      </c>
      <c r="J108" s="12">
        <v>0</v>
      </c>
      <c r="K108" s="12">
        <v>0</v>
      </c>
      <c r="L108" s="12">
        <v>0</v>
      </c>
      <c r="M108" s="12">
        <v>0</v>
      </c>
      <c r="N108" s="12">
        <v>1</v>
      </c>
      <c r="O108" s="12">
        <v>0</v>
      </c>
      <c r="P108" s="20">
        <v>0</v>
      </c>
    </row>
    <row r="109" spans="1:16" x14ac:dyDescent="0.25">
      <c r="A109" s="25" t="s">
        <v>513</v>
      </c>
      <c r="B109" s="25" t="s">
        <v>514</v>
      </c>
      <c r="C109" s="12">
        <v>1</v>
      </c>
      <c r="D109" s="12">
        <v>1</v>
      </c>
      <c r="E109" s="26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0">
        <v>0</v>
      </c>
    </row>
    <row r="110" spans="1:16" ht="22.5" x14ac:dyDescent="0.25">
      <c r="A110" s="25" t="s">
        <v>515</v>
      </c>
      <c r="B110" s="25" t="s">
        <v>516</v>
      </c>
      <c r="C110" s="12">
        <v>0</v>
      </c>
      <c r="D110" s="12">
        <v>0</v>
      </c>
      <c r="E110" s="26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0">
        <v>0</v>
      </c>
    </row>
    <row r="111" spans="1:16" x14ac:dyDescent="0.25">
      <c r="A111" s="25" t="s">
        <v>517</v>
      </c>
      <c r="B111" s="25" t="s">
        <v>518</v>
      </c>
      <c r="C111" s="12">
        <v>307</v>
      </c>
      <c r="D111" s="12">
        <v>331</v>
      </c>
      <c r="E111" s="26">
        <v>-7.25075528700906E-2</v>
      </c>
      <c r="F111" s="12">
        <v>3</v>
      </c>
      <c r="G111" s="12">
        <v>8</v>
      </c>
      <c r="H111" s="12">
        <v>41</v>
      </c>
      <c r="I111" s="12">
        <v>35</v>
      </c>
      <c r="J111" s="12">
        <v>0</v>
      </c>
      <c r="K111" s="12">
        <v>0</v>
      </c>
      <c r="L111" s="12">
        <v>0</v>
      </c>
      <c r="M111" s="12">
        <v>0</v>
      </c>
      <c r="N111" s="12">
        <v>1</v>
      </c>
      <c r="O111" s="12">
        <v>0</v>
      </c>
      <c r="P111" s="20">
        <v>28</v>
      </c>
    </row>
    <row r="112" spans="1:16" ht="22.5" x14ac:dyDescent="0.25">
      <c r="A112" s="25" t="s">
        <v>519</v>
      </c>
      <c r="B112" s="25" t="s">
        <v>520</v>
      </c>
      <c r="C112" s="12">
        <v>0</v>
      </c>
      <c r="D112" s="12">
        <v>0</v>
      </c>
      <c r="E112" s="26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0">
        <v>0</v>
      </c>
    </row>
    <row r="113" spans="1:16" ht="22.5" x14ac:dyDescent="0.25">
      <c r="A113" s="25" t="s">
        <v>521</v>
      </c>
      <c r="B113" s="25" t="s">
        <v>522</v>
      </c>
      <c r="C113" s="12">
        <v>1</v>
      </c>
      <c r="D113" s="12">
        <v>0</v>
      </c>
      <c r="E113" s="26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0">
        <v>0</v>
      </c>
    </row>
    <row r="114" spans="1:16" x14ac:dyDescent="0.25">
      <c r="A114" s="25" t="s">
        <v>523</v>
      </c>
      <c r="B114" s="25" t="s">
        <v>524</v>
      </c>
      <c r="C114" s="12">
        <v>10</v>
      </c>
      <c r="D114" s="12">
        <v>8</v>
      </c>
      <c r="E114" s="26">
        <v>0.25</v>
      </c>
      <c r="F114" s="12">
        <v>0</v>
      </c>
      <c r="G114" s="12">
        <v>0</v>
      </c>
      <c r="H114" s="12">
        <v>1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0">
        <v>0</v>
      </c>
    </row>
    <row r="115" spans="1:16" ht="22.5" x14ac:dyDescent="0.25">
      <c r="A115" s="25" t="s">
        <v>525</v>
      </c>
      <c r="B115" s="25" t="s">
        <v>526</v>
      </c>
      <c r="C115" s="12">
        <v>1</v>
      </c>
      <c r="D115" s="12">
        <v>2</v>
      </c>
      <c r="E115" s="26">
        <v>-0.5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0">
        <v>0</v>
      </c>
    </row>
    <row r="116" spans="1:16" ht="22.5" x14ac:dyDescent="0.25">
      <c r="A116" s="25" t="s">
        <v>527</v>
      </c>
      <c r="B116" s="25" t="s">
        <v>528</v>
      </c>
      <c r="C116" s="12">
        <v>11</v>
      </c>
      <c r="D116" s="12">
        <v>1</v>
      </c>
      <c r="E116" s="26">
        <v>10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0">
        <v>0</v>
      </c>
    </row>
    <row r="117" spans="1:16" ht="22.5" x14ac:dyDescent="0.25">
      <c r="A117" s="25" t="s">
        <v>529</v>
      </c>
      <c r="B117" s="25" t="s">
        <v>530</v>
      </c>
      <c r="C117" s="12">
        <v>0</v>
      </c>
      <c r="D117" s="12">
        <v>0</v>
      </c>
      <c r="E117" s="26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0">
        <v>0</v>
      </c>
    </row>
    <row r="118" spans="1:16" ht="22.5" x14ac:dyDescent="0.25">
      <c r="A118" s="25" t="s">
        <v>531</v>
      </c>
      <c r="B118" s="25" t="s">
        <v>532</v>
      </c>
      <c r="C118" s="12">
        <v>4</v>
      </c>
      <c r="D118" s="12">
        <v>7</v>
      </c>
      <c r="E118" s="26">
        <v>-0.42857142857142799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0">
        <v>0</v>
      </c>
    </row>
    <row r="119" spans="1:16" ht="22.5" x14ac:dyDescent="0.25">
      <c r="A119" s="25" t="s">
        <v>533</v>
      </c>
      <c r="B119" s="25" t="s">
        <v>534</v>
      </c>
      <c r="C119" s="12">
        <v>0</v>
      </c>
      <c r="D119" s="12">
        <v>0</v>
      </c>
      <c r="E119" s="26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0">
        <v>0</v>
      </c>
    </row>
    <row r="120" spans="1:16" x14ac:dyDescent="0.25">
      <c r="A120" s="25" t="s">
        <v>535</v>
      </c>
      <c r="B120" s="25" t="s">
        <v>536</v>
      </c>
      <c r="C120" s="12">
        <v>0</v>
      </c>
      <c r="D120" s="12">
        <v>2</v>
      </c>
      <c r="E120" s="26">
        <v>-1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0">
        <v>0</v>
      </c>
    </row>
    <row r="121" spans="1:16" ht="22.5" x14ac:dyDescent="0.25">
      <c r="A121" s="25" t="s">
        <v>537</v>
      </c>
      <c r="B121" s="25" t="s">
        <v>538</v>
      </c>
      <c r="C121" s="12">
        <v>7</v>
      </c>
      <c r="D121" s="12">
        <v>2</v>
      </c>
      <c r="E121" s="26">
        <v>2.5</v>
      </c>
      <c r="F121" s="12">
        <v>0</v>
      </c>
      <c r="G121" s="12">
        <v>0</v>
      </c>
      <c r="H121" s="12">
        <v>5</v>
      </c>
      <c r="I121" s="12">
        <v>12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0">
        <v>7</v>
      </c>
    </row>
    <row r="122" spans="1:16" x14ac:dyDescent="0.25">
      <c r="A122" s="25" t="s">
        <v>539</v>
      </c>
      <c r="B122" s="25" t="s">
        <v>540</v>
      </c>
      <c r="C122" s="12">
        <v>18</v>
      </c>
      <c r="D122" s="12">
        <v>2</v>
      </c>
      <c r="E122" s="26">
        <v>8</v>
      </c>
      <c r="F122" s="12">
        <v>0</v>
      </c>
      <c r="G122" s="12">
        <v>0</v>
      </c>
      <c r="H122" s="12">
        <v>0</v>
      </c>
      <c r="I122" s="12">
        <v>16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0">
        <v>2</v>
      </c>
    </row>
    <row r="123" spans="1:16" x14ac:dyDescent="0.25">
      <c r="A123" s="25" t="s">
        <v>541</v>
      </c>
      <c r="B123" s="25" t="s">
        <v>542</v>
      </c>
      <c r="C123" s="12">
        <v>0</v>
      </c>
      <c r="D123" s="12">
        <v>1</v>
      </c>
      <c r="E123" s="26">
        <v>-1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0">
        <v>0</v>
      </c>
    </row>
    <row r="124" spans="1:16" ht="22.5" x14ac:dyDescent="0.25">
      <c r="A124" s="25" t="s">
        <v>543</v>
      </c>
      <c r="B124" s="25" t="s">
        <v>544</v>
      </c>
      <c r="C124" s="12">
        <v>0</v>
      </c>
      <c r="D124" s="12">
        <v>0</v>
      </c>
      <c r="E124" s="26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0">
        <v>0</v>
      </c>
    </row>
    <row r="125" spans="1:16" x14ac:dyDescent="0.25">
      <c r="A125" s="25" t="s">
        <v>545</v>
      </c>
      <c r="B125" s="25" t="s">
        <v>546</v>
      </c>
      <c r="C125" s="12">
        <v>0</v>
      </c>
      <c r="D125" s="12">
        <v>0</v>
      </c>
      <c r="E125" s="26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0">
        <v>0</v>
      </c>
    </row>
    <row r="126" spans="1:16" x14ac:dyDescent="0.25">
      <c r="A126" s="25" t="s">
        <v>547</v>
      </c>
      <c r="B126" s="25" t="s">
        <v>548</v>
      </c>
      <c r="C126" s="12">
        <v>5</v>
      </c>
      <c r="D126" s="12">
        <v>2</v>
      </c>
      <c r="E126" s="26">
        <v>1.5</v>
      </c>
      <c r="F126" s="12">
        <v>0</v>
      </c>
      <c r="G126" s="12">
        <v>0</v>
      </c>
      <c r="H126" s="12">
        <v>1</v>
      </c>
      <c r="I126" s="12">
        <v>1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0">
        <v>0</v>
      </c>
    </row>
    <row r="127" spans="1:16" ht="22.5" x14ac:dyDescent="0.25">
      <c r="A127" s="25" t="s">
        <v>549</v>
      </c>
      <c r="B127" s="25" t="s">
        <v>550</v>
      </c>
      <c r="C127" s="12">
        <v>0</v>
      </c>
      <c r="D127" s="12">
        <v>0</v>
      </c>
      <c r="E127" s="26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0">
        <v>0</v>
      </c>
    </row>
    <row r="128" spans="1:16" ht="22.5" x14ac:dyDescent="0.25">
      <c r="A128" s="25" t="s">
        <v>551</v>
      </c>
      <c r="B128" s="25" t="s">
        <v>552</v>
      </c>
      <c r="C128" s="12">
        <v>0</v>
      </c>
      <c r="D128" s="12">
        <v>0</v>
      </c>
      <c r="E128" s="26">
        <v>0</v>
      </c>
      <c r="F128" s="12">
        <v>0</v>
      </c>
      <c r="G128" s="12">
        <v>1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0">
        <v>1</v>
      </c>
    </row>
    <row r="129" spans="1:16" ht="22.5" x14ac:dyDescent="0.25">
      <c r="A129" s="25" t="s">
        <v>553</v>
      </c>
      <c r="B129" s="25" t="s">
        <v>554</v>
      </c>
      <c r="C129" s="12">
        <v>0</v>
      </c>
      <c r="D129" s="12">
        <v>0</v>
      </c>
      <c r="E129" s="26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0">
        <v>0</v>
      </c>
    </row>
    <row r="130" spans="1:16" ht="22.5" x14ac:dyDescent="0.25">
      <c r="A130" s="25" t="s">
        <v>555</v>
      </c>
      <c r="B130" s="25" t="s">
        <v>556</v>
      </c>
      <c r="C130" s="12">
        <v>0</v>
      </c>
      <c r="D130" s="12">
        <v>0</v>
      </c>
      <c r="E130" s="26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0">
        <v>0</v>
      </c>
    </row>
    <row r="131" spans="1:16" x14ac:dyDescent="0.25">
      <c r="A131" s="197" t="s">
        <v>557</v>
      </c>
      <c r="B131" s="198"/>
      <c r="C131" s="22">
        <v>4</v>
      </c>
      <c r="D131" s="22">
        <v>0</v>
      </c>
      <c r="E131" s="23">
        <v>0</v>
      </c>
      <c r="F131" s="22">
        <v>0</v>
      </c>
      <c r="G131" s="22">
        <v>0</v>
      </c>
      <c r="H131" s="22">
        <v>0</v>
      </c>
      <c r="I131" s="22">
        <v>0</v>
      </c>
      <c r="J131" s="22">
        <v>0</v>
      </c>
      <c r="K131" s="22">
        <v>0</v>
      </c>
      <c r="L131" s="22">
        <v>0</v>
      </c>
      <c r="M131" s="22">
        <v>0</v>
      </c>
      <c r="N131" s="22">
        <v>1</v>
      </c>
      <c r="O131" s="22">
        <v>0</v>
      </c>
      <c r="P131" s="24">
        <v>0</v>
      </c>
    </row>
    <row r="132" spans="1:16" x14ac:dyDescent="0.25">
      <c r="A132" s="25" t="s">
        <v>558</v>
      </c>
      <c r="B132" s="25" t="s">
        <v>559</v>
      </c>
      <c r="C132" s="12">
        <v>0</v>
      </c>
      <c r="D132" s="12">
        <v>0</v>
      </c>
      <c r="E132" s="26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0">
        <v>0</v>
      </c>
    </row>
    <row r="133" spans="1:16" x14ac:dyDescent="0.25">
      <c r="A133" s="25" t="s">
        <v>560</v>
      </c>
      <c r="B133" s="25" t="s">
        <v>561</v>
      </c>
      <c r="C133" s="12">
        <v>0</v>
      </c>
      <c r="D133" s="12">
        <v>0</v>
      </c>
      <c r="E133" s="26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0">
        <v>0</v>
      </c>
    </row>
    <row r="134" spans="1:16" x14ac:dyDescent="0.25">
      <c r="A134" s="25" t="s">
        <v>562</v>
      </c>
      <c r="B134" s="25" t="s">
        <v>563</v>
      </c>
      <c r="C134" s="12">
        <v>4</v>
      </c>
      <c r="D134" s="12">
        <v>0</v>
      </c>
      <c r="E134" s="26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0">
        <v>0</v>
      </c>
    </row>
    <row r="135" spans="1:16" x14ac:dyDescent="0.25">
      <c r="A135" s="25" t="s">
        <v>564</v>
      </c>
      <c r="B135" s="25" t="s">
        <v>565</v>
      </c>
      <c r="C135" s="12">
        <v>0</v>
      </c>
      <c r="D135" s="12">
        <v>0</v>
      </c>
      <c r="E135" s="26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1</v>
      </c>
      <c r="O135" s="12">
        <v>0</v>
      </c>
      <c r="P135" s="20">
        <v>0</v>
      </c>
    </row>
    <row r="136" spans="1:16" x14ac:dyDescent="0.25">
      <c r="A136" s="25" t="s">
        <v>566</v>
      </c>
      <c r="B136" s="25" t="s">
        <v>567</v>
      </c>
      <c r="C136" s="12">
        <v>0</v>
      </c>
      <c r="D136" s="12">
        <v>0</v>
      </c>
      <c r="E136" s="26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0">
        <v>0</v>
      </c>
    </row>
    <row r="137" spans="1:16" x14ac:dyDescent="0.25">
      <c r="A137" s="197" t="s">
        <v>568</v>
      </c>
      <c r="B137" s="198"/>
      <c r="C137" s="22">
        <v>27</v>
      </c>
      <c r="D137" s="22">
        <v>15</v>
      </c>
      <c r="E137" s="23">
        <v>0.8</v>
      </c>
      <c r="F137" s="22">
        <v>0</v>
      </c>
      <c r="G137" s="22">
        <v>0</v>
      </c>
      <c r="H137" s="22">
        <v>1</v>
      </c>
      <c r="I137" s="22">
        <v>1</v>
      </c>
      <c r="J137" s="22">
        <v>0</v>
      </c>
      <c r="K137" s="22">
        <v>0</v>
      </c>
      <c r="L137" s="22">
        <v>0</v>
      </c>
      <c r="M137" s="22">
        <v>0</v>
      </c>
      <c r="N137" s="22">
        <v>2</v>
      </c>
      <c r="O137" s="22">
        <v>0</v>
      </c>
      <c r="P137" s="24">
        <v>0</v>
      </c>
    </row>
    <row r="138" spans="1:16" ht="22.5" x14ac:dyDescent="0.25">
      <c r="A138" s="25" t="s">
        <v>569</v>
      </c>
      <c r="B138" s="25" t="s">
        <v>570</v>
      </c>
      <c r="C138" s="12">
        <v>2</v>
      </c>
      <c r="D138" s="12">
        <v>7</v>
      </c>
      <c r="E138" s="26">
        <v>-0.71428571428571397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0">
        <v>0</v>
      </c>
    </row>
    <row r="139" spans="1:16" x14ac:dyDescent="0.25">
      <c r="A139" s="25" t="s">
        <v>571</v>
      </c>
      <c r="B139" s="25" t="s">
        <v>572</v>
      </c>
      <c r="C139" s="12">
        <v>1</v>
      </c>
      <c r="D139" s="12">
        <v>1</v>
      </c>
      <c r="E139" s="26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0">
        <v>0</v>
      </c>
    </row>
    <row r="140" spans="1:16" x14ac:dyDescent="0.25">
      <c r="A140" s="25" t="s">
        <v>573</v>
      </c>
      <c r="B140" s="25" t="s">
        <v>574</v>
      </c>
      <c r="C140" s="12">
        <v>0</v>
      </c>
      <c r="D140" s="12">
        <v>0</v>
      </c>
      <c r="E140" s="26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0">
        <v>0</v>
      </c>
    </row>
    <row r="141" spans="1:16" ht="22.5" x14ac:dyDescent="0.25">
      <c r="A141" s="25" t="s">
        <v>575</v>
      </c>
      <c r="B141" s="25" t="s">
        <v>576</v>
      </c>
      <c r="C141" s="12">
        <v>2</v>
      </c>
      <c r="D141" s="12">
        <v>0</v>
      </c>
      <c r="E141" s="26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0">
        <v>0</v>
      </c>
    </row>
    <row r="142" spans="1:16" ht="22.5" x14ac:dyDescent="0.25">
      <c r="A142" s="25" t="s">
        <v>577</v>
      </c>
      <c r="B142" s="25" t="s">
        <v>578</v>
      </c>
      <c r="C142" s="12">
        <v>22</v>
      </c>
      <c r="D142" s="12">
        <v>7</v>
      </c>
      <c r="E142" s="26">
        <v>2.1428571428571401</v>
      </c>
      <c r="F142" s="12">
        <v>0</v>
      </c>
      <c r="G142" s="12">
        <v>0</v>
      </c>
      <c r="H142" s="12">
        <v>1</v>
      </c>
      <c r="I142" s="12">
        <v>1</v>
      </c>
      <c r="J142" s="12">
        <v>0</v>
      </c>
      <c r="K142" s="12">
        <v>0</v>
      </c>
      <c r="L142" s="12">
        <v>0</v>
      </c>
      <c r="M142" s="12">
        <v>0</v>
      </c>
      <c r="N142" s="12">
        <v>2</v>
      </c>
      <c r="O142" s="12">
        <v>0</v>
      </c>
      <c r="P142" s="20">
        <v>0</v>
      </c>
    </row>
    <row r="143" spans="1:16" ht="22.5" x14ac:dyDescent="0.25">
      <c r="A143" s="25" t="s">
        <v>579</v>
      </c>
      <c r="B143" s="25" t="s">
        <v>580</v>
      </c>
      <c r="C143" s="12">
        <v>0</v>
      </c>
      <c r="D143" s="12">
        <v>0</v>
      </c>
      <c r="E143" s="26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0">
        <v>0</v>
      </c>
    </row>
    <row r="144" spans="1:16" x14ac:dyDescent="0.25">
      <c r="A144" s="197" t="s">
        <v>581</v>
      </c>
      <c r="B144" s="198"/>
      <c r="C144" s="22">
        <v>2</v>
      </c>
      <c r="D144" s="22">
        <v>2</v>
      </c>
      <c r="E144" s="23">
        <v>0</v>
      </c>
      <c r="F144" s="22">
        <v>0</v>
      </c>
      <c r="G144" s="22">
        <v>0</v>
      </c>
      <c r="H144" s="22">
        <v>0</v>
      </c>
      <c r="I144" s="22">
        <v>1</v>
      </c>
      <c r="J144" s="22">
        <v>0</v>
      </c>
      <c r="K144" s="22">
        <v>0</v>
      </c>
      <c r="L144" s="22">
        <v>0</v>
      </c>
      <c r="M144" s="22">
        <v>0</v>
      </c>
      <c r="N144" s="22">
        <v>40</v>
      </c>
      <c r="O144" s="22">
        <v>0</v>
      </c>
      <c r="P144" s="24">
        <v>1</v>
      </c>
    </row>
    <row r="145" spans="1:16" ht="22.5" x14ac:dyDescent="0.25">
      <c r="A145" s="25" t="s">
        <v>582</v>
      </c>
      <c r="B145" s="25" t="s">
        <v>583</v>
      </c>
      <c r="C145" s="12">
        <v>2</v>
      </c>
      <c r="D145" s="12">
        <v>2</v>
      </c>
      <c r="E145" s="26">
        <v>0</v>
      </c>
      <c r="F145" s="12">
        <v>0</v>
      </c>
      <c r="G145" s="12">
        <v>0</v>
      </c>
      <c r="H145" s="12">
        <v>0</v>
      </c>
      <c r="I145" s="12">
        <v>1</v>
      </c>
      <c r="J145" s="12">
        <v>0</v>
      </c>
      <c r="K145" s="12">
        <v>0</v>
      </c>
      <c r="L145" s="12">
        <v>0</v>
      </c>
      <c r="M145" s="12">
        <v>0</v>
      </c>
      <c r="N145" s="12">
        <v>40</v>
      </c>
      <c r="O145" s="12">
        <v>0</v>
      </c>
      <c r="P145" s="20">
        <v>1</v>
      </c>
    </row>
    <row r="146" spans="1:16" ht="22.5" x14ac:dyDescent="0.25">
      <c r="A146" s="25" t="s">
        <v>584</v>
      </c>
      <c r="B146" s="25" t="s">
        <v>585</v>
      </c>
      <c r="C146" s="12">
        <v>0</v>
      </c>
      <c r="D146" s="12">
        <v>0</v>
      </c>
      <c r="E146" s="26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0">
        <v>0</v>
      </c>
    </row>
    <row r="147" spans="1:16" x14ac:dyDescent="0.25">
      <c r="A147" s="197" t="s">
        <v>586</v>
      </c>
      <c r="B147" s="198"/>
      <c r="C147" s="22">
        <v>28</v>
      </c>
      <c r="D147" s="22">
        <v>28</v>
      </c>
      <c r="E147" s="23">
        <v>0</v>
      </c>
      <c r="F147" s="22">
        <v>0</v>
      </c>
      <c r="G147" s="22">
        <v>0</v>
      </c>
      <c r="H147" s="22">
        <v>4</v>
      </c>
      <c r="I147" s="22">
        <v>4</v>
      </c>
      <c r="J147" s="22">
        <v>0</v>
      </c>
      <c r="K147" s="22">
        <v>0</v>
      </c>
      <c r="L147" s="22">
        <v>0</v>
      </c>
      <c r="M147" s="22">
        <v>0</v>
      </c>
      <c r="N147" s="22">
        <v>26</v>
      </c>
      <c r="O147" s="22">
        <v>0</v>
      </c>
      <c r="P147" s="24">
        <v>9</v>
      </c>
    </row>
    <row r="148" spans="1:16" ht="22.5" x14ac:dyDescent="0.25">
      <c r="A148" s="25" t="s">
        <v>587</v>
      </c>
      <c r="B148" s="25" t="s">
        <v>588</v>
      </c>
      <c r="C148" s="12">
        <v>10</v>
      </c>
      <c r="D148" s="12">
        <v>4</v>
      </c>
      <c r="E148" s="26">
        <v>1.5</v>
      </c>
      <c r="F148" s="12">
        <v>0</v>
      </c>
      <c r="G148" s="12">
        <v>0</v>
      </c>
      <c r="H148" s="12">
        <v>3</v>
      </c>
      <c r="I148" s="12">
        <v>1</v>
      </c>
      <c r="J148" s="12">
        <v>0</v>
      </c>
      <c r="K148" s="12">
        <v>0</v>
      </c>
      <c r="L148" s="12">
        <v>0</v>
      </c>
      <c r="M148" s="12">
        <v>0</v>
      </c>
      <c r="N148" s="12">
        <v>13</v>
      </c>
      <c r="O148" s="12">
        <v>0</v>
      </c>
      <c r="P148" s="20">
        <v>4</v>
      </c>
    </row>
    <row r="149" spans="1:16" x14ac:dyDescent="0.25">
      <c r="A149" s="25" t="s">
        <v>589</v>
      </c>
      <c r="B149" s="25" t="s">
        <v>590</v>
      </c>
      <c r="C149" s="12">
        <v>0</v>
      </c>
      <c r="D149" s="12">
        <v>0</v>
      </c>
      <c r="E149" s="26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1</v>
      </c>
      <c r="O149" s="12">
        <v>0</v>
      </c>
      <c r="P149" s="20">
        <v>0</v>
      </c>
    </row>
    <row r="150" spans="1:16" ht="22.5" x14ac:dyDescent="0.25">
      <c r="A150" s="25" t="s">
        <v>591</v>
      </c>
      <c r="B150" s="25" t="s">
        <v>592</v>
      </c>
      <c r="C150" s="12">
        <v>0</v>
      </c>
      <c r="D150" s="12">
        <v>0</v>
      </c>
      <c r="E150" s="26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0">
        <v>0</v>
      </c>
    </row>
    <row r="151" spans="1:16" ht="22.5" x14ac:dyDescent="0.25">
      <c r="A151" s="25" t="s">
        <v>593</v>
      </c>
      <c r="B151" s="25" t="s">
        <v>594</v>
      </c>
      <c r="C151" s="12">
        <v>7</v>
      </c>
      <c r="D151" s="12">
        <v>5</v>
      </c>
      <c r="E151" s="26">
        <v>0.4</v>
      </c>
      <c r="F151" s="12">
        <v>0</v>
      </c>
      <c r="G151" s="12">
        <v>0</v>
      </c>
      <c r="H151" s="12">
        <v>0</v>
      </c>
      <c r="I151" s="12">
        <v>1</v>
      </c>
      <c r="J151" s="12">
        <v>0</v>
      </c>
      <c r="K151" s="12">
        <v>0</v>
      </c>
      <c r="L151" s="12">
        <v>0</v>
      </c>
      <c r="M151" s="12">
        <v>0</v>
      </c>
      <c r="N151" s="12">
        <v>10</v>
      </c>
      <c r="O151" s="12">
        <v>0</v>
      </c>
      <c r="P151" s="20">
        <v>0</v>
      </c>
    </row>
    <row r="152" spans="1:16" ht="33.75" x14ac:dyDescent="0.25">
      <c r="A152" s="25" t="s">
        <v>595</v>
      </c>
      <c r="B152" s="25" t="s">
        <v>596</v>
      </c>
      <c r="C152" s="12">
        <v>0</v>
      </c>
      <c r="D152" s="12">
        <v>0</v>
      </c>
      <c r="E152" s="26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0">
        <v>0</v>
      </c>
    </row>
    <row r="153" spans="1:16" x14ac:dyDescent="0.25">
      <c r="A153" s="25" t="s">
        <v>597</v>
      </c>
      <c r="B153" s="25" t="s">
        <v>598</v>
      </c>
      <c r="C153" s="12">
        <v>1</v>
      </c>
      <c r="D153" s="12">
        <v>1</v>
      </c>
      <c r="E153" s="26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1</v>
      </c>
      <c r="O153" s="12">
        <v>0</v>
      </c>
      <c r="P153" s="20">
        <v>0</v>
      </c>
    </row>
    <row r="154" spans="1:16" x14ac:dyDescent="0.25">
      <c r="A154" s="25" t="s">
        <v>599</v>
      </c>
      <c r="B154" s="25" t="s">
        <v>600</v>
      </c>
      <c r="C154" s="12">
        <v>0</v>
      </c>
      <c r="D154" s="12">
        <v>1</v>
      </c>
      <c r="E154" s="26">
        <v>-1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0">
        <v>2</v>
      </c>
    </row>
    <row r="155" spans="1:16" ht="22.5" x14ac:dyDescent="0.25">
      <c r="A155" s="25" t="s">
        <v>601</v>
      </c>
      <c r="B155" s="25" t="s">
        <v>602</v>
      </c>
      <c r="C155" s="12">
        <v>10</v>
      </c>
      <c r="D155" s="12">
        <v>17</v>
      </c>
      <c r="E155" s="26">
        <v>-0.41176470588235298</v>
      </c>
      <c r="F155" s="12">
        <v>0</v>
      </c>
      <c r="G155" s="12">
        <v>0</v>
      </c>
      <c r="H155" s="12">
        <v>1</v>
      </c>
      <c r="I155" s="12">
        <v>2</v>
      </c>
      <c r="J155" s="12">
        <v>0</v>
      </c>
      <c r="K155" s="12">
        <v>0</v>
      </c>
      <c r="L155" s="12">
        <v>0</v>
      </c>
      <c r="M155" s="12">
        <v>0</v>
      </c>
      <c r="N155" s="12">
        <v>1</v>
      </c>
      <c r="O155" s="12">
        <v>0</v>
      </c>
      <c r="P155" s="20">
        <v>3</v>
      </c>
    </row>
    <row r="156" spans="1:16" x14ac:dyDescent="0.25">
      <c r="A156" s="197" t="s">
        <v>603</v>
      </c>
      <c r="B156" s="198"/>
      <c r="C156" s="22">
        <v>77</v>
      </c>
      <c r="D156" s="22">
        <v>47</v>
      </c>
      <c r="E156" s="23">
        <v>0.63829787234042501</v>
      </c>
      <c r="F156" s="22">
        <v>0</v>
      </c>
      <c r="G156" s="22">
        <v>0</v>
      </c>
      <c r="H156" s="22">
        <v>6</v>
      </c>
      <c r="I156" s="22">
        <v>5</v>
      </c>
      <c r="J156" s="22">
        <v>0</v>
      </c>
      <c r="K156" s="22">
        <v>0</v>
      </c>
      <c r="L156" s="22">
        <v>0</v>
      </c>
      <c r="M156" s="22">
        <v>0</v>
      </c>
      <c r="N156" s="22">
        <v>4</v>
      </c>
      <c r="O156" s="22">
        <v>2</v>
      </c>
      <c r="P156" s="24">
        <v>3</v>
      </c>
    </row>
    <row r="157" spans="1:16" ht="22.5" x14ac:dyDescent="0.25">
      <c r="A157" s="25" t="s">
        <v>604</v>
      </c>
      <c r="B157" s="25" t="s">
        <v>605</v>
      </c>
      <c r="C157" s="12">
        <v>0</v>
      </c>
      <c r="D157" s="12">
        <v>0</v>
      </c>
      <c r="E157" s="26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0">
        <v>0</v>
      </c>
    </row>
    <row r="158" spans="1:16" x14ac:dyDescent="0.25">
      <c r="A158" s="25" t="s">
        <v>606</v>
      </c>
      <c r="B158" s="25" t="s">
        <v>607</v>
      </c>
      <c r="C158" s="12">
        <v>0</v>
      </c>
      <c r="D158" s="12">
        <v>1</v>
      </c>
      <c r="E158" s="26">
        <v>-1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0">
        <v>0</v>
      </c>
    </row>
    <row r="159" spans="1:16" x14ac:dyDescent="0.25">
      <c r="A159" s="25" t="s">
        <v>608</v>
      </c>
      <c r="B159" s="25" t="s">
        <v>609</v>
      </c>
      <c r="C159" s="12">
        <v>0</v>
      </c>
      <c r="D159" s="12">
        <v>0</v>
      </c>
      <c r="E159" s="26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0">
        <v>0</v>
      </c>
    </row>
    <row r="160" spans="1:16" ht="22.5" x14ac:dyDescent="0.25">
      <c r="A160" s="25" t="s">
        <v>610</v>
      </c>
      <c r="B160" s="25" t="s">
        <v>611</v>
      </c>
      <c r="C160" s="12">
        <v>0</v>
      </c>
      <c r="D160" s="12">
        <v>0</v>
      </c>
      <c r="E160" s="26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0">
        <v>0</v>
      </c>
    </row>
    <row r="161" spans="1:16" ht="22.5" x14ac:dyDescent="0.25">
      <c r="A161" s="25" t="s">
        <v>612</v>
      </c>
      <c r="B161" s="25" t="s">
        <v>613</v>
      </c>
      <c r="C161" s="12">
        <v>3</v>
      </c>
      <c r="D161" s="12">
        <v>5</v>
      </c>
      <c r="E161" s="26">
        <v>-0.4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0">
        <v>0</v>
      </c>
    </row>
    <row r="162" spans="1:16" x14ac:dyDescent="0.25">
      <c r="A162" s="25" t="s">
        <v>614</v>
      </c>
      <c r="B162" s="25" t="s">
        <v>615</v>
      </c>
      <c r="C162" s="12">
        <v>52</v>
      </c>
      <c r="D162" s="12">
        <v>29</v>
      </c>
      <c r="E162" s="26">
        <v>0.79310344827586199</v>
      </c>
      <c r="F162" s="12">
        <v>0</v>
      </c>
      <c r="G162" s="12">
        <v>0</v>
      </c>
      <c r="H162" s="12">
        <v>4</v>
      </c>
      <c r="I162" s="12">
        <v>2</v>
      </c>
      <c r="J162" s="12">
        <v>0</v>
      </c>
      <c r="K162" s="12">
        <v>0</v>
      </c>
      <c r="L162" s="12">
        <v>0</v>
      </c>
      <c r="M162" s="12">
        <v>0</v>
      </c>
      <c r="N162" s="12">
        <v>4</v>
      </c>
      <c r="O162" s="12">
        <v>1</v>
      </c>
      <c r="P162" s="20">
        <v>1</v>
      </c>
    </row>
    <row r="163" spans="1:16" ht="22.5" x14ac:dyDescent="0.25">
      <c r="A163" s="25" t="s">
        <v>616</v>
      </c>
      <c r="B163" s="25" t="s">
        <v>617</v>
      </c>
      <c r="C163" s="12">
        <v>1</v>
      </c>
      <c r="D163" s="12">
        <v>0</v>
      </c>
      <c r="E163" s="26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0">
        <v>0</v>
      </c>
    </row>
    <row r="164" spans="1:16" x14ac:dyDescent="0.25">
      <c r="A164" s="25" t="s">
        <v>618</v>
      </c>
      <c r="B164" s="25" t="s">
        <v>619</v>
      </c>
      <c r="C164" s="12">
        <v>9</v>
      </c>
      <c r="D164" s="12">
        <v>4</v>
      </c>
      <c r="E164" s="26">
        <v>1.25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0">
        <v>0</v>
      </c>
    </row>
    <row r="165" spans="1:16" x14ac:dyDescent="0.25">
      <c r="A165" s="25" t="s">
        <v>620</v>
      </c>
      <c r="B165" s="25" t="s">
        <v>621</v>
      </c>
      <c r="C165" s="12">
        <v>12</v>
      </c>
      <c r="D165" s="12">
        <v>8</v>
      </c>
      <c r="E165" s="26">
        <v>0.5</v>
      </c>
      <c r="F165" s="12">
        <v>0</v>
      </c>
      <c r="G165" s="12">
        <v>0</v>
      </c>
      <c r="H165" s="12">
        <v>2</v>
      </c>
      <c r="I165" s="12">
        <v>3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1</v>
      </c>
      <c r="P165" s="20">
        <v>2</v>
      </c>
    </row>
    <row r="166" spans="1:16" x14ac:dyDescent="0.25">
      <c r="A166" s="197" t="s">
        <v>622</v>
      </c>
      <c r="B166" s="198"/>
      <c r="C166" s="22">
        <v>90</v>
      </c>
      <c r="D166" s="22">
        <v>81</v>
      </c>
      <c r="E166" s="23">
        <v>0.11111111111111099</v>
      </c>
      <c r="F166" s="22">
        <v>0</v>
      </c>
      <c r="G166" s="22">
        <v>0</v>
      </c>
      <c r="H166" s="22">
        <v>24</v>
      </c>
      <c r="I166" s="22">
        <v>18</v>
      </c>
      <c r="J166" s="22">
        <v>0</v>
      </c>
      <c r="K166" s="22">
        <v>0</v>
      </c>
      <c r="L166" s="22">
        <v>0</v>
      </c>
      <c r="M166" s="22">
        <v>0</v>
      </c>
      <c r="N166" s="22">
        <v>1</v>
      </c>
      <c r="O166" s="22">
        <v>14</v>
      </c>
      <c r="P166" s="24">
        <v>20</v>
      </c>
    </row>
    <row r="167" spans="1:16" ht="22.5" x14ac:dyDescent="0.25">
      <c r="A167" s="25" t="s">
        <v>623</v>
      </c>
      <c r="B167" s="25" t="s">
        <v>624</v>
      </c>
      <c r="C167" s="12">
        <v>0</v>
      </c>
      <c r="D167" s="12">
        <v>0</v>
      </c>
      <c r="E167" s="26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0">
        <v>0</v>
      </c>
    </row>
    <row r="168" spans="1:16" ht="22.5" x14ac:dyDescent="0.25">
      <c r="A168" s="25" t="s">
        <v>625</v>
      </c>
      <c r="B168" s="25" t="s">
        <v>626</v>
      </c>
      <c r="C168" s="12">
        <v>0</v>
      </c>
      <c r="D168" s="12">
        <v>0</v>
      </c>
      <c r="E168" s="26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0">
        <v>0</v>
      </c>
    </row>
    <row r="169" spans="1:16" x14ac:dyDescent="0.25">
      <c r="A169" s="25" t="s">
        <v>627</v>
      </c>
      <c r="B169" s="25" t="s">
        <v>628</v>
      </c>
      <c r="C169" s="12">
        <v>0</v>
      </c>
      <c r="D169" s="12">
        <v>0</v>
      </c>
      <c r="E169" s="26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0">
        <v>0</v>
      </c>
    </row>
    <row r="170" spans="1:16" ht="22.5" x14ac:dyDescent="0.25">
      <c r="A170" s="25" t="s">
        <v>629</v>
      </c>
      <c r="B170" s="25" t="s">
        <v>630</v>
      </c>
      <c r="C170" s="12">
        <v>0</v>
      </c>
      <c r="D170" s="12">
        <v>0</v>
      </c>
      <c r="E170" s="26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0">
        <v>0</v>
      </c>
    </row>
    <row r="171" spans="1:16" x14ac:dyDescent="0.25">
      <c r="A171" s="25" t="s">
        <v>631</v>
      </c>
      <c r="B171" s="25" t="s">
        <v>632</v>
      </c>
      <c r="C171" s="12">
        <v>0</v>
      </c>
      <c r="D171" s="12">
        <v>0</v>
      </c>
      <c r="E171" s="26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1</v>
      </c>
      <c r="O171" s="12">
        <v>0</v>
      </c>
      <c r="P171" s="20">
        <v>0</v>
      </c>
    </row>
    <row r="172" spans="1:16" ht="22.5" x14ac:dyDescent="0.25">
      <c r="A172" s="25" t="s">
        <v>633</v>
      </c>
      <c r="B172" s="25" t="s">
        <v>634</v>
      </c>
      <c r="C172" s="12">
        <v>0</v>
      </c>
      <c r="D172" s="12">
        <v>0</v>
      </c>
      <c r="E172" s="26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0">
        <v>0</v>
      </c>
    </row>
    <row r="173" spans="1:16" ht="22.5" x14ac:dyDescent="0.25">
      <c r="A173" s="25" t="s">
        <v>635</v>
      </c>
      <c r="B173" s="25" t="s">
        <v>636</v>
      </c>
      <c r="C173" s="12">
        <v>56</v>
      </c>
      <c r="D173" s="12">
        <v>51</v>
      </c>
      <c r="E173" s="26">
        <v>9.8039215686274495E-2</v>
      </c>
      <c r="F173" s="12">
        <v>0</v>
      </c>
      <c r="G173" s="12">
        <v>0</v>
      </c>
      <c r="H173" s="12">
        <v>19</v>
      </c>
      <c r="I173" s="12">
        <v>12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13</v>
      </c>
      <c r="P173" s="20">
        <v>13</v>
      </c>
    </row>
    <row r="174" spans="1:16" ht="22.5" x14ac:dyDescent="0.25">
      <c r="A174" s="25" t="s">
        <v>637</v>
      </c>
      <c r="B174" s="25" t="s">
        <v>638</v>
      </c>
      <c r="C174" s="12">
        <v>31</v>
      </c>
      <c r="D174" s="12">
        <v>26</v>
      </c>
      <c r="E174" s="26">
        <v>0.19230769230769201</v>
      </c>
      <c r="F174" s="12">
        <v>0</v>
      </c>
      <c r="G174" s="12">
        <v>0</v>
      </c>
      <c r="H174" s="12">
        <v>3</v>
      </c>
      <c r="I174" s="12">
        <v>5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20">
        <v>3</v>
      </c>
    </row>
    <row r="175" spans="1:16" x14ac:dyDescent="0.25">
      <c r="A175" s="25" t="s">
        <v>639</v>
      </c>
      <c r="B175" s="25" t="s">
        <v>640</v>
      </c>
      <c r="C175" s="12">
        <v>3</v>
      </c>
      <c r="D175" s="12">
        <v>4</v>
      </c>
      <c r="E175" s="26">
        <v>-0.25</v>
      </c>
      <c r="F175" s="12">
        <v>0</v>
      </c>
      <c r="G175" s="12">
        <v>0</v>
      </c>
      <c r="H175" s="12">
        <v>2</v>
      </c>
      <c r="I175" s="12">
        <v>1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1</v>
      </c>
      <c r="P175" s="20">
        <v>4</v>
      </c>
    </row>
    <row r="176" spans="1:16" ht="22.5" x14ac:dyDescent="0.25">
      <c r="A176" s="25" t="s">
        <v>641</v>
      </c>
      <c r="B176" s="25" t="s">
        <v>642</v>
      </c>
      <c r="C176" s="12">
        <v>0</v>
      </c>
      <c r="D176" s="12">
        <v>0</v>
      </c>
      <c r="E176" s="26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0">
        <v>0</v>
      </c>
    </row>
    <row r="177" spans="1:16" x14ac:dyDescent="0.25">
      <c r="A177" s="25" t="s">
        <v>643</v>
      </c>
      <c r="B177" s="25" t="s">
        <v>644</v>
      </c>
      <c r="C177" s="12">
        <v>0</v>
      </c>
      <c r="D177" s="12">
        <v>0</v>
      </c>
      <c r="E177" s="26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0">
        <v>0</v>
      </c>
    </row>
    <row r="178" spans="1:16" x14ac:dyDescent="0.25">
      <c r="A178" s="197" t="s">
        <v>645</v>
      </c>
      <c r="B178" s="198"/>
      <c r="C178" s="22">
        <v>194</v>
      </c>
      <c r="D178" s="22">
        <v>199</v>
      </c>
      <c r="E178" s="23">
        <v>-2.5125628140703501E-2</v>
      </c>
      <c r="F178" s="22">
        <v>572</v>
      </c>
      <c r="G178" s="22">
        <v>567</v>
      </c>
      <c r="H178" s="22">
        <v>103</v>
      </c>
      <c r="I178" s="22">
        <v>122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0</v>
      </c>
      <c r="P178" s="24">
        <v>621</v>
      </c>
    </row>
    <row r="179" spans="1:16" ht="22.5" x14ac:dyDescent="0.25">
      <c r="A179" s="25" t="s">
        <v>646</v>
      </c>
      <c r="B179" s="25" t="s">
        <v>647</v>
      </c>
      <c r="C179" s="12">
        <v>0</v>
      </c>
      <c r="D179" s="12">
        <v>0</v>
      </c>
      <c r="E179" s="26">
        <v>0</v>
      </c>
      <c r="F179" s="12">
        <v>1</v>
      </c>
      <c r="G179" s="12">
        <v>1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0">
        <v>4</v>
      </c>
    </row>
    <row r="180" spans="1:16" ht="22.5" x14ac:dyDescent="0.25">
      <c r="A180" s="25" t="s">
        <v>648</v>
      </c>
      <c r="B180" s="25" t="s">
        <v>649</v>
      </c>
      <c r="C180" s="12">
        <v>113</v>
      </c>
      <c r="D180" s="12">
        <v>137</v>
      </c>
      <c r="E180" s="26">
        <v>-0.17518248175182499</v>
      </c>
      <c r="F180" s="12">
        <v>234</v>
      </c>
      <c r="G180" s="12">
        <v>249</v>
      </c>
      <c r="H180" s="12">
        <v>64</v>
      </c>
      <c r="I180" s="12">
        <v>74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0">
        <v>288</v>
      </c>
    </row>
    <row r="181" spans="1:16" x14ac:dyDescent="0.25">
      <c r="A181" s="25" t="s">
        <v>650</v>
      </c>
      <c r="B181" s="25" t="s">
        <v>651</v>
      </c>
      <c r="C181" s="12">
        <v>16</v>
      </c>
      <c r="D181" s="12">
        <v>11</v>
      </c>
      <c r="E181" s="26">
        <v>0.45454545454545398</v>
      </c>
      <c r="F181" s="12">
        <v>2</v>
      </c>
      <c r="G181" s="12">
        <v>0</v>
      </c>
      <c r="H181" s="12">
        <v>4</v>
      </c>
      <c r="I181" s="12">
        <v>1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0">
        <v>2</v>
      </c>
    </row>
    <row r="182" spans="1:16" ht="22.5" x14ac:dyDescent="0.25">
      <c r="A182" s="25" t="s">
        <v>652</v>
      </c>
      <c r="B182" s="25" t="s">
        <v>653</v>
      </c>
      <c r="C182" s="12">
        <v>0</v>
      </c>
      <c r="D182" s="12">
        <v>0</v>
      </c>
      <c r="E182" s="26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0">
        <v>1</v>
      </c>
    </row>
    <row r="183" spans="1:16" ht="22.5" x14ac:dyDescent="0.25">
      <c r="A183" s="25" t="s">
        <v>654</v>
      </c>
      <c r="B183" s="25" t="s">
        <v>655</v>
      </c>
      <c r="C183" s="12">
        <v>5</v>
      </c>
      <c r="D183" s="12">
        <v>8</v>
      </c>
      <c r="E183" s="26">
        <v>-0.375</v>
      </c>
      <c r="F183" s="12">
        <v>11</v>
      </c>
      <c r="G183" s="12">
        <v>17</v>
      </c>
      <c r="H183" s="12">
        <v>10</v>
      </c>
      <c r="I183" s="12">
        <v>15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0">
        <v>19</v>
      </c>
    </row>
    <row r="184" spans="1:16" ht="22.5" x14ac:dyDescent="0.25">
      <c r="A184" s="25" t="s">
        <v>656</v>
      </c>
      <c r="B184" s="25" t="s">
        <v>657</v>
      </c>
      <c r="C184" s="12">
        <v>54</v>
      </c>
      <c r="D184" s="12">
        <v>42</v>
      </c>
      <c r="E184" s="26">
        <v>0.28571428571428598</v>
      </c>
      <c r="F184" s="12">
        <v>322</v>
      </c>
      <c r="G184" s="12">
        <v>300</v>
      </c>
      <c r="H184" s="12">
        <v>24</v>
      </c>
      <c r="I184" s="12">
        <v>31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0">
        <v>307</v>
      </c>
    </row>
    <row r="185" spans="1:16" ht="22.5" x14ac:dyDescent="0.25">
      <c r="A185" s="25" t="s">
        <v>658</v>
      </c>
      <c r="B185" s="25" t="s">
        <v>659</v>
      </c>
      <c r="C185" s="12">
        <v>6</v>
      </c>
      <c r="D185" s="12">
        <v>1</v>
      </c>
      <c r="E185" s="26">
        <v>5</v>
      </c>
      <c r="F185" s="12">
        <v>2</v>
      </c>
      <c r="G185" s="12">
        <v>0</v>
      </c>
      <c r="H185" s="12">
        <v>1</v>
      </c>
      <c r="I185" s="12">
        <v>1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0">
        <v>0</v>
      </c>
    </row>
    <row r="186" spans="1:16" x14ac:dyDescent="0.25">
      <c r="A186" s="197" t="s">
        <v>660</v>
      </c>
      <c r="B186" s="198"/>
      <c r="C186" s="22">
        <v>79</v>
      </c>
      <c r="D186" s="22">
        <v>77</v>
      </c>
      <c r="E186" s="23">
        <v>2.5974025974026E-2</v>
      </c>
      <c r="F186" s="22">
        <v>1</v>
      </c>
      <c r="G186" s="22">
        <v>0</v>
      </c>
      <c r="H186" s="22">
        <v>18</v>
      </c>
      <c r="I186" s="22">
        <v>20</v>
      </c>
      <c r="J186" s="22">
        <v>0</v>
      </c>
      <c r="K186" s="22">
        <v>0</v>
      </c>
      <c r="L186" s="22">
        <v>0</v>
      </c>
      <c r="M186" s="22">
        <v>0</v>
      </c>
      <c r="N186" s="22">
        <v>12</v>
      </c>
      <c r="O186" s="22">
        <v>1</v>
      </c>
      <c r="P186" s="24">
        <v>9</v>
      </c>
    </row>
    <row r="187" spans="1:16" x14ac:dyDescent="0.25">
      <c r="A187" s="25" t="s">
        <v>661</v>
      </c>
      <c r="B187" s="25" t="s">
        <v>662</v>
      </c>
      <c r="C187" s="12">
        <v>1</v>
      </c>
      <c r="D187" s="12">
        <v>3</v>
      </c>
      <c r="E187" s="26">
        <v>-0.66666666666666696</v>
      </c>
      <c r="F187" s="12">
        <v>0</v>
      </c>
      <c r="G187" s="12">
        <v>0</v>
      </c>
      <c r="H187" s="12">
        <v>0</v>
      </c>
      <c r="I187" s="12">
        <v>1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0">
        <v>0</v>
      </c>
    </row>
    <row r="188" spans="1:16" ht="22.5" x14ac:dyDescent="0.25">
      <c r="A188" s="25" t="s">
        <v>663</v>
      </c>
      <c r="B188" s="25" t="s">
        <v>664</v>
      </c>
      <c r="C188" s="12">
        <v>0</v>
      </c>
      <c r="D188" s="12">
        <v>0</v>
      </c>
      <c r="E188" s="26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0">
        <v>0</v>
      </c>
    </row>
    <row r="189" spans="1:16" ht="22.5" x14ac:dyDescent="0.25">
      <c r="A189" s="25" t="s">
        <v>665</v>
      </c>
      <c r="B189" s="25" t="s">
        <v>666</v>
      </c>
      <c r="C189" s="12">
        <v>2</v>
      </c>
      <c r="D189" s="12">
        <v>33</v>
      </c>
      <c r="E189" s="26">
        <v>-0.939393939393939</v>
      </c>
      <c r="F189" s="12">
        <v>0</v>
      </c>
      <c r="G189" s="12">
        <v>0</v>
      </c>
      <c r="H189" s="12">
        <v>1</v>
      </c>
      <c r="I189" s="12">
        <v>4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20">
        <v>2</v>
      </c>
    </row>
    <row r="190" spans="1:16" ht="22.5" x14ac:dyDescent="0.25">
      <c r="A190" s="25" t="s">
        <v>667</v>
      </c>
      <c r="B190" s="25" t="s">
        <v>668</v>
      </c>
      <c r="C190" s="12">
        <v>0</v>
      </c>
      <c r="D190" s="12">
        <v>0</v>
      </c>
      <c r="E190" s="26">
        <v>0</v>
      </c>
      <c r="F190" s="12">
        <v>0</v>
      </c>
      <c r="G190" s="12">
        <v>0</v>
      </c>
      <c r="H190" s="12">
        <v>2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1</v>
      </c>
      <c r="O190" s="12">
        <v>0</v>
      </c>
      <c r="P190" s="20">
        <v>1</v>
      </c>
    </row>
    <row r="191" spans="1:16" ht="33.75" x14ac:dyDescent="0.25">
      <c r="A191" s="25" t="s">
        <v>669</v>
      </c>
      <c r="B191" s="25" t="s">
        <v>670</v>
      </c>
      <c r="C191" s="12">
        <v>21</v>
      </c>
      <c r="D191" s="12">
        <v>2</v>
      </c>
      <c r="E191" s="26">
        <v>9.5</v>
      </c>
      <c r="F191" s="12">
        <v>0</v>
      </c>
      <c r="G191" s="12">
        <v>0</v>
      </c>
      <c r="H191" s="12">
        <v>7</v>
      </c>
      <c r="I191" s="12">
        <v>10</v>
      </c>
      <c r="J191" s="12">
        <v>0</v>
      </c>
      <c r="K191" s="12">
        <v>0</v>
      </c>
      <c r="L191" s="12">
        <v>0</v>
      </c>
      <c r="M191" s="12">
        <v>0</v>
      </c>
      <c r="N191" s="12">
        <v>7</v>
      </c>
      <c r="O191" s="12">
        <v>1</v>
      </c>
      <c r="P191" s="20">
        <v>6</v>
      </c>
    </row>
    <row r="192" spans="1:16" ht="22.5" x14ac:dyDescent="0.25">
      <c r="A192" s="25" t="s">
        <v>671</v>
      </c>
      <c r="B192" s="25" t="s">
        <v>672</v>
      </c>
      <c r="C192" s="12">
        <v>0</v>
      </c>
      <c r="D192" s="12">
        <v>0</v>
      </c>
      <c r="E192" s="26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0">
        <v>0</v>
      </c>
    </row>
    <row r="193" spans="1:16" ht="22.5" x14ac:dyDescent="0.25">
      <c r="A193" s="25" t="s">
        <v>673</v>
      </c>
      <c r="B193" s="25" t="s">
        <v>674</v>
      </c>
      <c r="C193" s="12">
        <v>20</v>
      </c>
      <c r="D193" s="12">
        <v>10</v>
      </c>
      <c r="E193" s="26">
        <v>1</v>
      </c>
      <c r="F193" s="12">
        <v>0</v>
      </c>
      <c r="G193" s="12">
        <v>0</v>
      </c>
      <c r="H193" s="12">
        <v>2</v>
      </c>
      <c r="I193" s="12">
        <v>2</v>
      </c>
      <c r="J193" s="12">
        <v>0</v>
      </c>
      <c r="K193" s="12">
        <v>0</v>
      </c>
      <c r="L193" s="12">
        <v>0</v>
      </c>
      <c r="M193" s="12">
        <v>0</v>
      </c>
      <c r="N193" s="12">
        <v>4</v>
      </c>
      <c r="O193" s="12">
        <v>0</v>
      </c>
      <c r="P193" s="20">
        <v>0</v>
      </c>
    </row>
    <row r="194" spans="1:16" x14ac:dyDescent="0.25">
      <c r="A194" s="25" t="s">
        <v>675</v>
      </c>
      <c r="B194" s="25" t="s">
        <v>676</v>
      </c>
      <c r="C194" s="12">
        <v>2</v>
      </c>
      <c r="D194" s="12">
        <v>0</v>
      </c>
      <c r="E194" s="26">
        <v>0</v>
      </c>
      <c r="F194" s="12">
        <v>0</v>
      </c>
      <c r="G194" s="12">
        <v>0</v>
      </c>
      <c r="H194" s="12">
        <v>0</v>
      </c>
      <c r="I194" s="12">
        <v>2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0">
        <v>0</v>
      </c>
    </row>
    <row r="195" spans="1:16" ht="22.5" x14ac:dyDescent="0.25">
      <c r="A195" s="25" t="s">
        <v>677</v>
      </c>
      <c r="B195" s="25" t="s">
        <v>678</v>
      </c>
      <c r="C195" s="12">
        <v>0</v>
      </c>
      <c r="D195" s="12">
        <v>0</v>
      </c>
      <c r="E195" s="26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0">
        <v>0</v>
      </c>
    </row>
    <row r="196" spans="1:16" ht="22.5" x14ac:dyDescent="0.25">
      <c r="A196" s="25" t="s">
        <v>679</v>
      </c>
      <c r="B196" s="25" t="s">
        <v>680</v>
      </c>
      <c r="C196" s="12">
        <v>1</v>
      </c>
      <c r="D196" s="12">
        <v>2</v>
      </c>
      <c r="E196" s="26">
        <v>-0.5</v>
      </c>
      <c r="F196" s="12">
        <v>0</v>
      </c>
      <c r="G196" s="12">
        <v>0</v>
      </c>
      <c r="H196" s="12">
        <v>1</v>
      </c>
      <c r="I196" s="12">
        <v>1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0">
        <v>0</v>
      </c>
    </row>
    <row r="197" spans="1:16" x14ac:dyDescent="0.25">
      <c r="A197" s="25" t="s">
        <v>681</v>
      </c>
      <c r="B197" s="25" t="s">
        <v>682</v>
      </c>
      <c r="C197" s="12">
        <v>30</v>
      </c>
      <c r="D197" s="12">
        <v>24</v>
      </c>
      <c r="E197" s="26">
        <v>0.25</v>
      </c>
      <c r="F197" s="12">
        <v>1</v>
      </c>
      <c r="G197" s="12">
        <v>0</v>
      </c>
      <c r="H197" s="12">
        <v>5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0">
        <v>0</v>
      </c>
    </row>
    <row r="198" spans="1:16" ht="22.5" x14ac:dyDescent="0.25">
      <c r="A198" s="25" t="s">
        <v>683</v>
      </c>
      <c r="B198" s="25" t="s">
        <v>684</v>
      </c>
      <c r="C198" s="12">
        <v>1</v>
      </c>
      <c r="D198" s="12">
        <v>1</v>
      </c>
      <c r="E198" s="26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0">
        <v>0</v>
      </c>
    </row>
    <row r="199" spans="1:16" x14ac:dyDescent="0.25">
      <c r="A199" s="25" t="s">
        <v>685</v>
      </c>
      <c r="B199" s="25" t="s">
        <v>686</v>
      </c>
      <c r="C199" s="12">
        <v>1</v>
      </c>
      <c r="D199" s="12">
        <v>2</v>
      </c>
      <c r="E199" s="26">
        <v>-0.5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0">
        <v>0</v>
      </c>
    </row>
    <row r="200" spans="1:16" ht="22.5" x14ac:dyDescent="0.25">
      <c r="A200" s="25" t="s">
        <v>687</v>
      </c>
      <c r="B200" s="25" t="s">
        <v>688</v>
      </c>
      <c r="C200" s="12">
        <v>0</v>
      </c>
      <c r="D200" s="12">
        <v>0</v>
      </c>
      <c r="E200" s="26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0">
        <v>0</v>
      </c>
    </row>
    <row r="201" spans="1:16" x14ac:dyDescent="0.25">
      <c r="A201" s="197" t="s">
        <v>689</v>
      </c>
      <c r="B201" s="198"/>
      <c r="C201" s="22">
        <v>58</v>
      </c>
      <c r="D201" s="22">
        <v>30</v>
      </c>
      <c r="E201" s="23">
        <v>0.93333333333333302</v>
      </c>
      <c r="F201" s="22">
        <v>0</v>
      </c>
      <c r="G201" s="22">
        <v>0</v>
      </c>
      <c r="H201" s="22">
        <v>1</v>
      </c>
      <c r="I201" s="22">
        <v>1</v>
      </c>
      <c r="J201" s="22">
        <v>0</v>
      </c>
      <c r="K201" s="22">
        <v>0</v>
      </c>
      <c r="L201" s="22">
        <v>1</v>
      </c>
      <c r="M201" s="22">
        <v>1</v>
      </c>
      <c r="N201" s="22">
        <v>18</v>
      </c>
      <c r="O201" s="22">
        <v>0</v>
      </c>
      <c r="P201" s="24">
        <v>1</v>
      </c>
    </row>
    <row r="202" spans="1:16" x14ac:dyDescent="0.25">
      <c r="A202" s="25" t="s">
        <v>690</v>
      </c>
      <c r="B202" s="25" t="s">
        <v>691</v>
      </c>
      <c r="C202" s="12">
        <v>49</v>
      </c>
      <c r="D202" s="12">
        <v>26</v>
      </c>
      <c r="E202" s="26">
        <v>0.88461538461538503</v>
      </c>
      <c r="F202" s="12">
        <v>0</v>
      </c>
      <c r="G202" s="12">
        <v>0</v>
      </c>
      <c r="H202" s="12">
        <v>1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14</v>
      </c>
      <c r="O202" s="12">
        <v>0</v>
      </c>
      <c r="P202" s="20">
        <v>0</v>
      </c>
    </row>
    <row r="203" spans="1:16" x14ac:dyDescent="0.25">
      <c r="A203" s="25" t="s">
        <v>692</v>
      </c>
      <c r="B203" s="25" t="s">
        <v>693</v>
      </c>
      <c r="C203" s="12">
        <v>0</v>
      </c>
      <c r="D203" s="12">
        <v>0</v>
      </c>
      <c r="E203" s="26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0">
        <v>0</v>
      </c>
    </row>
    <row r="204" spans="1:16" x14ac:dyDescent="0.25">
      <c r="A204" s="25" t="s">
        <v>694</v>
      </c>
      <c r="B204" s="25" t="s">
        <v>695</v>
      </c>
      <c r="C204" s="12">
        <v>0</v>
      </c>
      <c r="D204" s="12">
        <v>0</v>
      </c>
      <c r="E204" s="26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0">
        <v>0</v>
      </c>
    </row>
    <row r="205" spans="1:16" ht="22.5" x14ac:dyDescent="0.25">
      <c r="A205" s="25" t="s">
        <v>696</v>
      </c>
      <c r="B205" s="25" t="s">
        <v>697</v>
      </c>
      <c r="C205" s="12">
        <v>3</v>
      </c>
      <c r="D205" s="12">
        <v>0</v>
      </c>
      <c r="E205" s="26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1</v>
      </c>
      <c r="O205" s="12">
        <v>0</v>
      </c>
      <c r="P205" s="20">
        <v>0</v>
      </c>
    </row>
    <row r="206" spans="1:16" ht="22.5" x14ac:dyDescent="0.25">
      <c r="A206" s="25" t="s">
        <v>698</v>
      </c>
      <c r="B206" s="25" t="s">
        <v>699</v>
      </c>
      <c r="C206" s="12">
        <v>1</v>
      </c>
      <c r="D206" s="12">
        <v>1</v>
      </c>
      <c r="E206" s="26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0">
        <v>0</v>
      </c>
    </row>
    <row r="207" spans="1:16" ht="22.5" x14ac:dyDescent="0.25">
      <c r="A207" s="25" t="s">
        <v>700</v>
      </c>
      <c r="B207" s="25" t="s">
        <v>701</v>
      </c>
      <c r="C207" s="12">
        <v>0</v>
      </c>
      <c r="D207" s="12">
        <v>1</v>
      </c>
      <c r="E207" s="26">
        <v>-1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1</v>
      </c>
      <c r="O207" s="12">
        <v>0</v>
      </c>
      <c r="P207" s="20">
        <v>0</v>
      </c>
    </row>
    <row r="208" spans="1:16" ht="22.5" x14ac:dyDescent="0.25">
      <c r="A208" s="25" t="s">
        <v>702</v>
      </c>
      <c r="B208" s="25" t="s">
        <v>703</v>
      </c>
      <c r="C208" s="12">
        <v>0</v>
      </c>
      <c r="D208" s="12">
        <v>0</v>
      </c>
      <c r="E208" s="26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0">
        <v>0</v>
      </c>
    </row>
    <row r="209" spans="1:16" ht="22.5" x14ac:dyDescent="0.25">
      <c r="A209" s="25" t="s">
        <v>704</v>
      </c>
      <c r="B209" s="25" t="s">
        <v>705</v>
      </c>
      <c r="C209" s="12">
        <v>1</v>
      </c>
      <c r="D209" s="12">
        <v>0</v>
      </c>
      <c r="E209" s="26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0">
        <v>0</v>
      </c>
    </row>
    <row r="210" spans="1:16" ht="22.5" x14ac:dyDescent="0.25">
      <c r="A210" s="25" t="s">
        <v>706</v>
      </c>
      <c r="B210" s="25" t="s">
        <v>707</v>
      </c>
      <c r="C210" s="12">
        <v>0</v>
      </c>
      <c r="D210" s="12">
        <v>0</v>
      </c>
      <c r="E210" s="26">
        <v>0</v>
      </c>
      <c r="F210" s="12">
        <v>0</v>
      </c>
      <c r="G210" s="12">
        <v>0</v>
      </c>
      <c r="H210" s="12">
        <v>0</v>
      </c>
      <c r="I210" s="12">
        <v>1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0">
        <v>1</v>
      </c>
    </row>
    <row r="211" spans="1:16" ht="22.5" x14ac:dyDescent="0.25">
      <c r="A211" s="25" t="s">
        <v>708</v>
      </c>
      <c r="B211" s="25" t="s">
        <v>709</v>
      </c>
      <c r="C211" s="12">
        <v>0</v>
      </c>
      <c r="D211" s="12">
        <v>0</v>
      </c>
      <c r="E211" s="26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0">
        <v>0</v>
      </c>
    </row>
    <row r="212" spans="1:16" x14ac:dyDescent="0.25">
      <c r="A212" s="25" t="s">
        <v>710</v>
      </c>
      <c r="B212" s="25" t="s">
        <v>711</v>
      </c>
      <c r="C212" s="12">
        <v>0</v>
      </c>
      <c r="D212" s="12">
        <v>1</v>
      </c>
      <c r="E212" s="26">
        <v>-1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0">
        <v>0</v>
      </c>
    </row>
    <row r="213" spans="1:16" x14ac:dyDescent="0.25">
      <c r="A213" s="25" t="s">
        <v>712</v>
      </c>
      <c r="B213" s="25" t="s">
        <v>713</v>
      </c>
      <c r="C213" s="12">
        <v>0</v>
      </c>
      <c r="D213" s="12">
        <v>0</v>
      </c>
      <c r="E213" s="26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0">
        <v>0</v>
      </c>
    </row>
    <row r="214" spans="1:16" x14ac:dyDescent="0.25">
      <c r="A214" s="25" t="s">
        <v>714</v>
      </c>
      <c r="B214" s="25" t="s">
        <v>715</v>
      </c>
      <c r="C214" s="12">
        <v>4</v>
      </c>
      <c r="D214" s="12">
        <v>0</v>
      </c>
      <c r="E214" s="26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1</v>
      </c>
      <c r="M214" s="12">
        <v>1</v>
      </c>
      <c r="N214" s="12">
        <v>1</v>
      </c>
      <c r="O214" s="12">
        <v>0</v>
      </c>
      <c r="P214" s="20">
        <v>0</v>
      </c>
    </row>
    <row r="215" spans="1:16" ht="22.5" x14ac:dyDescent="0.25">
      <c r="A215" s="25" t="s">
        <v>716</v>
      </c>
      <c r="B215" s="25" t="s">
        <v>717</v>
      </c>
      <c r="C215" s="12">
        <v>0</v>
      </c>
      <c r="D215" s="12">
        <v>0</v>
      </c>
      <c r="E215" s="26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0">
        <v>0</v>
      </c>
    </row>
    <row r="216" spans="1:16" x14ac:dyDescent="0.25">
      <c r="A216" s="25" t="s">
        <v>718</v>
      </c>
      <c r="B216" s="25" t="s">
        <v>719</v>
      </c>
      <c r="C216" s="12">
        <v>0</v>
      </c>
      <c r="D216" s="12">
        <v>0</v>
      </c>
      <c r="E216" s="26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0">
        <v>0</v>
      </c>
    </row>
    <row r="217" spans="1:16" ht="22.5" x14ac:dyDescent="0.25">
      <c r="A217" s="25" t="s">
        <v>720</v>
      </c>
      <c r="B217" s="25" t="s">
        <v>721</v>
      </c>
      <c r="C217" s="12">
        <v>0</v>
      </c>
      <c r="D217" s="12">
        <v>0</v>
      </c>
      <c r="E217" s="26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1</v>
      </c>
      <c r="O217" s="12">
        <v>0</v>
      </c>
      <c r="P217" s="20">
        <v>0</v>
      </c>
    </row>
    <row r="218" spans="1:16" ht="33.75" x14ac:dyDescent="0.25">
      <c r="A218" s="25" t="s">
        <v>722</v>
      </c>
      <c r="B218" s="25" t="s">
        <v>723</v>
      </c>
      <c r="C218" s="12">
        <v>0</v>
      </c>
      <c r="D218" s="12">
        <v>1</v>
      </c>
      <c r="E218" s="26">
        <v>-1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0">
        <v>0</v>
      </c>
    </row>
    <row r="219" spans="1:16" ht="22.5" x14ac:dyDescent="0.25">
      <c r="A219" s="25" t="s">
        <v>724</v>
      </c>
      <c r="B219" s="25" t="s">
        <v>725</v>
      </c>
      <c r="C219" s="12">
        <v>0</v>
      </c>
      <c r="D219" s="12">
        <v>0</v>
      </c>
      <c r="E219" s="26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0">
        <v>0</v>
      </c>
    </row>
    <row r="220" spans="1:16" ht="33.75" x14ac:dyDescent="0.25">
      <c r="A220" s="25" t="s">
        <v>726</v>
      </c>
      <c r="B220" s="25" t="s">
        <v>727</v>
      </c>
      <c r="C220" s="12">
        <v>0</v>
      </c>
      <c r="D220" s="12">
        <v>0</v>
      </c>
      <c r="E220" s="26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0">
        <v>0</v>
      </c>
    </row>
    <row r="221" spans="1:16" ht="45" x14ac:dyDescent="0.25">
      <c r="A221" s="25" t="s">
        <v>728</v>
      </c>
      <c r="B221" s="25" t="s">
        <v>729</v>
      </c>
      <c r="C221" s="12">
        <v>0</v>
      </c>
      <c r="D221" s="12">
        <v>0</v>
      </c>
      <c r="E221" s="26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0">
        <v>0</v>
      </c>
    </row>
    <row r="222" spans="1:16" ht="45" x14ac:dyDescent="0.25">
      <c r="A222" s="25" t="s">
        <v>730</v>
      </c>
      <c r="B222" s="25" t="s">
        <v>731</v>
      </c>
      <c r="C222" s="12">
        <v>0</v>
      </c>
      <c r="D222" s="12">
        <v>0</v>
      </c>
      <c r="E222" s="26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0">
        <v>0</v>
      </c>
    </row>
    <row r="223" spans="1:16" x14ac:dyDescent="0.25">
      <c r="A223" s="197" t="s">
        <v>732</v>
      </c>
      <c r="B223" s="198"/>
      <c r="C223" s="22">
        <v>499</v>
      </c>
      <c r="D223" s="22">
        <v>479</v>
      </c>
      <c r="E223" s="23">
        <v>4.1753653444676402E-2</v>
      </c>
      <c r="F223" s="22">
        <v>51</v>
      </c>
      <c r="G223" s="22">
        <v>52</v>
      </c>
      <c r="H223" s="22">
        <v>169</v>
      </c>
      <c r="I223" s="22">
        <v>140</v>
      </c>
      <c r="J223" s="22">
        <v>0</v>
      </c>
      <c r="K223" s="22">
        <v>0</v>
      </c>
      <c r="L223" s="22">
        <v>0</v>
      </c>
      <c r="M223" s="22">
        <v>0</v>
      </c>
      <c r="N223" s="22">
        <v>6</v>
      </c>
      <c r="O223" s="22">
        <v>10</v>
      </c>
      <c r="P223" s="24">
        <v>124</v>
      </c>
    </row>
    <row r="224" spans="1:16" x14ac:dyDescent="0.25">
      <c r="A224" s="25" t="s">
        <v>733</v>
      </c>
      <c r="B224" s="25" t="s">
        <v>734</v>
      </c>
      <c r="C224" s="12">
        <v>1</v>
      </c>
      <c r="D224" s="12">
        <v>3</v>
      </c>
      <c r="E224" s="26">
        <v>-0.66666666666666696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5</v>
      </c>
      <c r="O224" s="12">
        <v>0</v>
      </c>
      <c r="P224" s="20">
        <v>0</v>
      </c>
    </row>
    <row r="225" spans="1:16" ht="22.5" x14ac:dyDescent="0.25">
      <c r="A225" s="25" t="s">
        <v>735</v>
      </c>
      <c r="B225" s="25" t="s">
        <v>736</v>
      </c>
      <c r="C225" s="12">
        <v>0</v>
      </c>
      <c r="D225" s="12">
        <v>0</v>
      </c>
      <c r="E225" s="26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0">
        <v>0</v>
      </c>
    </row>
    <row r="226" spans="1:16" x14ac:dyDescent="0.25">
      <c r="A226" s="25" t="s">
        <v>737</v>
      </c>
      <c r="B226" s="25" t="s">
        <v>738</v>
      </c>
      <c r="C226" s="12">
        <v>0</v>
      </c>
      <c r="D226" s="12">
        <v>1</v>
      </c>
      <c r="E226" s="26">
        <v>-1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0">
        <v>0</v>
      </c>
    </row>
    <row r="227" spans="1:16" ht="22.5" x14ac:dyDescent="0.25">
      <c r="A227" s="25" t="s">
        <v>739</v>
      </c>
      <c r="B227" s="25" t="s">
        <v>740</v>
      </c>
      <c r="C227" s="12">
        <v>1</v>
      </c>
      <c r="D227" s="12">
        <v>0</v>
      </c>
      <c r="E227" s="26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0">
        <v>0</v>
      </c>
    </row>
    <row r="228" spans="1:16" ht="22.5" x14ac:dyDescent="0.25">
      <c r="A228" s="25" t="s">
        <v>741</v>
      </c>
      <c r="B228" s="25" t="s">
        <v>742</v>
      </c>
      <c r="C228" s="12">
        <v>1</v>
      </c>
      <c r="D228" s="12">
        <v>1</v>
      </c>
      <c r="E228" s="26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0">
        <v>0</v>
      </c>
    </row>
    <row r="229" spans="1:16" x14ac:dyDescent="0.25">
      <c r="A229" s="25" t="s">
        <v>743</v>
      </c>
      <c r="B229" s="25" t="s">
        <v>744</v>
      </c>
      <c r="C229" s="12">
        <v>0</v>
      </c>
      <c r="D229" s="12">
        <v>0</v>
      </c>
      <c r="E229" s="26">
        <v>0</v>
      </c>
      <c r="F229" s="12">
        <v>0</v>
      </c>
      <c r="G229" s="12">
        <v>0</v>
      </c>
      <c r="H229" s="12">
        <v>0</v>
      </c>
      <c r="I229" s="12">
        <v>1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0">
        <v>0</v>
      </c>
    </row>
    <row r="230" spans="1:16" ht="22.5" x14ac:dyDescent="0.25">
      <c r="A230" s="25" t="s">
        <v>745</v>
      </c>
      <c r="B230" s="25" t="s">
        <v>746</v>
      </c>
      <c r="C230" s="12">
        <v>0</v>
      </c>
      <c r="D230" s="12">
        <v>0</v>
      </c>
      <c r="E230" s="26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0">
        <v>0</v>
      </c>
    </row>
    <row r="231" spans="1:16" x14ac:dyDescent="0.25">
      <c r="A231" s="25" t="s">
        <v>747</v>
      </c>
      <c r="B231" s="25" t="s">
        <v>748</v>
      </c>
      <c r="C231" s="12">
        <v>11</v>
      </c>
      <c r="D231" s="12">
        <v>17</v>
      </c>
      <c r="E231" s="26">
        <v>-0.35294117647058798</v>
      </c>
      <c r="F231" s="12">
        <v>0</v>
      </c>
      <c r="G231" s="12">
        <v>0</v>
      </c>
      <c r="H231" s="12">
        <v>0</v>
      </c>
      <c r="I231" s="12">
        <v>1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0">
        <v>1</v>
      </c>
    </row>
    <row r="232" spans="1:16" x14ac:dyDescent="0.25">
      <c r="A232" s="25" t="s">
        <v>749</v>
      </c>
      <c r="B232" s="25" t="s">
        <v>750</v>
      </c>
      <c r="C232" s="12">
        <v>10</v>
      </c>
      <c r="D232" s="12">
        <v>14</v>
      </c>
      <c r="E232" s="26">
        <v>-0.28571428571428598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0">
        <v>2</v>
      </c>
    </row>
    <row r="233" spans="1:16" x14ac:dyDescent="0.25">
      <c r="A233" s="25" t="s">
        <v>751</v>
      </c>
      <c r="B233" s="25" t="s">
        <v>752</v>
      </c>
      <c r="C233" s="12">
        <v>15</v>
      </c>
      <c r="D233" s="12">
        <v>11</v>
      </c>
      <c r="E233" s="26">
        <v>0.36363636363636398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1</v>
      </c>
      <c r="O233" s="12">
        <v>0</v>
      </c>
      <c r="P233" s="20">
        <v>3</v>
      </c>
    </row>
    <row r="234" spans="1:16" ht="22.5" x14ac:dyDescent="0.25">
      <c r="A234" s="25" t="s">
        <v>753</v>
      </c>
      <c r="B234" s="25" t="s">
        <v>754</v>
      </c>
      <c r="C234" s="12">
        <v>0</v>
      </c>
      <c r="D234" s="12">
        <v>0</v>
      </c>
      <c r="E234" s="26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0">
        <v>0</v>
      </c>
    </row>
    <row r="235" spans="1:16" ht="33.75" x14ac:dyDescent="0.25">
      <c r="A235" s="25" t="s">
        <v>755</v>
      </c>
      <c r="B235" s="25" t="s">
        <v>756</v>
      </c>
      <c r="C235" s="12">
        <v>0</v>
      </c>
      <c r="D235" s="12">
        <v>3</v>
      </c>
      <c r="E235" s="26">
        <v>-1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0">
        <v>0</v>
      </c>
    </row>
    <row r="236" spans="1:16" x14ac:dyDescent="0.25">
      <c r="A236" s="25" t="s">
        <v>757</v>
      </c>
      <c r="B236" s="25" t="s">
        <v>758</v>
      </c>
      <c r="C236" s="12">
        <v>1</v>
      </c>
      <c r="D236" s="12">
        <v>1</v>
      </c>
      <c r="E236" s="26">
        <v>0</v>
      </c>
      <c r="F236" s="12">
        <v>0</v>
      </c>
      <c r="G236" s="12">
        <v>0</v>
      </c>
      <c r="H236" s="12">
        <v>1</v>
      </c>
      <c r="I236" s="12">
        <v>1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0">
        <v>0</v>
      </c>
    </row>
    <row r="237" spans="1:16" ht="22.5" x14ac:dyDescent="0.25">
      <c r="A237" s="25" t="s">
        <v>759</v>
      </c>
      <c r="B237" s="25" t="s">
        <v>760</v>
      </c>
      <c r="C237" s="12">
        <v>0</v>
      </c>
      <c r="D237" s="12">
        <v>0</v>
      </c>
      <c r="E237" s="26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0">
        <v>0</v>
      </c>
    </row>
    <row r="238" spans="1:16" ht="33.75" x14ac:dyDescent="0.25">
      <c r="A238" s="25" t="s">
        <v>761</v>
      </c>
      <c r="B238" s="25" t="s">
        <v>762</v>
      </c>
      <c r="C238" s="12">
        <v>459</v>
      </c>
      <c r="D238" s="12">
        <v>428</v>
      </c>
      <c r="E238" s="26">
        <v>7.2429906542056097E-2</v>
      </c>
      <c r="F238" s="12">
        <v>51</v>
      </c>
      <c r="G238" s="12">
        <v>52</v>
      </c>
      <c r="H238" s="12">
        <v>168</v>
      </c>
      <c r="I238" s="12">
        <v>137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10</v>
      </c>
      <c r="P238" s="20">
        <v>118</v>
      </c>
    </row>
    <row r="239" spans="1:16" x14ac:dyDescent="0.25">
      <c r="A239" s="25" t="s">
        <v>763</v>
      </c>
      <c r="B239" s="25" t="s">
        <v>764</v>
      </c>
      <c r="C239" s="12">
        <v>0</v>
      </c>
      <c r="D239" s="12">
        <v>0</v>
      </c>
      <c r="E239" s="26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0">
        <v>0</v>
      </c>
    </row>
    <row r="240" spans="1:16" ht="22.5" x14ac:dyDescent="0.25">
      <c r="A240" s="25" t="s">
        <v>765</v>
      </c>
      <c r="B240" s="25" t="s">
        <v>766</v>
      </c>
      <c r="C240" s="12">
        <v>0</v>
      </c>
      <c r="D240" s="12">
        <v>0</v>
      </c>
      <c r="E240" s="26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0">
        <v>0</v>
      </c>
    </row>
    <row r="241" spans="1:16" ht="45" x14ac:dyDescent="0.25">
      <c r="A241" s="25" t="s">
        <v>767</v>
      </c>
      <c r="B241" s="25" t="s">
        <v>768</v>
      </c>
      <c r="C241" s="12">
        <v>0</v>
      </c>
      <c r="D241" s="12">
        <v>0</v>
      </c>
      <c r="E241" s="26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0">
        <v>0</v>
      </c>
    </row>
    <row r="242" spans="1:16" ht="45" x14ac:dyDescent="0.25">
      <c r="A242" s="25" t="s">
        <v>769</v>
      </c>
      <c r="B242" s="25" t="s">
        <v>770</v>
      </c>
      <c r="C242" s="12">
        <v>0</v>
      </c>
      <c r="D242" s="12">
        <v>0</v>
      </c>
      <c r="E242" s="26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0">
        <v>0</v>
      </c>
    </row>
    <row r="243" spans="1:16" ht="33.75" x14ac:dyDescent="0.25">
      <c r="A243" s="25" t="s">
        <v>771</v>
      </c>
      <c r="B243" s="25" t="s">
        <v>772</v>
      </c>
      <c r="C243" s="12">
        <v>0</v>
      </c>
      <c r="D243" s="12">
        <v>0</v>
      </c>
      <c r="E243" s="26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0">
        <v>0</v>
      </c>
    </row>
    <row r="244" spans="1:16" x14ac:dyDescent="0.25">
      <c r="A244" s="197" t="s">
        <v>773</v>
      </c>
      <c r="B244" s="198"/>
      <c r="C244" s="22">
        <v>0</v>
      </c>
      <c r="D244" s="22">
        <v>0</v>
      </c>
      <c r="E244" s="23">
        <v>0</v>
      </c>
      <c r="F244" s="22">
        <v>0</v>
      </c>
      <c r="G244" s="22">
        <v>0</v>
      </c>
      <c r="H244" s="22">
        <v>0</v>
      </c>
      <c r="I244" s="22">
        <v>1</v>
      </c>
      <c r="J244" s="22">
        <v>0</v>
      </c>
      <c r="K244" s="22">
        <v>0</v>
      </c>
      <c r="L244" s="22">
        <v>0</v>
      </c>
      <c r="M244" s="22">
        <v>0</v>
      </c>
      <c r="N244" s="22">
        <v>7</v>
      </c>
      <c r="O244" s="22">
        <v>0</v>
      </c>
      <c r="P244" s="24">
        <v>0</v>
      </c>
    </row>
    <row r="245" spans="1:16" x14ac:dyDescent="0.25">
      <c r="A245" s="25" t="s">
        <v>774</v>
      </c>
      <c r="B245" s="25" t="s">
        <v>775</v>
      </c>
      <c r="C245" s="12">
        <v>0</v>
      </c>
      <c r="D245" s="12">
        <v>0</v>
      </c>
      <c r="E245" s="26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0">
        <v>0</v>
      </c>
    </row>
    <row r="246" spans="1:16" x14ac:dyDescent="0.25">
      <c r="A246" s="25" t="s">
        <v>776</v>
      </c>
      <c r="B246" s="25" t="s">
        <v>777</v>
      </c>
      <c r="C246" s="12">
        <v>0</v>
      </c>
      <c r="D246" s="12">
        <v>0</v>
      </c>
      <c r="E246" s="26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0">
        <v>0</v>
      </c>
    </row>
    <row r="247" spans="1:16" ht="22.5" x14ac:dyDescent="0.25">
      <c r="A247" s="25" t="s">
        <v>778</v>
      </c>
      <c r="B247" s="25" t="s">
        <v>779</v>
      </c>
      <c r="C247" s="12">
        <v>0</v>
      </c>
      <c r="D247" s="12">
        <v>0</v>
      </c>
      <c r="E247" s="26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0">
        <v>0</v>
      </c>
    </row>
    <row r="248" spans="1:16" x14ac:dyDescent="0.25">
      <c r="A248" s="25" t="s">
        <v>780</v>
      </c>
      <c r="B248" s="25" t="s">
        <v>781</v>
      </c>
      <c r="C248" s="12">
        <v>0</v>
      </c>
      <c r="D248" s="12">
        <v>0</v>
      </c>
      <c r="E248" s="26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0">
        <v>0</v>
      </c>
    </row>
    <row r="249" spans="1:16" x14ac:dyDescent="0.25">
      <c r="A249" s="25" t="s">
        <v>782</v>
      </c>
      <c r="B249" s="25" t="s">
        <v>783</v>
      </c>
      <c r="C249" s="12">
        <v>0</v>
      </c>
      <c r="D249" s="12">
        <v>0</v>
      </c>
      <c r="E249" s="26">
        <v>0</v>
      </c>
      <c r="F249" s="12">
        <v>0</v>
      </c>
      <c r="G249" s="12">
        <v>0</v>
      </c>
      <c r="H249" s="12">
        <v>0</v>
      </c>
      <c r="I249" s="12">
        <v>1</v>
      </c>
      <c r="J249" s="12">
        <v>0</v>
      </c>
      <c r="K249" s="12">
        <v>0</v>
      </c>
      <c r="L249" s="12">
        <v>0</v>
      </c>
      <c r="M249" s="12">
        <v>0</v>
      </c>
      <c r="N249" s="12">
        <v>7</v>
      </c>
      <c r="O249" s="12">
        <v>0</v>
      </c>
      <c r="P249" s="20">
        <v>0</v>
      </c>
    </row>
    <row r="250" spans="1:16" ht="22.5" x14ac:dyDescent="0.25">
      <c r="A250" s="25" t="s">
        <v>784</v>
      </c>
      <c r="B250" s="25" t="s">
        <v>785</v>
      </c>
      <c r="C250" s="12">
        <v>0</v>
      </c>
      <c r="D250" s="12">
        <v>0</v>
      </c>
      <c r="E250" s="26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0">
        <v>0</v>
      </c>
    </row>
    <row r="251" spans="1:16" ht="22.5" x14ac:dyDescent="0.25">
      <c r="A251" s="25" t="s">
        <v>786</v>
      </c>
      <c r="B251" s="25" t="s">
        <v>787</v>
      </c>
      <c r="C251" s="12">
        <v>0</v>
      </c>
      <c r="D251" s="12">
        <v>0</v>
      </c>
      <c r="E251" s="26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0">
        <v>0</v>
      </c>
    </row>
    <row r="252" spans="1:16" x14ac:dyDescent="0.25">
      <c r="A252" s="25" t="s">
        <v>788</v>
      </c>
      <c r="B252" s="25" t="s">
        <v>789</v>
      </c>
      <c r="C252" s="12">
        <v>0</v>
      </c>
      <c r="D252" s="12">
        <v>0</v>
      </c>
      <c r="E252" s="26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0">
        <v>0</v>
      </c>
    </row>
    <row r="253" spans="1:16" ht="22.5" x14ac:dyDescent="0.25">
      <c r="A253" s="25" t="s">
        <v>790</v>
      </c>
      <c r="B253" s="25" t="s">
        <v>791</v>
      </c>
      <c r="C253" s="12">
        <v>0</v>
      </c>
      <c r="D253" s="12">
        <v>0</v>
      </c>
      <c r="E253" s="26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0">
        <v>0</v>
      </c>
    </row>
    <row r="254" spans="1:16" ht="22.5" x14ac:dyDescent="0.25">
      <c r="A254" s="25" t="s">
        <v>792</v>
      </c>
      <c r="B254" s="25" t="s">
        <v>793</v>
      </c>
      <c r="C254" s="12">
        <v>0</v>
      </c>
      <c r="D254" s="12">
        <v>0</v>
      </c>
      <c r="E254" s="26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0">
        <v>0</v>
      </c>
    </row>
    <row r="255" spans="1:16" ht="22.5" x14ac:dyDescent="0.25">
      <c r="A255" s="25" t="s">
        <v>794</v>
      </c>
      <c r="B255" s="25" t="s">
        <v>795</v>
      </c>
      <c r="C255" s="12">
        <v>0</v>
      </c>
      <c r="D255" s="12">
        <v>0</v>
      </c>
      <c r="E255" s="26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0">
        <v>0</v>
      </c>
    </row>
    <row r="256" spans="1:16" x14ac:dyDescent="0.25">
      <c r="A256" s="25" t="s">
        <v>796</v>
      </c>
      <c r="B256" s="25" t="s">
        <v>797</v>
      </c>
      <c r="C256" s="12">
        <v>0</v>
      </c>
      <c r="D256" s="12">
        <v>0</v>
      </c>
      <c r="E256" s="26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0">
        <v>0</v>
      </c>
    </row>
    <row r="257" spans="1:16" ht="22.5" x14ac:dyDescent="0.25">
      <c r="A257" s="25" t="s">
        <v>798</v>
      </c>
      <c r="B257" s="25" t="s">
        <v>799</v>
      </c>
      <c r="C257" s="12">
        <v>0</v>
      </c>
      <c r="D257" s="12">
        <v>0</v>
      </c>
      <c r="E257" s="26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0">
        <v>0</v>
      </c>
    </row>
    <row r="258" spans="1:16" ht="22.5" x14ac:dyDescent="0.25">
      <c r="A258" s="25" t="s">
        <v>800</v>
      </c>
      <c r="B258" s="25" t="s">
        <v>801</v>
      </c>
      <c r="C258" s="12">
        <v>0</v>
      </c>
      <c r="D258" s="12">
        <v>0</v>
      </c>
      <c r="E258" s="26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0">
        <v>0</v>
      </c>
    </row>
    <row r="259" spans="1:16" ht="33.75" x14ac:dyDescent="0.25">
      <c r="A259" s="25" t="s">
        <v>802</v>
      </c>
      <c r="B259" s="25" t="s">
        <v>803</v>
      </c>
      <c r="C259" s="12">
        <v>0</v>
      </c>
      <c r="D259" s="12">
        <v>0</v>
      </c>
      <c r="E259" s="26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0">
        <v>0</v>
      </c>
    </row>
    <row r="260" spans="1:16" ht="22.5" x14ac:dyDescent="0.25">
      <c r="A260" s="25" t="s">
        <v>804</v>
      </c>
      <c r="B260" s="25" t="s">
        <v>805</v>
      </c>
      <c r="C260" s="12">
        <v>0</v>
      </c>
      <c r="D260" s="12">
        <v>0</v>
      </c>
      <c r="E260" s="26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0">
        <v>0</v>
      </c>
    </row>
    <row r="261" spans="1:16" ht="33.75" x14ac:dyDescent="0.25">
      <c r="A261" s="25" t="s">
        <v>806</v>
      </c>
      <c r="B261" s="25" t="s">
        <v>807</v>
      </c>
      <c r="C261" s="12">
        <v>0</v>
      </c>
      <c r="D261" s="12">
        <v>0</v>
      </c>
      <c r="E261" s="26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0">
        <v>0</v>
      </c>
    </row>
    <row r="262" spans="1:16" ht="33.75" x14ac:dyDescent="0.25">
      <c r="A262" s="25" t="s">
        <v>808</v>
      </c>
      <c r="B262" s="25" t="s">
        <v>809</v>
      </c>
      <c r="C262" s="12">
        <v>0</v>
      </c>
      <c r="D262" s="12">
        <v>0</v>
      </c>
      <c r="E262" s="26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0">
        <v>0</v>
      </c>
    </row>
    <row r="263" spans="1:16" ht="33.75" x14ac:dyDescent="0.25">
      <c r="A263" s="25" t="s">
        <v>810</v>
      </c>
      <c r="B263" s="25" t="s">
        <v>811</v>
      </c>
      <c r="C263" s="12">
        <v>0</v>
      </c>
      <c r="D263" s="12">
        <v>0</v>
      </c>
      <c r="E263" s="26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0">
        <v>0</v>
      </c>
    </row>
    <row r="264" spans="1:16" ht="22.5" x14ac:dyDescent="0.25">
      <c r="A264" s="25" t="s">
        <v>812</v>
      </c>
      <c r="B264" s="25" t="s">
        <v>813</v>
      </c>
      <c r="C264" s="12">
        <v>0</v>
      </c>
      <c r="D264" s="12">
        <v>0</v>
      </c>
      <c r="E264" s="26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0">
        <v>0</v>
      </c>
    </row>
    <row r="265" spans="1:16" x14ac:dyDescent="0.25">
      <c r="A265" s="25" t="s">
        <v>814</v>
      </c>
      <c r="B265" s="25" t="s">
        <v>815</v>
      </c>
      <c r="C265" s="12">
        <v>0</v>
      </c>
      <c r="D265" s="12">
        <v>0</v>
      </c>
      <c r="E265" s="26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0">
        <v>0</v>
      </c>
    </row>
    <row r="266" spans="1:16" ht="22.5" x14ac:dyDescent="0.25">
      <c r="A266" s="25" t="s">
        <v>816</v>
      </c>
      <c r="B266" s="25" t="s">
        <v>817</v>
      </c>
      <c r="C266" s="12">
        <v>0</v>
      </c>
      <c r="D266" s="12">
        <v>0</v>
      </c>
      <c r="E266" s="26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0">
        <v>0</v>
      </c>
    </row>
    <row r="267" spans="1:16" ht="22.5" x14ac:dyDescent="0.25">
      <c r="A267" s="25" t="s">
        <v>818</v>
      </c>
      <c r="B267" s="25" t="s">
        <v>819</v>
      </c>
      <c r="C267" s="12">
        <v>0</v>
      </c>
      <c r="D267" s="12">
        <v>0</v>
      </c>
      <c r="E267" s="26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0">
        <v>0</v>
      </c>
    </row>
    <row r="268" spans="1:16" x14ac:dyDescent="0.25">
      <c r="A268" s="25" t="s">
        <v>820</v>
      </c>
      <c r="B268" s="25" t="s">
        <v>821</v>
      </c>
      <c r="C268" s="12">
        <v>0</v>
      </c>
      <c r="D268" s="12">
        <v>0</v>
      </c>
      <c r="E268" s="26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0">
        <v>0</v>
      </c>
    </row>
    <row r="269" spans="1:16" ht="33.75" x14ac:dyDescent="0.25">
      <c r="A269" s="25" t="s">
        <v>822</v>
      </c>
      <c r="B269" s="25" t="s">
        <v>823</v>
      </c>
      <c r="C269" s="12">
        <v>0</v>
      </c>
      <c r="D269" s="12">
        <v>0</v>
      </c>
      <c r="E269" s="26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0">
        <v>0</v>
      </c>
    </row>
    <row r="270" spans="1:16" ht="22.5" x14ac:dyDescent="0.25">
      <c r="A270" s="25" t="s">
        <v>824</v>
      </c>
      <c r="B270" s="25" t="s">
        <v>825</v>
      </c>
      <c r="C270" s="12">
        <v>0</v>
      </c>
      <c r="D270" s="12">
        <v>0</v>
      </c>
      <c r="E270" s="26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0">
        <v>0</v>
      </c>
    </row>
    <row r="271" spans="1:16" x14ac:dyDescent="0.25">
      <c r="A271" s="197" t="s">
        <v>826</v>
      </c>
      <c r="B271" s="198"/>
      <c r="C271" s="22">
        <v>85</v>
      </c>
      <c r="D271" s="22">
        <v>101</v>
      </c>
      <c r="E271" s="23">
        <v>-0.158415841584158</v>
      </c>
      <c r="F271" s="22">
        <v>7</v>
      </c>
      <c r="G271" s="22">
        <v>9</v>
      </c>
      <c r="H271" s="22">
        <v>48</v>
      </c>
      <c r="I271" s="22">
        <v>65</v>
      </c>
      <c r="J271" s="22">
        <v>0</v>
      </c>
      <c r="K271" s="22">
        <v>1</v>
      </c>
      <c r="L271" s="22">
        <v>0</v>
      </c>
      <c r="M271" s="22">
        <v>0</v>
      </c>
      <c r="N271" s="22">
        <v>4</v>
      </c>
      <c r="O271" s="22">
        <v>0</v>
      </c>
      <c r="P271" s="24">
        <v>56</v>
      </c>
    </row>
    <row r="272" spans="1:16" x14ac:dyDescent="0.25">
      <c r="A272" s="25" t="s">
        <v>827</v>
      </c>
      <c r="B272" s="25" t="s">
        <v>828</v>
      </c>
      <c r="C272" s="12">
        <v>0</v>
      </c>
      <c r="D272" s="12">
        <v>0</v>
      </c>
      <c r="E272" s="26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0">
        <v>0</v>
      </c>
    </row>
    <row r="273" spans="1:16" x14ac:dyDescent="0.25">
      <c r="A273" s="25" t="s">
        <v>829</v>
      </c>
      <c r="B273" s="25" t="s">
        <v>830</v>
      </c>
      <c r="C273" s="12">
        <v>24</v>
      </c>
      <c r="D273" s="12">
        <v>37</v>
      </c>
      <c r="E273" s="26">
        <v>-0.35135135135135098</v>
      </c>
      <c r="F273" s="12">
        <v>1</v>
      </c>
      <c r="G273" s="12">
        <v>4</v>
      </c>
      <c r="H273" s="12">
        <v>18</v>
      </c>
      <c r="I273" s="12">
        <v>35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0">
        <v>25</v>
      </c>
    </row>
    <row r="274" spans="1:16" ht="33.75" x14ac:dyDescent="0.25">
      <c r="A274" s="25" t="s">
        <v>831</v>
      </c>
      <c r="B274" s="25" t="s">
        <v>832</v>
      </c>
      <c r="C274" s="12">
        <v>46</v>
      </c>
      <c r="D274" s="12">
        <v>48</v>
      </c>
      <c r="E274" s="26">
        <v>-4.1666666666666699E-2</v>
      </c>
      <c r="F274" s="12">
        <v>5</v>
      </c>
      <c r="G274" s="12">
        <v>4</v>
      </c>
      <c r="H274" s="12">
        <v>27</v>
      </c>
      <c r="I274" s="12">
        <v>24</v>
      </c>
      <c r="J274" s="12">
        <v>0</v>
      </c>
      <c r="K274" s="12">
        <v>0</v>
      </c>
      <c r="L274" s="12">
        <v>0</v>
      </c>
      <c r="M274" s="12">
        <v>0</v>
      </c>
      <c r="N274" s="12">
        <v>2</v>
      </c>
      <c r="O274" s="12">
        <v>0</v>
      </c>
      <c r="P274" s="20">
        <v>27</v>
      </c>
    </row>
    <row r="275" spans="1:16" ht="22.5" x14ac:dyDescent="0.25">
      <c r="A275" s="25" t="s">
        <v>833</v>
      </c>
      <c r="B275" s="25" t="s">
        <v>834</v>
      </c>
      <c r="C275" s="12">
        <v>0</v>
      </c>
      <c r="D275" s="12">
        <v>1</v>
      </c>
      <c r="E275" s="26">
        <v>-1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0">
        <v>0</v>
      </c>
    </row>
    <row r="276" spans="1:16" x14ac:dyDescent="0.25">
      <c r="A276" s="25" t="s">
        <v>835</v>
      </c>
      <c r="B276" s="25" t="s">
        <v>836</v>
      </c>
      <c r="C276" s="12">
        <v>0</v>
      </c>
      <c r="D276" s="12">
        <v>1</v>
      </c>
      <c r="E276" s="26">
        <v>-1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0">
        <v>0</v>
      </c>
    </row>
    <row r="277" spans="1:16" x14ac:dyDescent="0.25">
      <c r="A277" s="25" t="s">
        <v>837</v>
      </c>
      <c r="B277" s="25" t="s">
        <v>838</v>
      </c>
      <c r="C277" s="12">
        <v>6</v>
      </c>
      <c r="D277" s="12">
        <v>4</v>
      </c>
      <c r="E277" s="26">
        <v>0.5</v>
      </c>
      <c r="F277" s="12">
        <v>0</v>
      </c>
      <c r="G277" s="12">
        <v>1</v>
      </c>
      <c r="H277" s="12">
        <v>1</v>
      </c>
      <c r="I277" s="12">
        <v>2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0">
        <v>3</v>
      </c>
    </row>
    <row r="278" spans="1:16" ht="22.5" x14ac:dyDescent="0.25">
      <c r="A278" s="25" t="s">
        <v>839</v>
      </c>
      <c r="B278" s="25" t="s">
        <v>840</v>
      </c>
      <c r="C278" s="12">
        <v>7</v>
      </c>
      <c r="D278" s="12">
        <v>8</v>
      </c>
      <c r="E278" s="26">
        <v>-0.125</v>
      </c>
      <c r="F278" s="12">
        <v>1</v>
      </c>
      <c r="G278" s="12">
        <v>0</v>
      </c>
      <c r="H278" s="12">
        <v>2</v>
      </c>
      <c r="I278" s="12">
        <v>1</v>
      </c>
      <c r="J278" s="12">
        <v>0</v>
      </c>
      <c r="K278" s="12">
        <v>1</v>
      </c>
      <c r="L278" s="12">
        <v>0</v>
      </c>
      <c r="M278" s="12">
        <v>0</v>
      </c>
      <c r="N278" s="12">
        <v>0</v>
      </c>
      <c r="O278" s="12">
        <v>0</v>
      </c>
      <c r="P278" s="20">
        <v>1</v>
      </c>
    </row>
    <row r="279" spans="1:16" ht="22.5" x14ac:dyDescent="0.25">
      <c r="A279" s="25" t="s">
        <v>841</v>
      </c>
      <c r="B279" s="25" t="s">
        <v>842</v>
      </c>
      <c r="C279" s="12">
        <v>0</v>
      </c>
      <c r="D279" s="12">
        <v>0</v>
      </c>
      <c r="E279" s="26">
        <v>0</v>
      </c>
      <c r="F279" s="12">
        <v>0</v>
      </c>
      <c r="G279" s="12">
        <v>0</v>
      </c>
      <c r="H279" s="12">
        <v>0</v>
      </c>
      <c r="I279" s="12">
        <v>1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0">
        <v>0</v>
      </c>
    </row>
    <row r="280" spans="1:16" ht="22.5" x14ac:dyDescent="0.25">
      <c r="A280" s="25" t="s">
        <v>843</v>
      </c>
      <c r="B280" s="25" t="s">
        <v>844</v>
      </c>
      <c r="C280" s="12">
        <v>1</v>
      </c>
      <c r="D280" s="12">
        <v>2</v>
      </c>
      <c r="E280" s="26">
        <v>-0.5</v>
      </c>
      <c r="F280" s="12">
        <v>0</v>
      </c>
      <c r="G280" s="12">
        <v>0</v>
      </c>
      <c r="H280" s="12">
        <v>0</v>
      </c>
      <c r="I280" s="12">
        <v>1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0">
        <v>0</v>
      </c>
    </row>
    <row r="281" spans="1:16" ht="22.5" x14ac:dyDescent="0.25">
      <c r="A281" s="25" t="s">
        <v>845</v>
      </c>
      <c r="B281" s="25" t="s">
        <v>846</v>
      </c>
      <c r="C281" s="12">
        <v>0</v>
      </c>
      <c r="D281" s="12">
        <v>0</v>
      </c>
      <c r="E281" s="26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0">
        <v>0</v>
      </c>
    </row>
    <row r="282" spans="1:16" ht="22.5" x14ac:dyDescent="0.25">
      <c r="A282" s="25" t="s">
        <v>847</v>
      </c>
      <c r="B282" s="25" t="s">
        <v>848</v>
      </c>
      <c r="C282" s="12">
        <v>0</v>
      </c>
      <c r="D282" s="12">
        <v>0</v>
      </c>
      <c r="E282" s="26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0">
        <v>0</v>
      </c>
    </row>
    <row r="283" spans="1:16" ht="33.75" x14ac:dyDescent="0.25">
      <c r="A283" s="25" t="s">
        <v>849</v>
      </c>
      <c r="B283" s="25" t="s">
        <v>850</v>
      </c>
      <c r="C283" s="12">
        <v>0</v>
      </c>
      <c r="D283" s="12">
        <v>0</v>
      </c>
      <c r="E283" s="26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0">
        <v>0</v>
      </c>
    </row>
    <row r="284" spans="1:16" x14ac:dyDescent="0.25">
      <c r="A284" s="25" t="s">
        <v>851</v>
      </c>
      <c r="B284" s="25" t="s">
        <v>852</v>
      </c>
      <c r="C284" s="12">
        <v>0</v>
      </c>
      <c r="D284" s="12">
        <v>0</v>
      </c>
      <c r="E284" s="26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0">
        <v>0</v>
      </c>
    </row>
    <row r="285" spans="1:16" ht="22.5" x14ac:dyDescent="0.25">
      <c r="A285" s="25" t="s">
        <v>853</v>
      </c>
      <c r="B285" s="25" t="s">
        <v>854</v>
      </c>
      <c r="C285" s="12">
        <v>0</v>
      </c>
      <c r="D285" s="12">
        <v>0</v>
      </c>
      <c r="E285" s="26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0">
        <v>0</v>
      </c>
    </row>
    <row r="286" spans="1:16" x14ac:dyDescent="0.25">
      <c r="A286" s="25" t="s">
        <v>855</v>
      </c>
      <c r="B286" s="25" t="s">
        <v>856</v>
      </c>
      <c r="C286" s="12">
        <v>0</v>
      </c>
      <c r="D286" s="12">
        <v>0</v>
      </c>
      <c r="E286" s="26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0">
        <v>0</v>
      </c>
    </row>
    <row r="287" spans="1:16" ht="33.75" x14ac:dyDescent="0.25">
      <c r="A287" s="25" t="s">
        <v>857</v>
      </c>
      <c r="B287" s="25" t="s">
        <v>858</v>
      </c>
      <c r="C287" s="12">
        <v>0</v>
      </c>
      <c r="D287" s="12">
        <v>0</v>
      </c>
      <c r="E287" s="26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0">
        <v>0</v>
      </c>
    </row>
    <row r="288" spans="1:16" x14ac:dyDescent="0.25">
      <c r="A288" s="25" t="s">
        <v>859</v>
      </c>
      <c r="B288" s="25" t="s">
        <v>860</v>
      </c>
      <c r="C288" s="12">
        <v>0</v>
      </c>
      <c r="D288" s="12">
        <v>0</v>
      </c>
      <c r="E288" s="26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0">
        <v>0</v>
      </c>
    </row>
    <row r="289" spans="1:16" ht="22.5" x14ac:dyDescent="0.25">
      <c r="A289" s="25" t="s">
        <v>861</v>
      </c>
      <c r="B289" s="25" t="s">
        <v>862</v>
      </c>
      <c r="C289" s="12">
        <v>0</v>
      </c>
      <c r="D289" s="12">
        <v>0</v>
      </c>
      <c r="E289" s="26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0">
        <v>0</v>
      </c>
    </row>
    <row r="290" spans="1:16" ht="22.5" x14ac:dyDescent="0.25">
      <c r="A290" s="25" t="s">
        <v>863</v>
      </c>
      <c r="B290" s="25" t="s">
        <v>864</v>
      </c>
      <c r="C290" s="12">
        <v>0</v>
      </c>
      <c r="D290" s="12">
        <v>0</v>
      </c>
      <c r="E290" s="26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0">
        <v>0</v>
      </c>
    </row>
    <row r="291" spans="1:16" ht="22.5" x14ac:dyDescent="0.25">
      <c r="A291" s="25" t="s">
        <v>865</v>
      </c>
      <c r="B291" s="25" t="s">
        <v>866</v>
      </c>
      <c r="C291" s="12">
        <v>1</v>
      </c>
      <c r="D291" s="12">
        <v>0</v>
      </c>
      <c r="E291" s="26">
        <v>0</v>
      </c>
      <c r="F291" s="12">
        <v>0</v>
      </c>
      <c r="G291" s="12">
        <v>0</v>
      </c>
      <c r="H291" s="12">
        <v>0</v>
      </c>
      <c r="I291" s="12">
        <v>1</v>
      </c>
      <c r="J291" s="12">
        <v>0</v>
      </c>
      <c r="K291" s="12">
        <v>0</v>
      </c>
      <c r="L291" s="12">
        <v>0</v>
      </c>
      <c r="M291" s="12">
        <v>0</v>
      </c>
      <c r="N291" s="12">
        <v>2</v>
      </c>
      <c r="O291" s="12">
        <v>0</v>
      </c>
      <c r="P291" s="20">
        <v>0</v>
      </c>
    </row>
    <row r="292" spans="1:16" ht="22.5" x14ac:dyDescent="0.25">
      <c r="A292" s="25" t="s">
        <v>867</v>
      </c>
      <c r="B292" s="25" t="s">
        <v>868</v>
      </c>
      <c r="C292" s="12">
        <v>0</v>
      </c>
      <c r="D292" s="12">
        <v>0</v>
      </c>
      <c r="E292" s="26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0">
        <v>0</v>
      </c>
    </row>
    <row r="293" spans="1:16" x14ac:dyDescent="0.25">
      <c r="A293" s="25" t="s">
        <v>869</v>
      </c>
      <c r="B293" s="25" t="s">
        <v>870</v>
      </c>
      <c r="C293" s="12">
        <v>0</v>
      </c>
      <c r="D293" s="12">
        <v>0</v>
      </c>
      <c r="E293" s="26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0">
        <v>0</v>
      </c>
    </row>
    <row r="294" spans="1:16" ht="33.75" x14ac:dyDescent="0.25">
      <c r="A294" s="25" t="s">
        <v>871</v>
      </c>
      <c r="B294" s="25" t="s">
        <v>872</v>
      </c>
      <c r="C294" s="12">
        <v>0</v>
      </c>
      <c r="D294" s="12">
        <v>0</v>
      </c>
      <c r="E294" s="26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0">
        <v>0</v>
      </c>
    </row>
    <row r="295" spans="1:16" x14ac:dyDescent="0.25">
      <c r="A295" s="25" t="s">
        <v>873</v>
      </c>
      <c r="B295" s="25" t="s">
        <v>874</v>
      </c>
      <c r="C295" s="12">
        <v>0</v>
      </c>
      <c r="D295" s="12">
        <v>0</v>
      </c>
      <c r="E295" s="26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0">
        <v>0</v>
      </c>
    </row>
    <row r="296" spans="1:16" ht="22.5" x14ac:dyDescent="0.25">
      <c r="A296" s="25" t="s">
        <v>875</v>
      </c>
      <c r="B296" s="25" t="s">
        <v>876</v>
      </c>
      <c r="C296" s="12">
        <v>0</v>
      </c>
      <c r="D296" s="12">
        <v>0</v>
      </c>
      <c r="E296" s="26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0">
        <v>0</v>
      </c>
    </row>
    <row r="297" spans="1:16" x14ac:dyDescent="0.25">
      <c r="A297" s="25" t="s">
        <v>877</v>
      </c>
      <c r="B297" s="25" t="s">
        <v>878</v>
      </c>
      <c r="C297" s="12">
        <v>0</v>
      </c>
      <c r="D297" s="12">
        <v>0</v>
      </c>
      <c r="E297" s="26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0">
        <v>0</v>
      </c>
    </row>
    <row r="298" spans="1:16" x14ac:dyDescent="0.25">
      <c r="A298" s="25" t="s">
        <v>879</v>
      </c>
      <c r="B298" s="25" t="s">
        <v>880</v>
      </c>
      <c r="C298" s="12">
        <v>0</v>
      </c>
      <c r="D298" s="12">
        <v>0</v>
      </c>
      <c r="E298" s="26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0">
        <v>0</v>
      </c>
    </row>
    <row r="299" spans="1:16" ht="22.5" x14ac:dyDescent="0.25">
      <c r="A299" s="25" t="s">
        <v>881</v>
      </c>
      <c r="B299" s="25" t="s">
        <v>882</v>
      </c>
      <c r="C299" s="12">
        <v>0</v>
      </c>
      <c r="D299" s="12">
        <v>0</v>
      </c>
      <c r="E299" s="26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0">
        <v>0</v>
      </c>
    </row>
    <row r="300" spans="1:16" ht="22.5" x14ac:dyDescent="0.25">
      <c r="A300" s="25" t="s">
        <v>883</v>
      </c>
      <c r="B300" s="25" t="s">
        <v>884</v>
      </c>
      <c r="C300" s="12">
        <v>0</v>
      </c>
      <c r="D300" s="12">
        <v>0</v>
      </c>
      <c r="E300" s="26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0">
        <v>0</v>
      </c>
    </row>
    <row r="301" spans="1:16" x14ac:dyDescent="0.25">
      <c r="A301" s="197" t="s">
        <v>885</v>
      </c>
      <c r="B301" s="198"/>
      <c r="C301" s="22">
        <v>0</v>
      </c>
      <c r="D301" s="22">
        <v>0</v>
      </c>
      <c r="E301" s="23">
        <v>0</v>
      </c>
      <c r="F301" s="22">
        <v>0</v>
      </c>
      <c r="G301" s="22">
        <v>0</v>
      </c>
      <c r="H301" s="22">
        <v>0</v>
      </c>
      <c r="I301" s="22">
        <v>0</v>
      </c>
      <c r="J301" s="22">
        <v>0</v>
      </c>
      <c r="K301" s="22">
        <v>0</v>
      </c>
      <c r="L301" s="22">
        <v>0</v>
      </c>
      <c r="M301" s="22">
        <v>0</v>
      </c>
      <c r="N301" s="22">
        <v>0</v>
      </c>
      <c r="O301" s="22">
        <v>0</v>
      </c>
      <c r="P301" s="24">
        <v>0</v>
      </c>
    </row>
    <row r="302" spans="1:16" x14ac:dyDescent="0.25">
      <c r="A302" s="25" t="s">
        <v>886</v>
      </c>
      <c r="B302" s="25" t="s">
        <v>887</v>
      </c>
      <c r="C302" s="12">
        <v>0</v>
      </c>
      <c r="D302" s="12">
        <v>0</v>
      </c>
      <c r="E302" s="26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0">
        <v>0</v>
      </c>
    </row>
    <row r="303" spans="1:16" ht="22.5" x14ac:dyDescent="0.25">
      <c r="A303" s="25" t="s">
        <v>888</v>
      </c>
      <c r="B303" s="25" t="s">
        <v>889</v>
      </c>
      <c r="C303" s="12">
        <v>0</v>
      </c>
      <c r="D303" s="12">
        <v>0</v>
      </c>
      <c r="E303" s="26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0">
        <v>0</v>
      </c>
    </row>
    <row r="304" spans="1:16" ht="33.75" x14ac:dyDescent="0.25">
      <c r="A304" s="25" t="s">
        <v>890</v>
      </c>
      <c r="B304" s="25" t="s">
        <v>891</v>
      </c>
      <c r="C304" s="12">
        <v>0</v>
      </c>
      <c r="D304" s="12">
        <v>0</v>
      </c>
      <c r="E304" s="26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0">
        <v>0</v>
      </c>
    </row>
    <row r="305" spans="1:16" x14ac:dyDescent="0.25">
      <c r="A305" s="197" t="s">
        <v>892</v>
      </c>
      <c r="B305" s="198"/>
      <c r="C305" s="22">
        <v>0</v>
      </c>
      <c r="D305" s="22">
        <v>0</v>
      </c>
      <c r="E305" s="23">
        <v>0</v>
      </c>
      <c r="F305" s="22">
        <v>0</v>
      </c>
      <c r="G305" s="22">
        <v>0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0</v>
      </c>
      <c r="O305" s="22">
        <v>0</v>
      </c>
      <c r="P305" s="24">
        <v>0</v>
      </c>
    </row>
    <row r="306" spans="1:16" x14ac:dyDescent="0.25">
      <c r="A306" s="25" t="s">
        <v>893</v>
      </c>
      <c r="B306" s="25" t="s">
        <v>894</v>
      </c>
      <c r="C306" s="12">
        <v>0</v>
      </c>
      <c r="D306" s="12">
        <v>0</v>
      </c>
      <c r="E306" s="26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0">
        <v>0</v>
      </c>
    </row>
    <row r="307" spans="1:16" x14ac:dyDescent="0.25">
      <c r="A307" s="25" t="s">
        <v>895</v>
      </c>
      <c r="B307" s="25" t="s">
        <v>896</v>
      </c>
      <c r="C307" s="12">
        <v>0</v>
      </c>
      <c r="D307" s="12">
        <v>0</v>
      </c>
      <c r="E307" s="26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0">
        <v>0</v>
      </c>
    </row>
    <row r="308" spans="1:16" x14ac:dyDescent="0.25">
      <c r="A308" s="25" t="s">
        <v>897</v>
      </c>
      <c r="B308" s="25" t="s">
        <v>898</v>
      </c>
      <c r="C308" s="12">
        <v>0</v>
      </c>
      <c r="D308" s="12">
        <v>0</v>
      </c>
      <c r="E308" s="26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0">
        <v>0</v>
      </c>
    </row>
    <row r="309" spans="1:16" ht="22.5" x14ac:dyDescent="0.25">
      <c r="A309" s="25" t="s">
        <v>899</v>
      </c>
      <c r="B309" s="25" t="s">
        <v>900</v>
      </c>
      <c r="C309" s="12">
        <v>0</v>
      </c>
      <c r="D309" s="12">
        <v>0</v>
      </c>
      <c r="E309" s="26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0">
        <v>0</v>
      </c>
    </row>
    <row r="310" spans="1:16" ht="22.5" x14ac:dyDescent="0.25">
      <c r="A310" s="25" t="s">
        <v>901</v>
      </c>
      <c r="B310" s="25" t="s">
        <v>902</v>
      </c>
      <c r="C310" s="12">
        <v>0</v>
      </c>
      <c r="D310" s="12">
        <v>0</v>
      </c>
      <c r="E310" s="26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0">
        <v>0</v>
      </c>
    </row>
    <row r="311" spans="1:16" x14ac:dyDescent="0.25">
      <c r="A311" s="25" t="s">
        <v>903</v>
      </c>
      <c r="B311" s="25" t="s">
        <v>904</v>
      </c>
      <c r="C311" s="12">
        <v>0</v>
      </c>
      <c r="D311" s="12">
        <v>0</v>
      </c>
      <c r="E311" s="26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0">
        <v>0</v>
      </c>
    </row>
    <row r="312" spans="1:16" x14ac:dyDescent="0.25">
      <c r="A312" s="197" t="s">
        <v>905</v>
      </c>
      <c r="B312" s="198"/>
      <c r="C312" s="22">
        <v>0</v>
      </c>
      <c r="D312" s="22">
        <v>0</v>
      </c>
      <c r="E312" s="23">
        <v>0</v>
      </c>
      <c r="F312" s="22">
        <v>0</v>
      </c>
      <c r="G312" s="22">
        <v>0</v>
      </c>
      <c r="H312" s="22">
        <v>0</v>
      </c>
      <c r="I312" s="22">
        <v>0</v>
      </c>
      <c r="J312" s="22">
        <v>0</v>
      </c>
      <c r="K312" s="22">
        <v>0</v>
      </c>
      <c r="L312" s="22">
        <v>0</v>
      </c>
      <c r="M312" s="22">
        <v>0</v>
      </c>
      <c r="N312" s="22">
        <v>0</v>
      </c>
      <c r="O312" s="22">
        <v>0</v>
      </c>
      <c r="P312" s="24">
        <v>1</v>
      </c>
    </row>
    <row r="313" spans="1:16" x14ac:dyDescent="0.25">
      <c r="A313" s="25" t="s">
        <v>906</v>
      </c>
      <c r="B313" s="25" t="s">
        <v>907</v>
      </c>
      <c r="C313" s="12">
        <v>0</v>
      </c>
      <c r="D313" s="12">
        <v>0</v>
      </c>
      <c r="E313" s="26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0">
        <v>1</v>
      </c>
    </row>
    <row r="314" spans="1:16" ht="33.75" x14ac:dyDescent="0.25">
      <c r="A314" s="25" t="s">
        <v>908</v>
      </c>
      <c r="B314" s="25" t="s">
        <v>909</v>
      </c>
      <c r="C314" s="12">
        <v>0</v>
      </c>
      <c r="D314" s="12">
        <v>0</v>
      </c>
      <c r="E314" s="26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0">
        <v>0</v>
      </c>
    </row>
    <row r="315" spans="1:16" ht="22.5" x14ac:dyDescent="0.25">
      <c r="A315" s="25" t="s">
        <v>910</v>
      </c>
      <c r="B315" s="25" t="s">
        <v>911</v>
      </c>
      <c r="C315" s="12">
        <v>0</v>
      </c>
      <c r="D315" s="12">
        <v>0</v>
      </c>
      <c r="E315" s="26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0">
        <v>0</v>
      </c>
    </row>
    <row r="316" spans="1:16" ht="33.75" x14ac:dyDescent="0.25">
      <c r="A316" s="25" t="s">
        <v>912</v>
      </c>
      <c r="B316" s="25" t="s">
        <v>913</v>
      </c>
      <c r="C316" s="12">
        <v>0</v>
      </c>
      <c r="D316" s="12">
        <v>0</v>
      </c>
      <c r="E316" s="26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0">
        <v>0</v>
      </c>
    </row>
    <row r="317" spans="1:16" x14ac:dyDescent="0.25">
      <c r="A317" s="25" t="s">
        <v>914</v>
      </c>
      <c r="B317" s="25" t="s">
        <v>915</v>
      </c>
      <c r="C317" s="12">
        <v>0</v>
      </c>
      <c r="D317" s="12">
        <v>0</v>
      </c>
      <c r="E317" s="26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0">
        <v>0</v>
      </c>
    </row>
    <row r="318" spans="1:16" x14ac:dyDescent="0.25">
      <c r="A318" s="197" t="s">
        <v>916</v>
      </c>
      <c r="B318" s="198"/>
      <c r="C318" s="22">
        <v>0</v>
      </c>
      <c r="D318" s="22">
        <v>4</v>
      </c>
      <c r="E318" s="23">
        <v>-1</v>
      </c>
      <c r="F318" s="22">
        <v>0</v>
      </c>
      <c r="G318" s="22">
        <v>0</v>
      </c>
      <c r="H318" s="22">
        <v>0</v>
      </c>
      <c r="I318" s="22">
        <v>0</v>
      </c>
      <c r="J318" s="22">
        <v>0</v>
      </c>
      <c r="K318" s="22">
        <v>0</v>
      </c>
      <c r="L318" s="22">
        <v>0</v>
      </c>
      <c r="M318" s="22">
        <v>0</v>
      </c>
      <c r="N318" s="22">
        <v>0</v>
      </c>
      <c r="O318" s="22">
        <v>0</v>
      </c>
      <c r="P318" s="24">
        <v>0</v>
      </c>
    </row>
    <row r="319" spans="1:16" x14ac:dyDescent="0.25">
      <c r="A319" s="25" t="s">
        <v>917</v>
      </c>
      <c r="B319" s="25" t="s">
        <v>918</v>
      </c>
      <c r="C319" s="12">
        <v>0</v>
      </c>
      <c r="D319" s="12">
        <v>4</v>
      </c>
      <c r="E319" s="26">
        <v>-1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0">
        <v>0</v>
      </c>
    </row>
    <row r="320" spans="1:16" x14ac:dyDescent="0.25">
      <c r="A320" s="197" t="s">
        <v>919</v>
      </c>
      <c r="B320" s="198"/>
      <c r="C320" s="22">
        <v>0</v>
      </c>
      <c r="D320" s="22">
        <v>0</v>
      </c>
      <c r="E320" s="23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22">
        <v>0</v>
      </c>
      <c r="P320" s="24">
        <v>0</v>
      </c>
    </row>
    <row r="321" spans="1:16" ht="22.5" x14ac:dyDescent="0.25">
      <c r="A321" s="25" t="s">
        <v>920</v>
      </c>
      <c r="B321" s="25" t="s">
        <v>921</v>
      </c>
      <c r="C321" s="12">
        <v>0</v>
      </c>
      <c r="D321" s="12">
        <v>0</v>
      </c>
      <c r="E321" s="26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0">
        <v>0</v>
      </c>
    </row>
    <row r="322" spans="1:16" ht="22.5" x14ac:dyDescent="0.25">
      <c r="A322" s="25" t="s">
        <v>922</v>
      </c>
      <c r="B322" s="25" t="s">
        <v>923</v>
      </c>
      <c r="C322" s="12">
        <v>0</v>
      </c>
      <c r="D322" s="12">
        <v>0</v>
      </c>
      <c r="E322" s="26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0">
        <v>0</v>
      </c>
    </row>
    <row r="323" spans="1:16" x14ac:dyDescent="0.25">
      <c r="A323" s="197" t="s">
        <v>924</v>
      </c>
      <c r="B323" s="198"/>
      <c r="C323" s="22">
        <v>1241</v>
      </c>
      <c r="D323" s="22">
        <v>1251</v>
      </c>
      <c r="E323" s="23">
        <v>-7.9936051159072707E-3</v>
      </c>
      <c r="F323" s="22">
        <v>1</v>
      </c>
      <c r="G323" s="22">
        <v>0</v>
      </c>
      <c r="H323" s="22">
        <v>7</v>
      </c>
      <c r="I323" s="22">
        <v>0</v>
      </c>
      <c r="J323" s="22">
        <v>0</v>
      </c>
      <c r="K323" s="22">
        <v>0</v>
      </c>
      <c r="L323" s="22">
        <v>0</v>
      </c>
      <c r="M323" s="22">
        <v>0</v>
      </c>
      <c r="N323" s="22">
        <v>24</v>
      </c>
      <c r="O323" s="22">
        <v>1</v>
      </c>
      <c r="P323" s="24">
        <v>0</v>
      </c>
    </row>
    <row r="324" spans="1:16" x14ac:dyDescent="0.25">
      <c r="A324" s="25" t="s">
        <v>925</v>
      </c>
      <c r="B324" s="25" t="s">
        <v>926</v>
      </c>
      <c r="C324" s="12">
        <v>1241</v>
      </c>
      <c r="D324" s="12">
        <v>1251</v>
      </c>
      <c r="E324" s="26">
        <v>-7.9936051159072707E-3</v>
      </c>
      <c r="F324" s="12">
        <v>1</v>
      </c>
      <c r="G324" s="12">
        <v>0</v>
      </c>
      <c r="H324" s="12">
        <v>7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24</v>
      </c>
      <c r="O324" s="12">
        <v>1</v>
      </c>
      <c r="P324" s="20">
        <v>0</v>
      </c>
    </row>
    <row r="325" spans="1:16" x14ac:dyDescent="0.25">
      <c r="A325" s="197" t="s">
        <v>927</v>
      </c>
      <c r="B325" s="198"/>
      <c r="C325" s="22">
        <v>3</v>
      </c>
      <c r="D325" s="22">
        <v>1</v>
      </c>
      <c r="E325" s="23">
        <v>2</v>
      </c>
      <c r="F325" s="22">
        <v>0</v>
      </c>
      <c r="G325" s="22">
        <v>0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2</v>
      </c>
      <c r="P325" s="24">
        <v>0</v>
      </c>
    </row>
    <row r="326" spans="1:16" ht="45" x14ac:dyDescent="0.25">
      <c r="A326" s="25" t="s">
        <v>928</v>
      </c>
      <c r="B326" s="25" t="s">
        <v>929</v>
      </c>
      <c r="C326" s="12">
        <v>0</v>
      </c>
      <c r="D326" s="12">
        <v>0</v>
      </c>
      <c r="E326" s="26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0">
        <v>0</v>
      </c>
    </row>
    <row r="327" spans="1:16" ht="56.25" x14ac:dyDescent="0.25">
      <c r="A327" s="25" t="s">
        <v>930</v>
      </c>
      <c r="B327" s="25" t="s">
        <v>931</v>
      </c>
      <c r="C327" s="12">
        <v>0</v>
      </c>
      <c r="D327" s="12">
        <v>0</v>
      </c>
      <c r="E327" s="26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0">
        <v>0</v>
      </c>
    </row>
    <row r="328" spans="1:16" ht="22.5" x14ac:dyDescent="0.25">
      <c r="A328" s="25" t="s">
        <v>932</v>
      </c>
      <c r="B328" s="25" t="s">
        <v>933</v>
      </c>
      <c r="C328" s="12">
        <v>3</v>
      </c>
      <c r="D328" s="12">
        <v>1</v>
      </c>
      <c r="E328" s="26">
        <v>2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2</v>
      </c>
      <c r="P328" s="20">
        <v>0</v>
      </c>
    </row>
    <row r="329" spans="1:16" ht="33.75" x14ac:dyDescent="0.25">
      <c r="A329" s="25" t="s">
        <v>934</v>
      </c>
      <c r="B329" s="25" t="s">
        <v>935</v>
      </c>
      <c r="C329" s="12">
        <v>0</v>
      </c>
      <c r="D329" s="12">
        <v>0</v>
      </c>
      <c r="E329" s="26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0">
        <v>0</v>
      </c>
    </row>
    <row r="330" spans="1:16" ht="33.75" x14ac:dyDescent="0.25">
      <c r="A330" s="25" t="s">
        <v>936</v>
      </c>
      <c r="B330" s="25" t="s">
        <v>937</v>
      </c>
      <c r="C330" s="12">
        <v>0</v>
      </c>
      <c r="D330" s="12">
        <v>0</v>
      </c>
      <c r="E330" s="26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0">
        <v>0</v>
      </c>
    </row>
    <row r="331" spans="1:16" ht="45" x14ac:dyDescent="0.25">
      <c r="A331" s="25" t="s">
        <v>938</v>
      </c>
      <c r="B331" s="25" t="s">
        <v>939</v>
      </c>
      <c r="C331" s="12">
        <v>0</v>
      </c>
      <c r="D331" s="12">
        <v>0</v>
      </c>
      <c r="E331" s="26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0">
        <v>0</v>
      </c>
    </row>
    <row r="332" spans="1:16" ht="33.75" x14ac:dyDescent="0.25">
      <c r="A332" s="25" t="s">
        <v>940</v>
      </c>
      <c r="B332" s="25" t="s">
        <v>941</v>
      </c>
      <c r="C332" s="12">
        <v>0</v>
      </c>
      <c r="D332" s="12">
        <v>0</v>
      </c>
      <c r="E332" s="26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0">
        <v>0</v>
      </c>
    </row>
    <row r="333" spans="1:16" ht="45" x14ac:dyDescent="0.25">
      <c r="A333" s="25" t="s">
        <v>942</v>
      </c>
      <c r="B333" s="25" t="s">
        <v>943</v>
      </c>
      <c r="C333" s="12">
        <v>0</v>
      </c>
      <c r="D333" s="12">
        <v>0</v>
      </c>
      <c r="E333" s="26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0">
        <v>0</v>
      </c>
    </row>
    <row r="334" spans="1:16" ht="33.75" x14ac:dyDescent="0.25">
      <c r="A334" s="25" t="s">
        <v>944</v>
      </c>
      <c r="B334" s="25" t="s">
        <v>945</v>
      </c>
      <c r="C334" s="12">
        <v>0</v>
      </c>
      <c r="D334" s="12">
        <v>0</v>
      </c>
      <c r="E334" s="26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0">
        <v>0</v>
      </c>
    </row>
    <row r="335" spans="1:16" ht="45" x14ac:dyDescent="0.25">
      <c r="A335" s="25" t="s">
        <v>946</v>
      </c>
      <c r="B335" s="25" t="s">
        <v>947</v>
      </c>
      <c r="C335" s="12">
        <v>0</v>
      </c>
      <c r="D335" s="12">
        <v>0</v>
      </c>
      <c r="E335" s="26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0">
        <v>0</v>
      </c>
    </row>
    <row r="336" spans="1:16" ht="22.5" x14ac:dyDescent="0.25">
      <c r="A336" s="25" t="s">
        <v>948</v>
      </c>
      <c r="B336" s="25" t="s">
        <v>949</v>
      </c>
      <c r="C336" s="12">
        <v>0</v>
      </c>
      <c r="D336" s="12">
        <v>0</v>
      </c>
      <c r="E336" s="26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0">
        <v>0</v>
      </c>
    </row>
    <row r="337" spans="1:16" x14ac:dyDescent="0.25">
      <c r="A337" s="197" t="s">
        <v>950</v>
      </c>
      <c r="B337" s="198"/>
      <c r="C337" s="22">
        <v>0</v>
      </c>
      <c r="D337" s="22">
        <v>0</v>
      </c>
      <c r="E337" s="23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4">
        <v>0</v>
      </c>
    </row>
    <row r="338" spans="1:16" ht="22.5" x14ac:dyDescent="0.25">
      <c r="A338" s="25" t="s">
        <v>951</v>
      </c>
      <c r="B338" s="25" t="s">
        <v>952</v>
      </c>
      <c r="C338" s="12">
        <v>0</v>
      </c>
      <c r="D338" s="12">
        <v>0</v>
      </c>
      <c r="E338" s="26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0">
        <v>0</v>
      </c>
    </row>
    <row r="339" spans="1:16" x14ac:dyDescent="0.25">
      <c r="A339" s="197" t="s">
        <v>953</v>
      </c>
      <c r="B339" s="198"/>
      <c r="C339" s="22">
        <v>0</v>
      </c>
      <c r="D339" s="22">
        <v>0</v>
      </c>
      <c r="E339" s="23">
        <v>0</v>
      </c>
      <c r="F339" s="22">
        <v>0</v>
      </c>
      <c r="G339" s="22">
        <v>0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4">
        <v>0</v>
      </c>
    </row>
    <row r="340" spans="1:16" ht="33.75" x14ac:dyDescent="0.25">
      <c r="A340" s="25" t="s">
        <v>954</v>
      </c>
      <c r="B340" s="25" t="s">
        <v>955</v>
      </c>
      <c r="C340" s="12">
        <v>0</v>
      </c>
      <c r="D340" s="12">
        <v>0</v>
      </c>
      <c r="E340" s="26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0">
        <v>0</v>
      </c>
    </row>
    <row r="341" spans="1:16" x14ac:dyDescent="0.25">
      <c r="A341" s="199" t="s">
        <v>956</v>
      </c>
      <c r="B341" s="200"/>
      <c r="C341" s="27">
        <v>7225</v>
      </c>
      <c r="D341" s="27">
        <v>6991</v>
      </c>
      <c r="E341" s="28">
        <v>3.3471606351022698E-2</v>
      </c>
      <c r="F341" s="27">
        <v>883</v>
      </c>
      <c r="G341" s="27">
        <v>775</v>
      </c>
      <c r="H341" s="27">
        <v>1284</v>
      </c>
      <c r="I341" s="27">
        <v>1257</v>
      </c>
      <c r="J341" s="27">
        <v>20</v>
      </c>
      <c r="K341" s="27">
        <v>15</v>
      </c>
      <c r="L341" s="27">
        <v>5</v>
      </c>
      <c r="M341" s="27">
        <v>1</v>
      </c>
      <c r="N341" s="27">
        <v>184</v>
      </c>
      <c r="O341" s="27">
        <v>100</v>
      </c>
      <c r="P341" s="27">
        <v>1527</v>
      </c>
    </row>
    <row r="342" spans="1:16" x14ac:dyDescent="0.25">
      <c r="A342" s="4"/>
    </row>
  </sheetData>
  <sheetProtection algorithmName="SHA-512" hashValue="dtUzVyx3Ori+NPTk2ZAcmkcDZCOR8vCmwZ0FBUWDUPRpWeJqY7bQIPX03nOn58ACsqpH994SWDvncJeVdm3X9w==" saltValue="3A1vmD9H9AuW/b7ykBfcg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9.140625" defaultRowHeight="15" x14ac:dyDescent="0.25"/>
  <cols>
    <col min="1" max="1" width="64.140625" bestFit="1" customWidth="1"/>
    <col min="2" max="2" width="39.85546875" bestFit="1" customWidth="1"/>
    <col min="3" max="3" width="4.4257812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29" t="s">
        <v>958</v>
      </c>
    </row>
    <row r="5" spans="1:3" x14ac:dyDescent="0.25">
      <c r="A5" s="6" t="s">
        <v>959</v>
      </c>
    </row>
    <row r="6" spans="1:3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90" t="s">
        <v>960</v>
      </c>
      <c r="B7" s="11" t="s">
        <v>961</v>
      </c>
      <c r="C7" s="19"/>
    </row>
    <row r="8" spans="1:3" x14ac:dyDescent="0.25">
      <c r="A8" s="191"/>
      <c r="B8" s="11" t="s">
        <v>334</v>
      </c>
      <c r="C8" s="20">
        <v>87</v>
      </c>
    </row>
    <row r="9" spans="1:3" x14ac:dyDescent="0.25">
      <c r="A9" s="191"/>
      <c r="B9" s="11" t="s">
        <v>962</v>
      </c>
      <c r="C9" s="20">
        <v>60</v>
      </c>
    </row>
    <row r="10" spans="1:3" x14ac:dyDescent="0.25">
      <c r="A10" s="191"/>
      <c r="B10" s="11" t="s">
        <v>963</v>
      </c>
      <c r="C10" s="19"/>
    </row>
    <row r="11" spans="1:3" x14ac:dyDescent="0.25">
      <c r="A11" s="191"/>
      <c r="B11" s="11" t="s">
        <v>964</v>
      </c>
      <c r="C11" s="20">
        <v>18</v>
      </c>
    </row>
    <row r="12" spans="1:3" x14ac:dyDescent="0.25">
      <c r="A12" s="191"/>
      <c r="B12" s="11" t="s">
        <v>965</v>
      </c>
      <c r="C12" s="20">
        <v>7</v>
      </c>
    </row>
    <row r="13" spans="1:3" x14ac:dyDescent="0.25">
      <c r="A13" s="191"/>
      <c r="B13" s="11" t="s">
        <v>966</v>
      </c>
      <c r="C13" s="20">
        <v>30</v>
      </c>
    </row>
    <row r="14" spans="1:3" x14ac:dyDescent="0.25">
      <c r="A14" s="191"/>
      <c r="B14" s="11" t="s">
        <v>518</v>
      </c>
      <c r="C14" s="20">
        <v>23</v>
      </c>
    </row>
    <row r="15" spans="1:3" x14ac:dyDescent="0.25">
      <c r="A15" s="191"/>
      <c r="B15" s="11" t="s">
        <v>967</v>
      </c>
      <c r="C15" s="20">
        <v>10</v>
      </c>
    </row>
    <row r="16" spans="1:3" x14ac:dyDescent="0.25">
      <c r="A16" s="191"/>
      <c r="B16" s="11" t="s">
        <v>968</v>
      </c>
      <c r="C16" s="19"/>
    </row>
    <row r="17" spans="1:3" x14ac:dyDescent="0.25">
      <c r="A17" s="191"/>
      <c r="B17" s="11" t="s">
        <v>651</v>
      </c>
      <c r="C17" s="19"/>
    </row>
    <row r="18" spans="1:3" x14ac:dyDescent="0.25">
      <c r="A18" s="191"/>
      <c r="B18" s="11" t="s">
        <v>969</v>
      </c>
      <c r="C18" s="20">
        <v>6</v>
      </c>
    </row>
    <row r="19" spans="1:3" x14ac:dyDescent="0.25">
      <c r="A19" s="191"/>
      <c r="B19" s="11" t="s">
        <v>970</v>
      </c>
      <c r="C19" s="20">
        <v>37</v>
      </c>
    </row>
    <row r="20" spans="1:3" x14ac:dyDescent="0.25">
      <c r="A20" s="191"/>
      <c r="B20" s="11" t="s">
        <v>971</v>
      </c>
      <c r="C20" s="20">
        <v>3</v>
      </c>
    </row>
    <row r="21" spans="1:3" x14ac:dyDescent="0.25">
      <c r="A21" s="191"/>
      <c r="B21" s="11" t="s">
        <v>972</v>
      </c>
      <c r="C21" s="20">
        <v>20</v>
      </c>
    </row>
    <row r="22" spans="1:3" x14ac:dyDescent="0.25">
      <c r="A22" s="191"/>
      <c r="B22" s="11" t="s">
        <v>973</v>
      </c>
      <c r="C22" s="20">
        <v>2</v>
      </c>
    </row>
    <row r="23" spans="1:3" x14ac:dyDescent="0.25">
      <c r="A23" s="191"/>
      <c r="B23" s="11" t="s">
        <v>974</v>
      </c>
      <c r="C23" s="20">
        <v>1</v>
      </c>
    </row>
    <row r="24" spans="1:3" x14ac:dyDescent="0.25">
      <c r="A24" s="191"/>
      <c r="B24" s="11" t="s">
        <v>111</v>
      </c>
      <c r="C24" s="20">
        <v>86</v>
      </c>
    </row>
    <row r="25" spans="1:3" x14ac:dyDescent="0.25">
      <c r="A25" s="191"/>
      <c r="B25" s="11" t="s">
        <v>975</v>
      </c>
      <c r="C25" s="20">
        <v>30</v>
      </c>
    </row>
    <row r="26" spans="1:3" x14ac:dyDescent="0.25">
      <c r="A26" s="192"/>
      <c r="B26" s="11" t="s">
        <v>976</v>
      </c>
      <c r="C26" s="20">
        <v>8</v>
      </c>
    </row>
    <row r="27" spans="1:3" x14ac:dyDescent="0.25">
      <c r="A27" s="190" t="s">
        <v>977</v>
      </c>
      <c r="B27" s="11" t="s">
        <v>978</v>
      </c>
      <c r="C27" s="20">
        <v>51</v>
      </c>
    </row>
    <row r="28" spans="1:3" x14ac:dyDescent="0.25">
      <c r="A28" s="191"/>
      <c r="B28" s="11" t="s">
        <v>979</v>
      </c>
      <c r="C28" s="20">
        <v>146</v>
      </c>
    </row>
    <row r="29" spans="1:3" x14ac:dyDescent="0.25">
      <c r="A29" s="192"/>
      <c r="B29" s="11" t="s">
        <v>980</v>
      </c>
      <c r="C29" s="20">
        <v>5</v>
      </c>
    </row>
    <row r="30" spans="1:3" x14ac:dyDescent="0.25">
      <c r="A30" s="1"/>
    </row>
    <row r="31" spans="1:3" x14ac:dyDescent="0.25">
      <c r="A31" s="6" t="s">
        <v>981</v>
      </c>
    </row>
    <row r="32" spans="1:3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4"/>
      <c r="C33" s="20">
        <v>83</v>
      </c>
    </row>
    <row r="34" spans="1:3" x14ac:dyDescent="0.25">
      <c r="A34" s="190" t="s">
        <v>983</v>
      </c>
      <c r="B34" s="11" t="s">
        <v>984</v>
      </c>
      <c r="C34" s="19"/>
    </row>
    <row r="35" spans="1:3" x14ac:dyDescent="0.25">
      <c r="A35" s="191"/>
      <c r="B35" s="11" t="s">
        <v>985</v>
      </c>
      <c r="C35" s="20">
        <v>4</v>
      </c>
    </row>
    <row r="36" spans="1:3" x14ac:dyDescent="0.25">
      <c r="A36" s="191"/>
      <c r="B36" s="11" t="s">
        <v>986</v>
      </c>
      <c r="C36" s="20">
        <v>4</v>
      </c>
    </row>
    <row r="37" spans="1:3" x14ac:dyDescent="0.25">
      <c r="A37" s="192"/>
      <c r="B37" s="11" t="s">
        <v>987</v>
      </c>
      <c r="C37" s="19"/>
    </row>
    <row r="38" spans="1:3" x14ac:dyDescent="0.25">
      <c r="A38" s="10" t="s">
        <v>988</v>
      </c>
      <c r="B38" s="14"/>
      <c r="C38" s="19"/>
    </row>
    <row r="39" spans="1:3" x14ac:dyDescent="0.25">
      <c r="A39" s="10" t="s">
        <v>989</v>
      </c>
      <c r="B39" s="14"/>
      <c r="C39" s="20">
        <v>49</v>
      </c>
    </row>
    <row r="40" spans="1:3" x14ac:dyDescent="0.25">
      <c r="A40" s="10" t="s">
        <v>990</v>
      </c>
      <c r="B40" s="14"/>
      <c r="C40" s="20">
        <v>16</v>
      </c>
    </row>
    <row r="41" spans="1:3" x14ac:dyDescent="0.25">
      <c r="A41" s="10" t="s">
        <v>991</v>
      </c>
      <c r="B41" s="14"/>
      <c r="C41" s="20">
        <v>17</v>
      </c>
    </row>
    <row r="42" spans="1:3" x14ac:dyDescent="0.25">
      <c r="A42" s="10" t="s">
        <v>992</v>
      </c>
      <c r="B42" s="14"/>
      <c r="C42" s="20">
        <v>1</v>
      </c>
    </row>
    <row r="43" spans="1:3" x14ac:dyDescent="0.25">
      <c r="A43" s="10" t="s">
        <v>993</v>
      </c>
      <c r="B43" s="14"/>
      <c r="C43" s="19"/>
    </row>
    <row r="44" spans="1:3" x14ac:dyDescent="0.25">
      <c r="A44" s="10" t="s">
        <v>994</v>
      </c>
      <c r="B44" s="14"/>
      <c r="C44" s="19"/>
    </row>
    <row r="45" spans="1:3" x14ac:dyDescent="0.25">
      <c r="A45" s="10" t="s">
        <v>995</v>
      </c>
      <c r="B45" s="14"/>
      <c r="C45" s="20">
        <v>2</v>
      </c>
    </row>
    <row r="46" spans="1:3" x14ac:dyDescent="0.25">
      <c r="A46" s="10" t="s">
        <v>980</v>
      </c>
      <c r="B46" s="14"/>
      <c r="C46" s="20">
        <v>44</v>
      </c>
    </row>
    <row r="47" spans="1:3" x14ac:dyDescent="0.25">
      <c r="A47" s="190" t="s">
        <v>996</v>
      </c>
      <c r="B47" s="11" t="s">
        <v>997</v>
      </c>
      <c r="C47" s="20">
        <v>25</v>
      </c>
    </row>
    <row r="48" spans="1:3" x14ac:dyDescent="0.25">
      <c r="A48" s="191"/>
      <c r="B48" s="11" t="s">
        <v>998</v>
      </c>
      <c r="C48" s="20">
        <v>1</v>
      </c>
    </row>
    <row r="49" spans="1:3" x14ac:dyDescent="0.25">
      <c r="A49" s="191"/>
      <c r="B49" s="11" t="s">
        <v>999</v>
      </c>
      <c r="C49" s="20">
        <v>4</v>
      </c>
    </row>
    <row r="50" spans="1:3" x14ac:dyDescent="0.25">
      <c r="A50" s="191"/>
      <c r="B50" s="11" t="s">
        <v>1000</v>
      </c>
      <c r="C50" s="19"/>
    </row>
    <row r="51" spans="1:3" x14ac:dyDescent="0.25">
      <c r="A51" s="192"/>
      <c r="B51" s="11" t="s">
        <v>1001</v>
      </c>
      <c r="C51" s="19"/>
    </row>
    <row r="52" spans="1:3" x14ac:dyDescent="0.25">
      <c r="A52" s="1"/>
    </row>
    <row r="53" spans="1:3" x14ac:dyDescent="0.25">
      <c r="A53" s="6" t="s">
        <v>1002</v>
      </c>
    </row>
    <row r="54" spans="1:3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4"/>
      <c r="C55" s="20">
        <v>4</v>
      </c>
    </row>
    <row r="56" spans="1:3" x14ac:dyDescent="0.25">
      <c r="A56" s="190" t="s">
        <v>79</v>
      </c>
      <c r="B56" s="11" t="s">
        <v>1003</v>
      </c>
      <c r="C56" s="20">
        <v>5</v>
      </c>
    </row>
    <row r="57" spans="1:3" x14ac:dyDescent="0.25">
      <c r="A57" s="192"/>
      <c r="B57" s="11" t="s">
        <v>1004</v>
      </c>
      <c r="C57" s="20">
        <v>78</v>
      </c>
    </row>
    <row r="58" spans="1:3" x14ac:dyDescent="0.25">
      <c r="A58" s="190" t="s">
        <v>1005</v>
      </c>
      <c r="B58" s="11" t="s">
        <v>1006</v>
      </c>
      <c r="C58" s="20">
        <v>1</v>
      </c>
    </row>
    <row r="59" spans="1:3" x14ac:dyDescent="0.25">
      <c r="A59" s="192"/>
      <c r="B59" s="11" t="s">
        <v>1007</v>
      </c>
      <c r="C59" s="19"/>
    </row>
    <row r="60" spans="1:3" x14ac:dyDescent="0.25">
      <c r="A60" s="190" t="s">
        <v>1008</v>
      </c>
      <c r="B60" s="11" t="s">
        <v>1006</v>
      </c>
      <c r="C60" s="20">
        <v>6</v>
      </c>
    </row>
    <row r="61" spans="1:3" x14ac:dyDescent="0.25">
      <c r="A61" s="192"/>
      <c r="B61" s="11" t="s">
        <v>1007</v>
      </c>
      <c r="C61" s="19"/>
    </row>
    <row r="62" spans="1:3" x14ac:dyDescent="0.25">
      <c r="A62" s="1"/>
    </row>
    <row r="63" spans="1:3" x14ac:dyDescent="0.25">
      <c r="A63" s="6" t="s">
        <v>1009</v>
      </c>
    </row>
    <row r="64" spans="1:3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90" t="s">
        <v>245</v>
      </c>
      <c r="B65" s="11" t="s">
        <v>20</v>
      </c>
      <c r="C65" s="20">
        <v>634</v>
      </c>
    </row>
    <row r="66" spans="1:3" x14ac:dyDescent="0.25">
      <c r="A66" s="191"/>
      <c r="B66" s="11" t="s">
        <v>1010</v>
      </c>
      <c r="C66" s="20">
        <v>48</v>
      </c>
    </row>
    <row r="67" spans="1:3" x14ac:dyDescent="0.25">
      <c r="A67" s="191"/>
      <c r="B67" s="11" t="s">
        <v>1011</v>
      </c>
      <c r="C67" s="20">
        <v>79</v>
      </c>
    </row>
    <row r="68" spans="1:3" x14ac:dyDescent="0.25">
      <c r="A68" s="191"/>
      <c r="B68" s="11" t="s">
        <v>1012</v>
      </c>
      <c r="C68" s="20">
        <v>378</v>
      </c>
    </row>
    <row r="69" spans="1:3" x14ac:dyDescent="0.25">
      <c r="A69" s="192"/>
      <c r="B69" s="11" t="s">
        <v>1013</v>
      </c>
      <c r="C69" s="20">
        <v>31</v>
      </c>
    </row>
    <row r="70" spans="1:3" x14ac:dyDescent="0.25">
      <c r="A70" s="190" t="s">
        <v>1014</v>
      </c>
      <c r="B70" s="11" t="s">
        <v>1015</v>
      </c>
      <c r="C70" s="20">
        <v>197</v>
      </c>
    </row>
    <row r="71" spans="1:3" x14ac:dyDescent="0.25">
      <c r="A71" s="192"/>
      <c r="B71" s="11" t="s">
        <v>1016</v>
      </c>
      <c r="C71" s="19"/>
    </row>
    <row r="72" spans="1:3" x14ac:dyDescent="0.25">
      <c r="A72" s="190" t="s">
        <v>1017</v>
      </c>
      <c r="B72" s="11" t="s">
        <v>1018</v>
      </c>
      <c r="C72" s="20">
        <v>146</v>
      </c>
    </row>
    <row r="73" spans="1:3" x14ac:dyDescent="0.25">
      <c r="A73" s="191"/>
      <c r="B73" s="11" t="s">
        <v>1019</v>
      </c>
      <c r="C73" s="20">
        <v>32</v>
      </c>
    </row>
    <row r="74" spans="1:3" x14ac:dyDescent="0.25">
      <c r="A74" s="191"/>
      <c r="B74" s="11" t="s">
        <v>1020</v>
      </c>
      <c r="C74" s="20">
        <v>5</v>
      </c>
    </row>
    <row r="75" spans="1:3" x14ac:dyDescent="0.25">
      <c r="A75" s="191"/>
      <c r="B75" s="11" t="s">
        <v>1021</v>
      </c>
      <c r="C75" s="20">
        <v>77</v>
      </c>
    </row>
    <row r="76" spans="1:3" x14ac:dyDescent="0.25">
      <c r="A76" s="192"/>
      <c r="B76" s="11" t="s">
        <v>1013</v>
      </c>
      <c r="C76" s="20">
        <v>32</v>
      </c>
    </row>
    <row r="77" spans="1:3" x14ac:dyDescent="0.25">
      <c r="A77" s="1"/>
    </row>
    <row r="78" spans="1:3" x14ac:dyDescent="0.25">
      <c r="A78" s="6" t="s">
        <v>1022</v>
      </c>
    </row>
    <row r="79" spans="1:3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4"/>
      <c r="C80" s="20">
        <v>20</v>
      </c>
    </row>
    <row r="81" spans="1:3" x14ac:dyDescent="0.25">
      <c r="A81" s="10" t="s">
        <v>1024</v>
      </c>
      <c r="B81" s="14"/>
      <c r="C81" s="19"/>
    </row>
    <row r="82" spans="1:3" x14ac:dyDescent="0.25">
      <c r="A82" s="1"/>
    </row>
    <row r="83" spans="1:3" x14ac:dyDescent="0.25">
      <c r="A83" s="29" t="s">
        <v>1025</v>
      </c>
    </row>
    <row r="84" spans="1:3" x14ac:dyDescent="0.25">
      <c r="A84" s="6" t="s">
        <v>1026</v>
      </c>
    </row>
    <row r="85" spans="1:3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90" t="s">
        <v>1027</v>
      </c>
      <c r="B86" s="11" t="s">
        <v>1018</v>
      </c>
      <c r="C86" s="20">
        <v>317</v>
      </c>
    </row>
    <row r="87" spans="1:3" x14ac:dyDescent="0.25">
      <c r="A87" s="192"/>
      <c r="B87" s="11" t="s">
        <v>1013</v>
      </c>
      <c r="C87" s="20">
        <v>335</v>
      </c>
    </row>
    <row r="88" spans="1:3" x14ac:dyDescent="0.25">
      <c r="A88" s="190" t="s">
        <v>1028</v>
      </c>
      <c r="B88" s="11" t="s">
        <v>1018</v>
      </c>
      <c r="C88" s="20">
        <v>27</v>
      </c>
    </row>
    <row r="89" spans="1:3" x14ac:dyDescent="0.25">
      <c r="A89" s="192"/>
      <c r="B89" s="11" t="s">
        <v>1013</v>
      </c>
      <c r="C89" s="20">
        <v>24</v>
      </c>
    </row>
    <row r="90" spans="1:3" x14ac:dyDescent="0.25">
      <c r="A90" s="190" t="s">
        <v>1029</v>
      </c>
      <c r="B90" s="11" t="s">
        <v>1018</v>
      </c>
      <c r="C90" s="20">
        <v>74</v>
      </c>
    </row>
    <row r="91" spans="1:3" x14ac:dyDescent="0.25">
      <c r="A91" s="192"/>
      <c r="B91" s="11" t="s">
        <v>1013</v>
      </c>
      <c r="C91" s="20">
        <v>210</v>
      </c>
    </row>
    <row r="92" spans="1:3" x14ac:dyDescent="0.25">
      <c r="A92" s="190" t="s">
        <v>1030</v>
      </c>
      <c r="B92" s="11" t="s">
        <v>1018</v>
      </c>
      <c r="C92" s="19"/>
    </row>
    <row r="93" spans="1:3" x14ac:dyDescent="0.25">
      <c r="A93" s="192"/>
      <c r="B93" s="11" t="s">
        <v>1013</v>
      </c>
      <c r="C93" s="19"/>
    </row>
    <row r="94" spans="1:3" x14ac:dyDescent="0.25">
      <c r="A94" s="190" t="s">
        <v>1031</v>
      </c>
      <c r="B94" s="11" t="s">
        <v>1018</v>
      </c>
      <c r="C94" s="20">
        <v>3</v>
      </c>
    </row>
    <row r="95" spans="1:3" x14ac:dyDescent="0.25">
      <c r="A95" s="192"/>
      <c r="B95" s="11" t="s">
        <v>1013</v>
      </c>
      <c r="C95" s="19"/>
    </row>
    <row r="96" spans="1:3" x14ac:dyDescent="0.25">
      <c r="A96" s="190" t="s">
        <v>1032</v>
      </c>
      <c r="B96" s="11" t="s">
        <v>1018</v>
      </c>
      <c r="C96" s="20">
        <v>5</v>
      </c>
    </row>
    <row r="97" spans="1:3" x14ac:dyDescent="0.25">
      <c r="A97" s="192"/>
      <c r="B97" s="11" t="s">
        <v>1013</v>
      </c>
      <c r="C97" s="19"/>
    </row>
    <row r="98" spans="1:3" x14ac:dyDescent="0.25">
      <c r="A98" s="190" t="s">
        <v>1033</v>
      </c>
      <c r="B98" s="11" t="s">
        <v>1018</v>
      </c>
      <c r="C98" s="19"/>
    </row>
    <row r="99" spans="1:3" x14ac:dyDescent="0.25">
      <c r="A99" s="192"/>
      <c r="B99" s="11" t="s">
        <v>1013</v>
      </c>
      <c r="C99" s="19"/>
    </row>
    <row r="100" spans="1:3" x14ac:dyDescent="0.25">
      <c r="A100" s="10" t="s">
        <v>1034</v>
      </c>
      <c r="B100" s="14"/>
      <c r="C100" s="20">
        <v>24</v>
      </c>
    </row>
    <row r="101" spans="1:3" x14ac:dyDescent="0.25">
      <c r="A101" s="10" t="s">
        <v>1035</v>
      </c>
      <c r="B101" s="14"/>
      <c r="C101" s="19"/>
    </row>
    <row r="102" spans="1:3" x14ac:dyDescent="0.25">
      <c r="A102" s="1"/>
    </row>
    <row r="103" spans="1:3" x14ac:dyDescent="0.25">
      <c r="A103" s="6" t="s">
        <v>1036</v>
      </c>
    </row>
    <row r="104" spans="1:3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90" t="s">
        <v>1037</v>
      </c>
      <c r="B105" s="11" t="s">
        <v>1038</v>
      </c>
      <c r="C105" s="19"/>
    </row>
    <row r="106" spans="1:3" x14ac:dyDescent="0.25">
      <c r="A106" s="192"/>
      <c r="B106" s="11" t="s">
        <v>1039</v>
      </c>
      <c r="C106" s="20">
        <v>18</v>
      </c>
    </row>
    <row r="107" spans="1:3" x14ac:dyDescent="0.25">
      <c r="A107" s="10" t="s">
        <v>1040</v>
      </c>
      <c r="B107" s="14"/>
      <c r="C107" s="19"/>
    </row>
    <row r="108" spans="1:3" x14ac:dyDescent="0.25">
      <c r="A108" s="10" t="s">
        <v>1041</v>
      </c>
      <c r="B108" s="14"/>
      <c r="C108" s="19"/>
    </row>
    <row r="109" spans="1:3" x14ac:dyDescent="0.25">
      <c r="A109" s="10" t="s">
        <v>1042</v>
      </c>
      <c r="B109" s="14"/>
      <c r="C109" s="19"/>
    </row>
    <row r="110" spans="1:3" x14ac:dyDescent="0.25">
      <c r="A110" s="10" t="s">
        <v>1043</v>
      </c>
      <c r="B110" s="14"/>
      <c r="C110" s="20">
        <v>2</v>
      </c>
    </row>
    <row r="111" spans="1:3" x14ac:dyDescent="0.25">
      <c r="A111" s="10" t="s">
        <v>1044</v>
      </c>
      <c r="B111" s="14"/>
      <c r="C111" s="20">
        <v>4</v>
      </c>
    </row>
    <row r="112" spans="1:3" ht="22.5" x14ac:dyDescent="0.25">
      <c r="A112" s="10" t="s">
        <v>1045</v>
      </c>
      <c r="B112" s="14"/>
      <c r="C112" s="20">
        <v>78</v>
      </c>
    </row>
    <row r="113" spans="1:1" x14ac:dyDescent="0.25">
      <c r="A113" s="4"/>
    </row>
  </sheetData>
  <sheetProtection algorithmName="SHA-512" hashValue="rkt51QeD6Jk5PLobyFvjO+vtpF2CPKSUjZUm5RzpvKNFHnw3HWArJ4+yXiVW2amB6AsxBpwbdR3FN46oxJhdoA==" saltValue="evQnt/F8GXK4dlRfukJGgA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/>
  </sheetViews>
  <sheetFormatPr baseColWidth="10" defaultColWidth="9.140625" defaultRowHeight="15" x14ac:dyDescent="0.25"/>
  <cols>
    <col min="1" max="1" width="45.85546875" bestFit="1" customWidth="1"/>
    <col min="2" max="2" width="36.140625" bestFit="1" customWidth="1"/>
    <col min="3" max="3" width="6.7109375" bestFit="1" customWidth="1"/>
    <col min="4" max="4" width="7.85546875" bestFit="1" customWidth="1"/>
    <col min="5" max="6" width="18.140625" bestFit="1" customWidth="1"/>
    <col min="7" max="8" width="7.5703125" customWidth="1"/>
  </cols>
  <sheetData>
    <row r="2" spans="1:3" x14ac:dyDescent="0.25">
      <c r="A2" s="5" t="s">
        <v>1046</v>
      </c>
    </row>
    <row r="3" spans="1:3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90" t="s">
        <v>1048</v>
      </c>
      <c r="B5" s="30" t="s">
        <v>1049</v>
      </c>
      <c r="C5" s="20">
        <v>5</v>
      </c>
    </row>
    <row r="6" spans="1:3" x14ac:dyDescent="0.25">
      <c r="A6" s="191"/>
      <c r="B6" s="30" t="s">
        <v>304</v>
      </c>
      <c r="C6" s="20">
        <v>121</v>
      </c>
    </row>
    <row r="7" spans="1:3" x14ac:dyDescent="0.25">
      <c r="A7" s="191"/>
      <c r="B7" s="30" t="s">
        <v>1050</v>
      </c>
      <c r="C7" s="20">
        <v>30</v>
      </c>
    </row>
    <row r="8" spans="1:3" x14ac:dyDescent="0.25">
      <c r="A8" s="191"/>
      <c r="B8" s="30" t="s">
        <v>1051</v>
      </c>
      <c r="C8" s="19"/>
    </row>
    <row r="9" spans="1:3" x14ac:dyDescent="0.25">
      <c r="A9" s="191"/>
      <c r="B9" s="30" t="s">
        <v>1052</v>
      </c>
      <c r="C9" s="19"/>
    </row>
    <row r="10" spans="1:3" x14ac:dyDescent="0.25">
      <c r="A10" s="191"/>
      <c r="B10" s="30" t="s">
        <v>1053</v>
      </c>
      <c r="C10" s="19"/>
    </row>
    <row r="11" spans="1:3" x14ac:dyDescent="0.25">
      <c r="A11" s="192"/>
      <c r="B11" s="30" t="s">
        <v>1054</v>
      </c>
      <c r="C11" s="19"/>
    </row>
    <row r="12" spans="1:3" x14ac:dyDescent="0.25">
      <c r="A12" s="190" t="s">
        <v>1055</v>
      </c>
      <c r="B12" s="30" t="s">
        <v>65</v>
      </c>
      <c r="C12" s="20">
        <v>50</v>
      </c>
    </row>
    <row r="13" spans="1:3" x14ac:dyDescent="0.25">
      <c r="A13" s="191"/>
      <c r="B13" s="30" t="s">
        <v>1056</v>
      </c>
      <c r="C13" s="20">
        <v>11</v>
      </c>
    </row>
    <row r="14" spans="1:3" x14ac:dyDescent="0.25">
      <c r="A14" s="191"/>
      <c r="B14" s="30" t="s">
        <v>1057</v>
      </c>
      <c r="C14" s="20">
        <v>7</v>
      </c>
    </row>
    <row r="15" spans="1:3" x14ac:dyDescent="0.25">
      <c r="A15" s="192"/>
      <c r="B15" s="30" t="s">
        <v>1058</v>
      </c>
      <c r="C15" s="20">
        <v>26</v>
      </c>
    </row>
    <row r="16" spans="1:3" x14ac:dyDescent="0.25">
      <c r="A16" s="1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1"/>
      <c r="C19" s="20">
        <v>3</v>
      </c>
    </row>
    <row r="20" spans="1:3" x14ac:dyDescent="0.25">
      <c r="A20" s="10" t="s">
        <v>1061</v>
      </c>
      <c r="B20" s="31"/>
      <c r="C20" s="20">
        <v>0</v>
      </c>
    </row>
    <row r="21" spans="1:3" x14ac:dyDescent="0.25">
      <c r="A21" s="10" t="s">
        <v>1062</v>
      </c>
      <c r="B21" s="31"/>
      <c r="C21" s="20">
        <v>13</v>
      </c>
    </row>
    <row r="22" spans="1:3" x14ac:dyDescent="0.25">
      <c r="A22" s="10" t="s">
        <v>1063</v>
      </c>
      <c r="B22" s="31"/>
      <c r="C22" s="20">
        <v>9</v>
      </c>
    </row>
    <row r="23" spans="1:3" x14ac:dyDescent="0.25">
      <c r="A23" s="10" t="s">
        <v>1064</v>
      </c>
      <c r="B23" s="31"/>
      <c r="C23" s="20">
        <v>55</v>
      </c>
    </row>
    <row r="24" spans="1:3" x14ac:dyDescent="0.25">
      <c r="A24" s="10" t="s">
        <v>1065</v>
      </c>
      <c r="B24" s="31"/>
      <c r="C24" s="20">
        <v>34</v>
      </c>
    </row>
    <row r="25" spans="1:3" x14ac:dyDescent="0.25">
      <c r="A25" s="10" t="s">
        <v>1066</v>
      </c>
      <c r="B25" s="31"/>
      <c r="C25" s="20">
        <v>8</v>
      </c>
    </row>
    <row r="26" spans="1:3" x14ac:dyDescent="0.25">
      <c r="A26" s="10" t="s">
        <v>1067</v>
      </c>
      <c r="B26" s="31"/>
      <c r="C26" s="20">
        <v>2</v>
      </c>
    </row>
    <row r="27" spans="1:3" x14ac:dyDescent="0.25">
      <c r="A27" s="10" t="s">
        <v>1068</v>
      </c>
      <c r="B27" s="31"/>
      <c r="C27" s="20">
        <v>1</v>
      </c>
    </row>
    <row r="28" spans="1:3" x14ac:dyDescent="0.25">
      <c r="A28" s="10" t="s">
        <v>1069</v>
      </c>
      <c r="B28" s="31"/>
      <c r="C28" s="20">
        <v>8</v>
      </c>
    </row>
    <row r="29" spans="1:3" x14ac:dyDescent="0.25">
      <c r="A29" s="1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1"/>
      <c r="C32" s="20">
        <v>2</v>
      </c>
    </row>
    <row r="33" spans="1:6" x14ac:dyDescent="0.25">
      <c r="A33" s="10" t="s">
        <v>1072</v>
      </c>
      <c r="B33" s="31"/>
      <c r="C33" s="20">
        <v>19</v>
      </c>
    </row>
    <row r="34" spans="1:6" x14ac:dyDescent="0.25">
      <c r="A34" s="10" t="s">
        <v>1073</v>
      </c>
      <c r="B34" s="31"/>
      <c r="C34" s="20">
        <v>11</v>
      </c>
    </row>
    <row r="35" spans="1:6" x14ac:dyDescent="0.25">
      <c r="A35" s="10" t="s">
        <v>1074</v>
      </c>
      <c r="B35" s="31"/>
      <c r="C35" s="20">
        <v>35</v>
      </c>
    </row>
    <row r="36" spans="1:6" x14ac:dyDescent="0.25">
      <c r="A36" s="10" t="s">
        <v>1075</v>
      </c>
      <c r="B36" s="31"/>
      <c r="C36" s="20">
        <v>5</v>
      </c>
    </row>
    <row r="37" spans="1:6" x14ac:dyDescent="0.25">
      <c r="A37" s="10" t="s">
        <v>1076</v>
      </c>
      <c r="B37" s="31"/>
      <c r="C37" s="20">
        <v>20</v>
      </c>
    </row>
    <row r="38" spans="1:6" x14ac:dyDescent="0.25">
      <c r="A38" s="10" t="s">
        <v>1077</v>
      </c>
      <c r="B38" s="31"/>
      <c r="C38" s="20">
        <v>10</v>
      </c>
    </row>
    <row r="39" spans="1:6" x14ac:dyDescent="0.25">
      <c r="A39" s="10" t="s">
        <v>1078</v>
      </c>
      <c r="B39" s="31"/>
      <c r="C39" s="19"/>
    </row>
    <row r="40" spans="1:6" x14ac:dyDescent="0.25">
      <c r="A40" s="1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1"/>
      <c r="C43" s="20">
        <v>3</v>
      </c>
    </row>
    <row r="44" spans="1:6" x14ac:dyDescent="0.25">
      <c r="A44" s="10" t="s">
        <v>114</v>
      </c>
      <c r="B44" s="31"/>
      <c r="C44" s="19"/>
    </row>
    <row r="45" spans="1:6" x14ac:dyDescent="0.25">
      <c r="A45" s="10" t="s">
        <v>1080</v>
      </c>
      <c r="B45" s="31"/>
      <c r="C45" s="19"/>
    </row>
    <row r="46" spans="1:6" x14ac:dyDescent="0.25">
      <c r="A46" s="6" t="s">
        <v>1081</v>
      </c>
    </row>
    <row r="47" spans="1:6" ht="22.5" x14ac:dyDescent="0.25">
      <c r="A47" s="7" t="s">
        <v>14</v>
      </c>
      <c r="B47" s="7" t="s">
        <v>15</v>
      </c>
      <c r="C47" s="21" t="s">
        <v>104</v>
      </c>
      <c r="D47" s="21" t="s">
        <v>1082</v>
      </c>
      <c r="E47" s="21" t="s">
        <v>1057</v>
      </c>
      <c r="F47" s="21" t="s">
        <v>1056</v>
      </c>
    </row>
    <row r="48" spans="1:6" x14ac:dyDescent="0.25">
      <c r="A48" s="187" t="s">
        <v>960</v>
      </c>
      <c r="B48" s="11" t="s">
        <v>1083</v>
      </c>
      <c r="C48" s="15"/>
      <c r="D48" s="15"/>
      <c r="E48" s="15"/>
      <c r="F48" s="19"/>
    </row>
    <row r="49" spans="1:6" x14ac:dyDescent="0.25">
      <c r="A49" s="188"/>
      <c r="B49" s="11" t="s">
        <v>1084</v>
      </c>
      <c r="C49" s="15"/>
      <c r="D49" s="15"/>
      <c r="E49" s="15"/>
      <c r="F49" s="19"/>
    </row>
    <row r="50" spans="1:6" x14ac:dyDescent="0.25">
      <c r="A50" s="188"/>
      <c r="B50" s="11" t="s">
        <v>1085</v>
      </c>
      <c r="C50" s="15"/>
      <c r="D50" s="15"/>
      <c r="E50" s="15"/>
      <c r="F50" s="19"/>
    </row>
    <row r="51" spans="1:6" x14ac:dyDescent="0.25">
      <c r="A51" s="188"/>
      <c r="B51" s="11" t="s">
        <v>1086</v>
      </c>
      <c r="C51" s="15"/>
      <c r="D51" s="15"/>
      <c r="E51" s="15"/>
      <c r="F51" s="19"/>
    </row>
    <row r="52" spans="1:6" x14ac:dyDescent="0.25">
      <c r="A52" s="188"/>
      <c r="B52" s="11" t="s">
        <v>334</v>
      </c>
      <c r="C52" s="12">
        <v>4</v>
      </c>
      <c r="D52" s="12">
        <v>7</v>
      </c>
      <c r="E52" s="12">
        <v>2</v>
      </c>
      <c r="F52" s="20">
        <v>0</v>
      </c>
    </row>
    <row r="53" spans="1:6" x14ac:dyDescent="0.25">
      <c r="A53" s="188"/>
      <c r="B53" s="11" t="s">
        <v>1087</v>
      </c>
      <c r="C53" s="12">
        <v>52</v>
      </c>
      <c r="D53" s="12">
        <v>13</v>
      </c>
      <c r="E53" s="12">
        <v>4</v>
      </c>
      <c r="F53" s="20">
        <v>6</v>
      </c>
    </row>
    <row r="54" spans="1:6" x14ac:dyDescent="0.25">
      <c r="A54" s="188"/>
      <c r="B54" s="11" t="s">
        <v>1088</v>
      </c>
      <c r="C54" s="12">
        <v>38</v>
      </c>
      <c r="D54" s="12">
        <v>4</v>
      </c>
      <c r="E54" s="12">
        <v>2</v>
      </c>
      <c r="F54" s="20">
        <v>3</v>
      </c>
    </row>
    <row r="55" spans="1:6" x14ac:dyDescent="0.25">
      <c r="A55" s="188"/>
      <c r="B55" s="11" t="s">
        <v>1089</v>
      </c>
      <c r="C55" s="15"/>
      <c r="D55" s="15"/>
      <c r="E55" s="15"/>
      <c r="F55" s="19"/>
    </row>
    <row r="56" spans="1:6" x14ac:dyDescent="0.25">
      <c r="A56" s="188"/>
      <c r="B56" s="11" t="s">
        <v>1090</v>
      </c>
      <c r="C56" s="15"/>
      <c r="D56" s="15"/>
      <c r="E56" s="15"/>
      <c r="F56" s="19"/>
    </row>
    <row r="57" spans="1:6" x14ac:dyDescent="0.25">
      <c r="A57" s="188"/>
      <c r="B57" s="11" t="s">
        <v>1091</v>
      </c>
      <c r="C57" s="12">
        <v>5</v>
      </c>
      <c r="D57" s="12">
        <v>3</v>
      </c>
      <c r="E57" s="12">
        <v>3</v>
      </c>
      <c r="F57" s="20">
        <v>1</v>
      </c>
    </row>
    <row r="58" spans="1:6" x14ac:dyDescent="0.25">
      <c r="A58" s="188"/>
      <c r="B58" s="11" t="s">
        <v>1092</v>
      </c>
      <c r="C58" s="12">
        <v>0</v>
      </c>
      <c r="D58" s="12">
        <v>2</v>
      </c>
      <c r="E58" s="12">
        <v>1</v>
      </c>
      <c r="F58" s="20">
        <v>1</v>
      </c>
    </row>
    <row r="59" spans="1:6" x14ac:dyDescent="0.25">
      <c r="A59" s="188"/>
      <c r="B59" s="11" t="s">
        <v>1093</v>
      </c>
      <c r="C59" s="15"/>
      <c r="D59" s="15"/>
      <c r="E59" s="15"/>
      <c r="F59" s="19"/>
    </row>
    <row r="60" spans="1:6" x14ac:dyDescent="0.25">
      <c r="A60" s="188"/>
      <c r="B60" s="11" t="s">
        <v>405</v>
      </c>
      <c r="C60" s="15"/>
      <c r="D60" s="15"/>
      <c r="E60" s="15"/>
      <c r="F60" s="19"/>
    </row>
    <row r="61" spans="1:6" x14ac:dyDescent="0.25">
      <c r="A61" s="188"/>
      <c r="B61" s="11" t="s">
        <v>1094</v>
      </c>
      <c r="C61" s="15"/>
      <c r="D61" s="15"/>
      <c r="E61" s="15"/>
      <c r="F61" s="19"/>
    </row>
    <row r="62" spans="1:6" x14ac:dyDescent="0.25">
      <c r="A62" s="188"/>
      <c r="B62" s="11" t="s">
        <v>1095</v>
      </c>
      <c r="C62" s="15"/>
      <c r="D62" s="15"/>
      <c r="E62" s="15"/>
      <c r="F62" s="19"/>
    </row>
    <row r="63" spans="1:6" x14ac:dyDescent="0.25">
      <c r="A63" s="188"/>
      <c r="B63" s="11" t="s">
        <v>1096</v>
      </c>
      <c r="C63" s="15"/>
      <c r="D63" s="15"/>
      <c r="E63" s="15"/>
      <c r="F63" s="19"/>
    </row>
    <row r="64" spans="1:6" x14ac:dyDescent="0.25">
      <c r="A64" s="188"/>
      <c r="B64" s="11" t="s">
        <v>1097</v>
      </c>
      <c r="C64" s="12">
        <v>22</v>
      </c>
      <c r="D64" s="12">
        <v>21</v>
      </c>
      <c r="E64" s="12">
        <v>2</v>
      </c>
      <c r="F64" s="20">
        <v>3</v>
      </c>
    </row>
    <row r="65" spans="1:6" x14ac:dyDescent="0.25">
      <c r="A65" s="188"/>
      <c r="B65" s="11" t="s">
        <v>1098</v>
      </c>
      <c r="C65" s="15"/>
      <c r="D65" s="15"/>
      <c r="E65" s="15"/>
      <c r="F65" s="19"/>
    </row>
    <row r="66" spans="1:6" x14ac:dyDescent="0.25">
      <c r="A66" s="189"/>
      <c r="B66" s="11" t="s">
        <v>1099</v>
      </c>
      <c r="C66" s="15"/>
      <c r="D66" s="15"/>
      <c r="E66" s="15"/>
      <c r="F66" s="19"/>
    </row>
    <row r="67" spans="1:6" x14ac:dyDescent="0.25">
      <c r="A67" s="201" t="s">
        <v>1100</v>
      </c>
      <c r="B67" s="202"/>
      <c r="C67" s="27">
        <v>121</v>
      </c>
      <c r="D67" s="27">
        <v>50</v>
      </c>
      <c r="E67" s="27">
        <v>14</v>
      </c>
      <c r="F67" s="27">
        <v>14</v>
      </c>
    </row>
    <row r="68" spans="1:6" x14ac:dyDescent="0.25">
      <c r="A68" s="187" t="s">
        <v>977</v>
      </c>
      <c r="B68" s="11" t="s">
        <v>1101</v>
      </c>
      <c r="C68" s="12">
        <v>1</v>
      </c>
      <c r="D68" s="12">
        <v>0</v>
      </c>
      <c r="E68" s="12">
        <v>0</v>
      </c>
      <c r="F68" s="20">
        <v>0</v>
      </c>
    </row>
    <row r="69" spans="1:6" x14ac:dyDescent="0.25">
      <c r="A69" s="188"/>
      <c r="B69" s="11" t="s">
        <v>1102</v>
      </c>
      <c r="C69" s="15"/>
      <c r="D69" s="15"/>
      <c r="E69" s="15"/>
      <c r="F69" s="19"/>
    </row>
    <row r="70" spans="1:6" x14ac:dyDescent="0.25">
      <c r="A70" s="189"/>
      <c r="B70" s="11" t="s">
        <v>111</v>
      </c>
      <c r="C70" s="12">
        <v>2</v>
      </c>
      <c r="D70" s="12">
        <v>0</v>
      </c>
      <c r="E70" s="12">
        <v>0</v>
      </c>
      <c r="F70" s="20">
        <v>0</v>
      </c>
    </row>
    <row r="71" spans="1:6" x14ac:dyDescent="0.25">
      <c r="A71" s="201" t="s">
        <v>1103</v>
      </c>
      <c r="B71" s="202"/>
      <c r="C71" s="27">
        <v>3</v>
      </c>
      <c r="D71" s="27">
        <v>0</v>
      </c>
      <c r="E71" s="27">
        <v>0</v>
      </c>
      <c r="F71" s="27">
        <v>0</v>
      </c>
    </row>
    <row r="72" spans="1:6" x14ac:dyDescent="0.25">
      <c r="A72" s="4"/>
    </row>
  </sheetData>
  <sheetProtection algorithmName="SHA-512" hashValue="dM8l3z/guT3rrIapEga4pUEVvU/Q4x+nlwoMmc+j2afbxzOvlpjvSx93kOJg6wktNL7nUBa7yiJfWep+CZAykg==" saltValue="Yh2Vtqa4XB3BC7SwR/iry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2" t="s">
        <v>15</v>
      </c>
      <c r="C4" s="9" t="s">
        <v>3</v>
      </c>
    </row>
    <row r="5" spans="1:3" x14ac:dyDescent="0.25">
      <c r="A5" s="187" t="s">
        <v>1106</v>
      </c>
      <c r="B5" s="11" t="s">
        <v>1107</v>
      </c>
      <c r="C5" s="20">
        <v>238</v>
      </c>
    </row>
    <row r="6" spans="1:3" x14ac:dyDescent="0.25">
      <c r="A6" s="188"/>
      <c r="B6" s="11" t="s">
        <v>1049</v>
      </c>
      <c r="C6" s="20">
        <v>59</v>
      </c>
    </row>
    <row r="7" spans="1:3" x14ac:dyDescent="0.25">
      <c r="A7" s="188"/>
      <c r="B7" s="11" t="s">
        <v>1108</v>
      </c>
      <c r="C7" s="20">
        <v>806</v>
      </c>
    </row>
    <row r="8" spans="1:3" x14ac:dyDescent="0.25">
      <c r="A8" s="188"/>
      <c r="B8" s="11" t="s">
        <v>1109</v>
      </c>
      <c r="C8" s="20">
        <v>182</v>
      </c>
    </row>
    <row r="9" spans="1:3" x14ac:dyDescent="0.25">
      <c r="A9" s="188"/>
      <c r="B9" s="11" t="s">
        <v>1051</v>
      </c>
      <c r="C9" s="19"/>
    </row>
    <row r="10" spans="1:3" x14ac:dyDescent="0.25">
      <c r="A10" s="188"/>
      <c r="B10" s="11" t="s">
        <v>1052</v>
      </c>
      <c r="C10" s="19"/>
    </row>
    <row r="11" spans="1:3" x14ac:dyDescent="0.25">
      <c r="A11" s="188"/>
      <c r="B11" s="11" t="s">
        <v>1110</v>
      </c>
      <c r="C11" s="19"/>
    </row>
    <row r="12" spans="1:3" x14ac:dyDescent="0.25">
      <c r="A12" s="189"/>
      <c r="B12" s="11" t="s">
        <v>1111</v>
      </c>
      <c r="C12" s="19"/>
    </row>
    <row r="13" spans="1:3" x14ac:dyDescent="0.25">
      <c r="A13" s="1"/>
    </row>
    <row r="14" spans="1:3" x14ac:dyDescent="0.25">
      <c r="A14" s="6" t="s">
        <v>1112</v>
      </c>
    </row>
    <row r="15" spans="1:3" x14ac:dyDescent="0.25">
      <c r="A15" s="7" t="s">
        <v>14</v>
      </c>
      <c r="B15" s="32" t="s">
        <v>15</v>
      </c>
      <c r="C15" s="9" t="s">
        <v>3</v>
      </c>
    </row>
    <row r="16" spans="1:3" x14ac:dyDescent="0.25">
      <c r="A16" s="18" t="s">
        <v>1113</v>
      </c>
      <c r="B16" s="14"/>
      <c r="C16" s="20">
        <v>358</v>
      </c>
    </row>
    <row r="17" spans="1:3" x14ac:dyDescent="0.25">
      <c r="A17" s="18" t="s">
        <v>1114</v>
      </c>
      <c r="B17" s="14"/>
      <c r="C17" s="20">
        <v>69</v>
      </c>
    </row>
    <row r="18" spans="1:3" x14ac:dyDescent="0.25">
      <c r="A18" s="18" t="s">
        <v>1115</v>
      </c>
      <c r="B18" s="14"/>
      <c r="C18" s="20">
        <v>73</v>
      </c>
    </row>
    <row r="19" spans="1:3" x14ac:dyDescent="0.25">
      <c r="A19" s="18" t="s">
        <v>1116</v>
      </c>
      <c r="B19" s="14"/>
      <c r="C19" s="20">
        <v>141</v>
      </c>
    </row>
    <row r="20" spans="1:3" x14ac:dyDescent="0.25">
      <c r="A20" s="1"/>
    </row>
    <row r="21" spans="1:3" x14ac:dyDescent="0.25">
      <c r="A21" s="6" t="s">
        <v>1117</v>
      </c>
    </row>
    <row r="22" spans="1:3" x14ac:dyDescent="0.25">
      <c r="A22" s="7" t="s">
        <v>14</v>
      </c>
      <c r="B22" s="32" t="s">
        <v>15</v>
      </c>
      <c r="C22" s="9" t="s">
        <v>3</v>
      </c>
    </row>
    <row r="23" spans="1:3" x14ac:dyDescent="0.25">
      <c r="A23" s="18" t="s">
        <v>1118</v>
      </c>
      <c r="B23" s="14"/>
      <c r="C23" s="19"/>
    </row>
    <row r="24" spans="1:3" x14ac:dyDescent="0.25">
      <c r="A24" s="18" t="s">
        <v>1119</v>
      </c>
      <c r="B24" s="14"/>
      <c r="C24" s="20">
        <v>5</v>
      </c>
    </row>
    <row r="25" spans="1:3" x14ac:dyDescent="0.25">
      <c r="A25" s="18" t="s">
        <v>1120</v>
      </c>
      <c r="B25" s="14"/>
      <c r="C25" s="19"/>
    </row>
    <row r="26" spans="1:3" x14ac:dyDescent="0.25">
      <c r="A26" s="18" t="s">
        <v>1121</v>
      </c>
      <c r="B26" s="14"/>
      <c r="C26" s="19"/>
    </row>
    <row r="27" spans="1:3" x14ac:dyDescent="0.25">
      <c r="A27" s="18" t="s">
        <v>1122</v>
      </c>
      <c r="B27" s="14"/>
      <c r="C27" s="20">
        <v>1</v>
      </c>
    </row>
    <row r="28" spans="1:3" x14ac:dyDescent="0.25">
      <c r="A28" s="18" t="s">
        <v>1123</v>
      </c>
      <c r="B28" s="14"/>
      <c r="C28" s="19"/>
    </row>
    <row r="29" spans="1:3" x14ac:dyDescent="0.25">
      <c r="A29" s="1"/>
    </row>
    <row r="30" spans="1:3" x14ac:dyDescent="0.25">
      <c r="A30" s="6" t="s">
        <v>1124</v>
      </c>
    </row>
    <row r="31" spans="1:3" x14ac:dyDescent="0.25">
      <c r="A31" s="7" t="s">
        <v>14</v>
      </c>
      <c r="B31" s="32" t="s">
        <v>15</v>
      </c>
      <c r="C31" s="9" t="s">
        <v>3</v>
      </c>
    </row>
    <row r="32" spans="1:3" x14ac:dyDescent="0.25">
      <c r="A32" s="18" t="s">
        <v>1125</v>
      </c>
      <c r="B32" s="14"/>
      <c r="C32" s="19"/>
    </row>
    <row r="33" spans="1:3" x14ac:dyDescent="0.25">
      <c r="A33" s="18" t="s">
        <v>1126</v>
      </c>
      <c r="B33" s="14"/>
      <c r="C33" s="19"/>
    </row>
    <row r="34" spans="1:3" x14ac:dyDescent="0.25">
      <c r="A34" s="1"/>
    </row>
    <row r="35" spans="1:3" x14ac:dyDescent="0.25">
      <c r="A35" s="6" t="s">
        <v>1070</v>
      </c>
    </row>
    <row r="36" spans="1:3" x14ac:dyDescent="0.25">
      <c r="A36" s="7" t="s">
        <v>14</v>
      </c>
      <c r="B36" s="32" t="s">
        <v>15</v>
      </c>
      <c r="C36" s="9" t="s">
        <v>3</v>
      </c>
    </row>
    <row r="37" spans="1:3" x14ac:dyDescent="0.25">
      <c r="A37" s="18" t="s">
        <v>1127</v>
      </c>
      <c r="B37" s="14"/>
      <c r="C37" s="20">
        <v>16</v>
      </c>
    </row>
    <row r="38" spans="1:3" x14ac:dyDescent="0.25">
      <c r="A38" s="18" t="s">
        <v>1128</v>
      </c>
      <c r="B38" s="14"/>
      <c r="C38" s="20">
        <v>91</v>
      </c>
    </row>
    <row r="39" spans="1:3" x14ac:dyDescent="0.25">
      <c r="A39" s="18" t="s">
        <v>1129</v>
      </c>
      <c r="B39" s="14"/>
      <c r="C39" s="20">
        <v>205</v>
      </c>
    </row>
    <row r="40" spans="1:3" x14ac:dyDescent="0.25">
      <c r="A40" s="18" t="s">
        <v>1130</v>
      </c>
      <c r="B40" s="14"/>
      <c r="C40" s="20">
        <v>81</v>
      </c>
    </row>
    <row r="41" spans="1:3" x14ac:dyDescent="0.25">
      <c r="A41" s="18" t="s">
        <v>1131</v>
      </c>
      <c r="B41" s="14"/>
      <c r="C41" s="20">
        <v>85</v>
      </c>
    </row>
    <row r="42" spans="1:3" x14ac:dyDescent="0.25">
      <c r="A42" s="18" t="s">
        <v>1132</v>
      </c>
      <c r="B42" s="14"/>
      <c r="C42" s="20">
        <v>39</v>
      </c>
    </row>
    <row r="43" spans="1:3" x14ac:dyDescent="0.25">
      <c r="A43" s="1"/>
    </row>
    <row r="44" spans="1:3" x14ac:dyDescent="0.25">
      <c r="A44" s="6" t="s">
        <v>1133</v>
      </c>
    </row>
    <row r="45" spans="1:3" x14ac:dyDescent="0.25">
      <c r="A45" s="7" t="s">
        <v>14</v>
      </c>
      <c r="B45" s="32" t="s">
        <v>15</v>
      </c>
      <c r="C45" s="9" t="s">
        <v>3</v>
      </c>
    </row>
    <row r="46" spans="1:3" x14ac:dyDescent="0.25">
      <c r="A46" s="18" t="s">
        <v>1134</v>
      </c>
      <c r="B46" s="14"/>
      <c r="C46" s="20">
        <v>5</v>
      </c>
    </row>
    <row r="47" spans="1:3" x14ac:dyDescent="0.25">
      <c r="A47" s="18" t="s">
        <v>1135</v>
      </c>
      <c r="B47" s="14"/>
      <c r="C47" s="20">
        <v>15</v>
      </c>
    </row>
    <row r="48" spans="1:3" x14ac:dyDescent="0.25">
      <c r="A48" s="1"/>
    </row>
    <row r="49" spans="1:6" x14ac:dyDescent="0.25">
      <c r="A49" s="6" t="s">
        <v>1136</v>
      </c>
    </row>
    <row r="50" spans="1:6" x14ac:dyDescent="0.25">
      <c r="A50" s="7" t="s">
        <v>14</v>
      </c>
      <c r="B50" s="32" t="s">
        <v>15</v>
      </c>
      <c r="C50" s="9" t="s">
        <v>3</v>
      </c>
    </row>
    <row r="51" spans="1:6" x14ac:dyDescent="0.25">
      <c r="A51" s="187" t="s">
        <v>1137</v>
      </c>
      <c r="B51" s="11" t="s">
        <v>1138</v>
      </c>
      <c r="C51" s="20">
        <v>50</v>
      </c>
    </row>
    <row r="52" spans="1:6" x14ac:dyDescent="0.25">
      <c r="A52" s="188"/>
      <c r="B52" s="11" t="s">
        <v>1139</v>
      </c>
      <c r="C52" s="20">
        <v>82</v>
      </c>
    </row>
    <row r="53" spans="1:6" x14ac:dyDescent="0.25">
      <c r="A53" s="188"/>
      <c r="B53" s="11" t="s">
        <v>1140</v>
      </c>
      <c r="C53" s="20">
        <v>53</v>
      </c>
    </row>
    <row r="54" spans="1:6" x14ac:dyDescent="0.25">
      <c r="A54" s="189"/>
      <c r="B54" s="11" t="s">
        <v>1141</v>
      </c>
      <c r="C54" s="20">
        <v>3</v>
      </c>
    </row>
    <row r="55" spans="1:6" x14ac:dyDescent="0.25">
      <c r="A55" s="1"/>
    </row>
    <row r="56" spans="1:6" x14ac:dyDescent="0.25">
      <c r="A56" s="6" t="s">
        <v>1079</v>
      </c>
    </row>
    <row r="57" spans="1:6" x14ac:dyDescent="0.25">
      <c r="A57" s="7" t="s">
        <v>14</v>
      </c>
      <c r="B57" s="32" t="s">
        <v>15</v>
      </c>
      <c r="C57" s="9" t="s">
        <v>3</v>
      </c>
    </row>
    <row r="58" spans="1:6" x14ac:dyDescent="0.25">
      <c r="A58" s="18" t="s">
        <v>104</v>
      </c>
      <c r="B58" s="14"/>
      <c r="C58" s="19"/>
    </row>
    <row r="59" spans="1:6" x14ac:dyDescent="0.25">
      <c r="A59" s="18" t="s">
        <v>114</v>
      </c>
      <c r="B59" s="14"/>
      <c r="C59" s="19"/>
    </row>
    <row r="60" spans="1:6" x14ac:dyDescent="0.25">
      <c r="A60" s="18" t="s">
        <v>1080</v>
      </c>
      <c r="B60" s="14"/>
      <c r="C60" s="19"/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2" t="s">
        <v>15</v>
      </c>
      <c r="C62" s="21" t="s">
        <v>104</v>
      </c>
      <c r="D62" s="21" t="s">
        <v>1082</v>
      </c>
      <c r="E62" s="21" t="s">
        <v>1057</v>
      </c>
      <c r="F62" s="21" t="s">
        <v>1056</v>
      </c>
    </row>
    <row r="63" spans="1:6" x14ac:dyDescent="0.25">
      <c r="A63" s="187" t="s">
        <v>960</v>
      </c>
      <c r="B63" s="11" t="s">
        <v>1083</v>
      </c>
      <c r="C63" s="15"/>
      <c r="D63" s="15"/>
      <c r="E63" s="15"/>
      <c r="F63" s="19"/>
    </row>
    <row r="64" spans="1:6" x14ac:dyDescent="0.25">
      <c r="A64" s="188"/>
      <c r="B64" s="11" t="s">
        <v>1084</v>
      </c>
      <c r="C64" s="15"/>
      <c r="D64" s="15"/>
      <c r="E64" s="15"/>
      <c r="F64" s="19"/>
    </row>
    <row r="65" spans="1:6" x14ac:dyDescent="0.25">
      <c r="A65" s="188"/>
      <c r="B65" s="11" t="s">
        <v>1085</v>
      </c>
      <c r="C65" s="15"/>
      <c r="D65" s="12">
        <v>0</v>
      </c>
      <c r="E65" s="12">
        <v>0</v>
      </c>
      <c r="F65" s="20">
        <v>0</v>
      </c>
    </row>
    <row r="66" spans="1:6" x14ac:dyDescent="0.25">
      <c r="A66" s="188"/>
      <c r="B66" s="11" t="s">
        <v>1086</v>
      </c>
      <c r="C66" s="15"/>
      <c r="D66" s="12">
        <v>0</v>
      </c>
      <c r="E66" s="12">
        <v>0</v>
      </c>
      <c r="F66" s="20">
        <v>0</v>
      </c>
    </row>
    <row r="67" spans="1:6" x14ac:dyDescent="0.25">
      <c r="A67" s="188"/>
      <c r="B67" s="11" t="s">
        <v>334</v>
      </c>
      <c r="C67" s="12">
        <v>13</v>
      </c>
      <c r="D67" s="12">
        <v>29</v>
      </c>
      <c r="E67" s="12">
        <v>7</v>
      </c>
      <c r="F67" s="20">
        <v>3</v>
      </c>
    </row>
    <row r="68" spans="1:6" x14ac:dyDescent="0.25">
      <c r="A68" s="188"/>
      <c r="B68" s="11" t="s">
        <v>1142</v>
      </c>
      <c r="C68" s="12">
        <v>375</v>
      </c>
      <c r="D68" s="12">
        <v>153</v>
      </c>
      <c r="E68" s="12">
        <v>30</v>
      </c>
      <c r="F68" s="20">
        <v>71</v>
      </c>
    </row>
    <row r="69" spans="1:6" x14ac:dyDescent="0.25">
      <c r="A69" s="188"/>
      <c r="B69" s="11" t="s">
        <v>1143</v>
      </c>
      <c r="C69" s="12">
        <v>222</v>
      </c>
      <c r="D69" s="12">
        <v>49</v>
      </c>
      <c r="E69" s="12">
        <v>19</v>
      </c>
      <c r="F69" s="20">
        <v>7</v>
      </c>
    </row>
    <row r="70" spans="1:6" x14ac:dyDescent="0.25">
      <c r="A70" s="188"/>
      <c r="B70" s="11" t="s">
        <v>1089</v>
      </c>
      <c r="C70" s="12">
        <v>6</v>
      </c>
      <c r="D70" s="12">
        <v>4</v>
      </c>
      <c r="E70" s="12">
        <v>4</v>
      </c>
      <c r="F70" s="20">
        <v>3</v>
      </c>
    </row>
    <row r="71" spans="1:6" x14ac:dyDescent="0.25">
      <c r="A71" s="188"/>
      <c r="B71" s="11" t="s">
        <v>1144</v>
      </c>
      <c r="C71" s="15"/>
      <c r="D71" s="15"/>
      <c r="E71" s="15"/>
      <c r="F71" s="19"/>
    </row>
    <row r="72" spans="1:6" x14ac:dyDescent="0.25">
      <c r="A72" s="188"/>
      <c r="B72" s="11" t="s">
        <v>1145</v>
      </c>
      <c r="C72" s="12">
        <v>25</v>
      </c>
      <c r="D72" s="12">
        <v>33</v>
      </c>
      <c r="E72" s="12">
        <v>9</v>
      </c>
      <c r="F72" s="20">
        <v>12</v>
      </c>
    </row>
    <row r="73" spans="1:6" x14ac:dyDescent="0.25">
      <c r="A73" s="188"/>
      <c r="B73" s="11" t="s">
        <v>1146</v>
      </c>
      <c r="C73" s="12">
        <v>1</v>
      </c>
      <c r="D73" s="12">
        <v>3</v>
      </c>
      <c r="E73" s="12">
        <v>1</v>
      </c>
      <c r="F73" s="20">
        <v>3</v>
      </c>
    </row>
    <row r="74" spans="1:6" x14ac:dyDescent="0.25">
      <c r="A74" s="188"/>
      <c r="B74" s="11" t="s">
        <v>1093</v>
      </c>
      <c r="C74" s="12">
        <v>7</v>
      </c>
      <c r="D74" s="12">
        <v>0</v>
      </c>
      <c r="E74" s="12">
        <v>0</v>
      </c>
      <c r="F74" s="20">
        <v>0</v>
      </c>
    </row>
    <row r="75" spans="1:6" x14ac:dyDescent="0.25">
      <c r="A75" s="188"/>
      <c r="B75" s="11" t="s">
        <v>405</v>
      </c>
      <c r="C75" s="12">
        <v>0</v>
      </c>
      <c r="D75" s="12">
        <v>1</v>
      </c>
      <c r="E75" s="12">
        <v>0</v>
      </c>
      <c r="F75" s="20">
        <v>0</v>
      </c>
    </row>
    <row r="76" spans="1:6" x14ac:dyDescent="0.25">
      <c r="A76" s="188"/>
      <c r="B76" s="11" t="s">
        <v>1094</v>
      </c>
      <c r="C76" s="15"/>
      <c r="D76" s="15"/>
      <c r="E76" s="15"/>
      <c r="F76" s="19"/>
    </row>
    <row r="77" spans="1:6" x14ac:dyDescent="0.25">
      <c r="A77" s="188"/>
      <c r="B77" s="11" t="s">
        <v>1095</v>
      </c>
      <c r="C77" s="12">
        <v>1</v>
      </c>
      <c r="D77" s="12">
        <v>1</v>
      </c>
      <c r="E77" s="12">
        <v>0</v>
      </c>
      <c r="F77" s="20">
        <v>0</v>
      </c>
    </row>
    <row r="78" spans="1:6" x14ac:dyDescent="0.25">
      <c r="A78" s="188"/>
      <c r="B78" s="11" t="s">
        <v>1096</v>
      </c>
      <c r="C78" s="15"/>
      <c r="D78" s="15"/>
      <c r="E78" s="15"/>
      <c r="F78" s="19"/>
    </row>
    <row r="79" spans="1:6" x14ac:dyDescent="0.25">
      <c r="A79" s="188"/>
      <c r="B79" s="11" t="s">
        <v>1097</v>
      </c>
      <c r="C79" s="12">
        <v>222</v>
      </c>
      <c r="D79" s="12">
        <v>103</v>
      </c>
      <c r="E79" s="12">
        <v>25</v>
      </c>
      <c r="F79" s="20">
        <v>17</v>
      </c>
    </row>
    <row r="80" spans="1:6" x14ac:dyDescent="0.25">
      <c r="A80" s="188"/>
      <c r="B80" s="11" t="s">
        <v>1098</v>
      </c>
      <c r="C80" s="15"/>
      <c r="D80" s="15"/>
      <c r="E80" s="15"/>
      <c r="F80" s="19"/>
    </row>
    <row r="81" spans="1:6" x14ac:dyDescent="0.25">
      <c r="A81" s="189"/>
      <c r="B81" s="11" t="s">
        <v>1099</v>
      </c>
      <c r="C81" s="12">
        <v>0</v>
      </c>
      <c r="D81" s="12">
        <v>1</v>
      </c>
      <c r="E81" s="12">
        <v>0</v>
      </c>
      <c r="F81" s="20">
        <v>0</v>
      </c>
    </row>
    <row r="82" spans="1:6" x14ac:dyDescent="0.25">
      <c r="A82" s="203" t="s">
        <v>1100</v>
      </c>
      <c r="B82" s="204"/>
      <c r="C82" s="27">
        <v>872</v>
      </c>
      <c r="D82" s="27">
        <v>377</v>
      </c>
      <c r="E82" s="27">
        <v>95</v>
      </c>
      <c r="F82" s="27">
        <v>116</v>
      </c>
    </row>
    <row r="83" spans="1:6" x14ac:dyDescent="0.25">
      <c r="A83" s="187" t="s">
        <v>1147</v>
      </c>
      <c r="B83" s="11" t="s">
        <v>1101</v>
      </c>
      <c r="C83" s="12">
        <v>1</v>
      </c>
      <c r="D83" s="12">
        <v>0</v>
      </c>
      <c r="E83" s="12">
        <v>0</v>
      </c>
      <c r="F83" s="20">
        <v>0</v>
      </c>
    </row>
    <row r="84" spans="1:6" x14ac:dyDescent="0.25">
      <c r="A84" s="188"/>
      <c r="B84" s="11" t="s">
        <v>1102</v>
      </c>
      <c r="C84" s="12">
        <v>3</v>
      </c>
      <c r="D84" s="12">
        <v>0</v>
      </c>
      <c r="E84" s="12">
        <v>0</v>
      </c>
      <c r="F84" s="20">
        <v>0</v>
      </c>
    </row>
    <row r="85" spans="1:6" x14ac:dyDescent="0.25">
      <c r="A85" s="189"/>
      <c r="B85" s="11" t="s">
        <v>111</v>
      </c>
      <c r="C85" s="12">
        <v>10</v>
      </c>
      <c r="D85" s="12">
        <v>0</v>
      </c>
      <c r="E85" s="12">
        <v>0</v>
      </c>
      <c r="F85" s="20">
        <v>0</v>
      </c>
    </row>
    <row r="86" spans="1:6" x14ac:dyDescent="0.25">
      <c r="A86" s="203" t="s">
        <v>1148</v>
      </c>
      <c r="B86" s="204"/>
      <c r="C86" s="27">
        <v>14</v>
      </c>
      <c r="D86" s="27">
        <v>0</v>
      </c>
      <c r="E86" s="27">
        <v>0</v>
      </c>
      <c r="F86" s="27">
        <v>0</v>
      </c>
    </row>
    <row r="87" spans="1:6" x14ac:dyDescent="0.25">
      <c r="A87" s="4"/>
    </row>
  </sheetData>
  <sheetProtection algorithmName="SHA-512" hashValue="QKWJt9r09OxwnKSpf4LwE64QcjdS4nn+GtMaFSkP/CSFlGZDE72GCzd7kaqW3xb7V1VJQ1d4KgdN9gTMjV1yYg==" saltValue="bvGd+pLbZ2SdKIXqdUy5H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1151</v>
      </c>
      <c r="B5" s="14"/>
      <c r="C5" s="20">
        <v>3</v>
      </c>
    </row>
    <row r="6" spans="1:3" x14ac:dyDescent="0.25">
      <c r="A6" s="10" t="s">
        <v>1152</v>
      </c>
      <c r="B6" s="14"/>
      <c r="C6" s="20">
        <v>30</v>
      </c>
    </row>
    <row r="7" spans="1:3" x14ac:dyDescent="0.25">
      <c r="A7" s="10" t="s">
        <v>1153</v>
      </c>
      <c r="B7" s="14"/>
      <c r="C7" s="20">
        <v>22</v>
      </c>
    </row>
    <row r="8" spans="1:3" x14ac:dyDescent="0.25">
      <c r="A8" s="10" t="s">
        <v>1154</v>
      </c>
      <c r="B8" s="14"/>
      <c r="C8" s="19"/>
    </row>
    <row r="9" spans="1:3" x14ac:dyDescent="0.25">
      <c r="A9" s="10" t="s">
        <v>1155</v>
      </c>
      <c r="B9" s="14"/>
      <c r="C9" s="19"/>
    </row>
    <row r="10" spans="1:3" x14ac:dyDescent="0.25">
      <c r="A10" s="1"/>
    </row>
    <row r="11" spans="1:3" x14ac:dyDescent="0.25">
      <c r="A11" s="6" t="s">
        <v>1156</v>
      </c>
    </row>
    <row r="12" spans="1:3" x14ac:dyDescent="0.25">
      <c r="A12" s="7" t="s">
        <v>14</v>
      </c>
      <c r="B12" s="7" t="s">
        <v>15</v>
      </c>
      <c r="C12" s="9" t="s">
        <v>3</v>
      </c>
    </row>
    <row r="13" spans="1:3" x14ac:dyDescent="0.25">
      <c r="A13" s="10" t="s">
        <v>1151</v>
      </c>
      <c r="B13" s="14"/>
      <c r="C13" s="20">
        <v>2</v>
      </c>
    </row>
    <row r="14" spans="1:3" x14ac:dyDescent="0.25">
      <c r="A14" s="10" t="s">
        <v>1152</v>
      </c>
      <c r="B14" s="14"/>
      <c r="C14" s="20">
        <v>11</v>
      </c>
    </row>
    <row r="15" spans="1:3" x14ac:dyDescent="0.25">
      <c r="A15" s="10" t="s">
        <v>1157</v>
      </c>
      <c r="B15" s="14"/>
      <c r="C15" s="20">
        <v>12</v>
      </c>
    </row>
    <row r="16" spans="1:3" x14ac:dyDescent="0.25">
      <c r="A16" s="10" t="s">
        <v>1154</v>
      </c>
      <c r="B16" s="14"/>
      <c r="C16" s="19"/>
    </row>
    <row r="17" spans="1:3" x14ac:dyDescent="0.25">
      <c r="A17" s="10" t="s">
        <v>1155</v>
      </c>
      <c r="B17" s="14"/>
      <c r="C17" s="19"/>
    </row>
    <row r="18" spans="1:3" x14ac:dyDescent="0.25">
      <c r="A18" s="1"/>
    </row>
    <row r="19" spans="1:3" x14ac:dyDescent="0.25">
      <c r="A19" s="6" t="s">
        <v>1079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4"/>
      <c r="C21" s="20">
        <v>2</v>
      </c>
    </row>
    <row r="22" spans="1:3" x14ac:dyDescent="0.25">
      <c r="A22" s="10" t="s">
        <v>1159</v>
      </c>
      <c r="B22" s="14"/>
      <c r="C22" s="20">
        <v>2</v>
      </c>
    </row>
    <row r="23" spans="1:3" x14ac:dyDescent="0.25">
      <c r="A23" s="10" t="s">
        <v>1160</v>
      </c>
      <c r="B23" s="14"/>
      <c r="C23" s="19"/>
    </row>
    <row r="24" spans="1:3" x14ac:dyDescent="0.25">
      <c r="A24" s="10" t="s">
        <v>1161</v>
      </c>
      <c r="B24" s="14"/>
      <c r="C24" s="19"/>
    </row>
    <row r="25" spans="1:3" x14ac:dyDescent="0.25">
      <c r="A25" s="1"/>
    </row>
    <row r="26" spans="1:3" x14ac:dyDescent="0.25">
      <c r="A26" s="6" t="s">
        <v>1162</v>
      </c>
    </row>
    <row r="27" spans="1:3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4"/>
      <c r="C28" s="20">
        <v>1</v>
      </c>
    </row>
    <row r="29" spans="1:3" x14ac:dyDescent="0.25">
      <c r="A29" s="10" t="s">
        <v>1164</v>
      </c>
      <c r="B29" s="14"/>
      <c r="C29" s="20">
        <v>3</v>
      </c>
    </row>
    <row r="30" spans="1:3" x14ac:dyDescent="0.25">
      <c r="A30" s="10" t="s">
        <v>1165</v>
      </c>
      <c r="B30" s="14"/>
      <c r="C30" s="19"/>
    </row>
    <row r="31" spans="1:3" x14ac:dyDescent="0.25">
      <c r="A31" s="1"/>
    </row>
    <row r="32" spans="1:3" x14ac:dyDescent="0.25">
      <c r="A32" s="6" t="s">
        <v>1166</v>
      </c>
    </row>
    <row r="33" spans="1:3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4"/>
      <c r="C34" s="19"/>
    </row>
    <row r="35" spans="1:3" x14ac:dyDescent="0.25">
      <c r="A35" s="10" t="s">
        <v>1168</v>
      </c>
      <c r="B35" s="14"/>
      <c r="C35" s="19"/>
    </row>
    <row r="36" spans="1:3" x14ac:dyDescent="0.25">
      <c r="A36" s="10" t="s">
        <v>1169</v>
      </c>
      <c r="B36" s="14"/>
      <c r="C36" s="19"/>
    </row>
    <row r="37" spans="1:3" x14ac:dyDescent="0.25">
      <c r="A37" s="4"/>
    </row>
  </sheetData>
  <sheetProtection algorithmName="SHA-512" hashValue="B9IW39hC+G8bpGnIJTdL/Qxv+mBPKahzItxro/DyxSBOKeeB69JTOFaP3qtLjgqB6evv0kWeP3M3MxI0OzNhQw==" saltValue="RiJcp23lFDiaqPgS1okRA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4"/>
      <c r="C5" s="20">
        <v>8</v>
      </c>
    </row>
    <row r="6" spans="1:3" x14ac:dyDescent="0.25">
      <c r="A6" s="10" t="s">
        <v>1173</v>
      </c>
      <c r="B6" s="14"/>
      <c r="C6" s="20">
        <v>15</v>
      </c>
    </row>
    <row r="7" spans="1:3" x14ac:dyDescent="0.25">
      <c r="A7" s="10" t="s">
        <v>1174</v>
      </c>
      <c r="B7" s="14"/>
      <c r="C7" s="20">
        <v>4</v>
      </c>
    </row>
    <row r="8" spans="1:3" x14ac:dyDescent="0.25">
      <c r="A8" s="10" t="s">
        <v>1175</v>
      </c>
      <c r="B8" s="14"/>
      <c r="C8" s="20">
        <v>1</v>
      </c>
    </row>
    <row r="9" spans="1:3" x14ac:dyDescent="0.25">
      <c r="A9" s="10" t="s">
        <v>1176</v>
      </c>
      <c r="B9" s="14"/>
      <c r="C9" s="19"/>
    </row>
    <row r="10" spans="1:3" x14ac:dyDescent="0.25">
      <c r="A10" s="10" t="s">
        <v>1177</v>
      </c>
      <c r="B10" s="14"/>
      <c r="C10" s="19"/>
    </row>
    <row r="11" spans="1:3" x14ac:dyDescent="0.25">
      <c r="A11" s="1"/>
    </row>
    <row r="12" spans="1:3" x14ac:dyDescent="0.25">
      <c r="A12" s="6" t="s">
        <v>1178</v>
      </c>
    </row>
    <row r="13" spans="1:3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4"/>
      <c r="C14" s="20">
        <v>3</v>
      </c>
    </row>
    <row r="15" spans="1:3" x14ac:dyDescent="0.25">
      <c r="A15" s="10" t="s">
        <v>1180</v>
      </c>
      <c r="B15" s="14"/>
      <c r="C15" s="20">
        <v>2</v>
      </c>
    </row>
    <row r="16" spans="1:3" x14ac:dyDescent="0.25">
      <c r="A16" s="10" t="s">
        <v>1181</v>
      </c>
      <c r="B16" s="14"/>
      <c r="C16" s="19"/>
    </row>
    <row r="17" spans="1:3" x14ac:dyDescent="0.25">
      <c r="A17" s="1"/>
    </row>
    <row r="18" spans="1:3" x14ac:dyDescent="0.25">
      <c r="A18" s="6" t="s">
        <v>1182</v>
      </c>
    </row>
    <row r="19" spans="1:3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4"/>
      <c r="C20" s="19"/>
    </row>
    <row r="21" spans="1:3" x14ac:dyDescent="0.25">
      <c r="A21" s="10" t="s">
        <v>1184</v>
      </c>
      <c r="B21" s="14"/>
      <c r="C21" s="19"/>
    </row>
    <row r="22" spans="1:3" x14ac:dyDescent="0.25">
      <c r="A22" s="10" t="s">
        <v>1185</v>
      </c>
      <c r="B22" s="14"/>
      <c r="C22" s="20">
        <v>3</v>
      </c>
    </row>
    <row r="23" spans="1:3" x14ac:dyDescent="0.25">
      <c r="A23" s="10" t="s">
        <v>1113</v>
      </c>
      <c r="B23" s="14"/>
      <c r="C23" s="19"/>
    </row>
    <row r="24" spans="1:3" x14ac:dyDescent="0.25">
      <c r="A24" s="10" t="s">
        <v>1186</v>
      </c>
      <c r="B24" s="14"/>
      <c r="C24" s="19"/>
    </row>
    <row r="25" spans="1:3" x14ac:dyDescent="0.25">
      <c r="A25" s="10" t="s">
        <v>1187</v>
      </c>
      <c r="B25" s="14"/>
      <c r="C25" s="20">
        <v>5</v>
      </c>
    </row>
    <row r="26" spans="1:3" x14ac:dyDescent="0.25">
      <c r="A26" s="1"/>
    </row>
    <row r="27" spans="1:3" x14ac:dyDescent="0.25">
      <c r="A27" s="6" t="s">
        <v>1188</v>
      </c>
    </row>
    <row r="28" spans="1:3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1183</v>
      </c>
      <c r="B29" s="14"/>
      <c r="C29" s="19"/>
    </row>
    <row r="30" spans="1:3" x14ac:dyDescent="0.25">
      <c r="A30" s="10" t="s">
        <v>1184</v>
      </c>
      <c r="B30" s="14"/>
      <c r="C30" s="19"/>
    </row>
    <row r="31" spans="1:3" x14ac:dyDescent="0.25">
      <c r="A31" s="10" t="s">
        <v>1185</v>
      </c>
      <c r="B31" s="14"/>
      <c r="C31" s="20">
        <v>2</v>
      </c>
    </row>
    <row r="32" spans="1:3" x14ac:dyDescent="0.25">
      <c r="A32" s="10" t="s">
        <v>1113</v>
      </c>
      <c r="B32" s="14"/>
      <c r="C32" s="19"/>
    </row>
    <row r="33" spans="1:3" x14ac:dyDescent="0.25">
      <c r="A33" s="10" t="s">
        <v>1186</v>
      </c>
      <c r="B33" s="14"/>
      <c r="C33" s="20">
        <v>1</v>
      </c>
    </row>
    <row r="34" spans="1:3" x14ac:dyDescent="0.25">
      <c r="A34" s="1"/>
    </row>
    <row r="35" spans="1:3" x14ac:dyDescent="0.25">
      <c r="A35" s="6" t="s">
        <v>1189</v>
      </c>
    </row>
    <row r="36" spans="1:3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1183</v>
      </c>
      <c r="B37" s="14"/>
      <c r="C37" s="20">
        <v>40</v>
      </c>
    </row>
    <row r="38" spans="1:3" x14ac:dyDescent="0.25">
      <c r="A38" s="10" t="s">
        <v>1184</v>
      </c>
      <c r="B38" s="14"/>
      <c r="C38" s="19"/>
    </row>
    <row r="39" spans="1:3" x14ac:dyDescent="0.25">
      <c r="A39" s="10" t="s">
        <v>1185</v>
      </c>
      <c r="B39" s="14"/>
      <c r="C39" s="19"/>
    </row>
    <row r="40" spans="1:3" x14ac:dyDescent="0.25">
      <c r="A40" s="10" t="s">
        <v>1113</v>
      </c>
      <c r="B40" s="14"/>
      <c r="C40" s="19"/>
    </row>
    <row r="41" spans="1:3" x14ac:dyDescent="0.25">
      <c r="A41" s="10" t="s">
        <v>1186</v>
      </c>
      <c r="B41" s="14"/>
      <c r="C41" s="19"/>
    </row>
    <row r="42" spans="1:3" x14ac:dyDescent="0.25">
      <c r="A42" s="1"/>
    </row>
    <row r="43" spans="1:3" x14ac:dyDescent="0.25">
      <c r="A43" s="6" t="s">
        <v>1190</v>
      </c>
    </row>
    <row r="44" spans="1:3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1183</v>
      </c>
      <c r="B45" s="14"/>
      <c r="C45" s="19"/>
    </row>
    <row r="46" spans="1:3" x14ac:dyDescent="0.25">
      <c r="A46" s="10" t="s">
        <v>1184</v>
      </c>
      <c r="B46" s="14"/>
      <c r="C46" s="19"/>
    </row>
    <row r="47" spans="1:3" x14ac:dyDescent="0.25">
      <c r="A47" s="10" t="s">
        <v>1185</v>
      </c>
      <c r="B47" s="14"/>
      <c r="C47" s="20">
        <v>2</v>
      </c>
    </row>
    <row r="48" spans="1:3" x14ac:dyDescent="0.25">
      <c r="A48" s="10" t="s">
        <v>1113</v>
      </c>
      <c r="B48" s="14"/>
      <c r="C48" s="19"/>
    </row>
    <row r="49" spans="1:3" x14ac:dyDescent="0.25">
      <c r="A49" s="10" t="s">
        <v>1186</v>
      </c>
      <c r="B49" s="14"/>
      <c r="C49" s="19"/>
    </row>
    <row r="50" spans="1:3" x14ac:dyDescent="0.25">
      <c r="A50" s="4"/>
    </row>
  </sheetData>
  <sheetProtection algorithmName="SHA-512" hashValue="5CfrTQnRyAs2sgwH+RsEmTiGgi2+K+8BJMgTPOteee9KIthDOwzozsxkvZTiKvPGULroJCAe00oF2lKxRCdA2A==" saltValue="AyrzUsGu777GlE58g35jm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5" t="s">
        <v>1191</v>
      </c>
    </row>
    <row r="3" spans="1:16" ht="33.75" x14ac:dyDescent="0.25">
      <c r="A3" s="7" t="s">
        <v>303</v>
      </c>
      <c r="B3" s="7" t="s">
        <v>15</v>
      </c>
      <c r="C3" s="21" t="s">
        <v>304</v>
      </c>
      <c r="D3" s="21" t="s">
        <v>305</v>
      </c>
      <c r="E3" s="21" t="s">
        <v>306</v>
      </c>
      <c r="F3" s="21" t="s">
        <v>307</v>
      </c>
      <c r="G3" s="21" t="s">
        <v>308</v>
      </c>
      <c r="H3" s="21" t="s">
        <v>309</v>
      </c>
      <c r="I3" s="21" t="s">
        <v>310</v>
      </c>
      <c r="J3" s="21" t="s">
        <v>311</v>
      </c>
      <c r="K3" s="21" t="s">
        <v>312</v>
      </c>
      <c r="L3" s="21" t="s">
        <v>313</v>
      </c>
      <c r="M3" s="21" t="s">
        <v>314</v>
      </c>
      <c r="N3" s="21" t="s">
        <v>315</v>
      </c>
      <c r="O3" s="21" t="s">
        <v>316</v>
      </c>
      <c r="P3" s="21" t="s">
        <v>317</v>
      </c>
    </row>
    <row r="4" spans="1:16" x14ac:dyDescent="0.25">
      <c r="A4" s="201" t="s">
        <v>645</v>
      </c>
      <c r="B4" s="202"/>
      <c r="C4" s="27">
        <v>194</v>
      </c>
      <c r="D4" s="27">
        <v>199</v>
      </c>
      <c r="E4" s="28">
        <v>-1</v>
      </c>
      <c r="F4" s="27">
        <v>572</v>
      </c>
      <c r="G4" s="27">
        <v>567</v>
      </c>
      <c r="H4" s="27">
        <v>103</v>
      </c>
      <c r="I4" s="27">
        <v>122</v>
      </c>
      <c r="J4" s="27">
        <v>0</v>
      </c>
      <c r="K4" s="27">
        <v>0</v>
      </c>
      <c r="L4" s="27">
        <v>0</v>
      </c>
      <c r="M4" s="27">
        <v>0</v>
      </c>
      <c r="N4" s="27">
        <v>0</v>
      </c>
      <c r="O4" s="27">
        <v>0</v>
      </c>
      <c r="P4" s="27">
        <v>621</v>
      </c>
    </row>
    <row r="5" spans="1:16" ht="45" x14ac:dyDescent="0.25">
      <c r="A5" s="33" t="s">
        <v>646</v>
      </c>
      <c r="B5" s="33" t="s">
        <v>647</v>
      </c>
      <c r="C5" s="12">
        <v>0</v>
      </c>
      <c r="D5" s="12">
        <v>0</v>
      </c>
      <c r="E5" s="26">
        <v>0</v>
      </c>
      <c r="F5" s="12">
        <v>1</v>
      </c>
      <c r="G5" s="12">
        <v>1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0">
        <v>4</v>
      </c>
    </row>
    <row r="6" spans="1:16" ht="33.75" x14ac:dyDescent="0.25">
      <c r="A6" s="33" t="s">
        <v>648</v>
      </c>
      <c r="B6" s="33" t="s">
        <v>649</v>
      </c>
      <c r="C6" s="12">
        <v>113</v>
      </c>
      <c r="D6" s="12">
        <v>137</v>
      </c>
      <c r="E6" s="26">
        <v>-1</v>
      </c>
      <c r="F6" s="12">
        <v>234</v>
      </c>
      <c r="G6" s="12">
        <v>249</v>
      </c>
      <c r="H6" s="12">
        <v>64</v>
      </c>
      <c r="I6" s="12">
        <v>74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0">
        <v>288</v>
      </c>
    </row>
    <row r="7" spans="1:16" ht="22.5" x14ac:dyDescent="0.25">
      <c r="A7" s="33" t="s">
        <v>650</v>
      </c>
      <c r="B7" s="33" t="s">
        <v>651</v>
      </c>
      <c r="C7" s="12">
        <v>16</v>
      </c>
      <c r="D7" s="12">
        <v>11</v>
      </c>
      <c r="E7" s="26">
        <v>0</v>
      </c>
      <c r="F7" s="12">
        <v>2</v>
      </c>
      <c r="G7" s="12">
        <v>0</v>
      </c>
      <c r="H7" s="12">
        <v>4</v>
      </c>
      <c r="I7" s="12">
        <v>1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0">
        <v>2</v>
      </c>
    </row>
    <row r="8" spans="1:16" ht="33.75" x14ac:dyDescent="0.25">
      <c r="A8" s="33" t="s">
        <v>652</v>
      </c>
      <c r="B8" s="33" t="s">
        <v>653</v>
      </c>
      <c r="C8" s="12">
        <v>0</v>
      </c>
      <c r="D8" s="12">
        <v>0</v>
      </c>
      <c r="E8" s="26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0">
        <v>1</v>
      </c>
    </row>
    <row r="9" spans="1:16" ht="45" x14ac:dyDescent="0.25">
      <c r="A9" s="33" t="s">
        <v>654</v>
      </c>
      <c r="B9" s="33" t="s">
        <v>655</v>
      </c>
      <c r="C9" s="12">
        <v>5</v>
      </c>
      <c r="D9" s="12">
        <v>8</v>
      </c>
      <c r="E9" s="26">
        <v>-1</v>
      </c>
      <c r="F9" s="12">
        <v>11</v>
      </c>
      <c r="G9" s="12">
        <v>17</v>
      </c>
      <c r="H9" s="12">
        <v>10</v>
      </c>
      <c r="I9" s="12">
        <v>15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19</v>
      </c>
    </row>
    <row r="10" spans="1:16" ht="22.5" x14ac:dyDescent="0.25">
      <c r="A10" s="33" t="s">
        <v>656</v>
      </c>
      <c r="B10" s="33" t="s">
        <v>657</v>
      </c>
      <c r="C10" s="12">
        <v>54</v>
      </c>
      <c r="D10" s="12">
        <v>42</v>
      </c>
      <c r="E10" s="26">
        <v>0</v>
      </c>
      <c r="F10" s="12">
        <v>322</v>
      </c>
      <c r="G10" s="12">
        <v>300</v>
      </c>
      <c r="H10" s="12">
        <v>24</v>
      </c>
      <c r="I10" s="12">
        <v>31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20">
        <v>307</v>
      </c>
    </row>
    <row r="11" spans="1:16" ht="33.75" x14ac:dyDescent="0.25">
      <c r="A11" s="33" t="s">
        <v>658</v>
      </c>
      <c r="B11" s="33" t="s">
        <v>659</v>
      </c>
      <c r="C11" s="12">
        <v>6</v>
      </c>
      <c r="D11" s="12">
        <v>1</v>
      </c>
      <c r="E11" s="26">
        <v>5</v>
      </c>
      <c r="F11" s="12">
        <v>2</v>
      </c>
      <c r="G11" s="12">
        <v>0</v>
      </c>
      <c r="H11" s="12">
        <v>1</v>
      </c>
      <c r="I11" s="12">
        <v>1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4"/>
    </row>
  </sheetData>
  <sheetProtection algorithmName="SHA-512" hashValue="WSE3O1tgxjjpy0WgoidIp5uH5gUAvwxRj0tsPcm11zdxt4VhAlVRpbvFD00jZdh+/t32Z0PkdsPVaNFyBgrwjQ==" saltValue="rFZcH7lGBfTLsWRWRCKhb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2026-06-05T08:50:08Z</dcterms:created>
  <dcterms:modified xsi:type="dcterms:W3CDTF">2026-06-22T10:38:31Z</dcterms:modified>
</cp:coreProperties>
</file>