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736F808-EADD-425B-8618-02308D6207F1}" xr6:coauthVersionLast="47" xr6:coauthVersionMax="47" xr10:uidLastSave="{00000000-0000-0000-0000-000000000000}"/>
  <workbookProtection workbookAlgorithmName="SHA-512" workbookHashValue="H2O9kr2lPHeZ7KwxMNi5afwVMTA8L+v25j2NRI7WW6z+7DNAWXNwyQmfty1gvDsTRjzTVSB1ahUfli9LloRjcA==" workbookSaltValue="y5e3kX8fewiduTFtBIISD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G43" i="15" s="1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J43" i="15" s="1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L43" i="15" s="1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I43" i="15"/>
  <c r="E43" i="15"/>
  <c r="F43" i="15" l="1"/>
  <c r="H43" i="15"/>
  <c r="D43" i="15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38E7577-1176-4C3D-AEDC-6DB41D4D6F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C52F46B-E901-4CF9-B87E-CC94C3DD23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B3F9C20-CFEA-46E4-9BAF-06B51F29B8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34819AC-EC7E-4C4C-ABB3-0C292E651A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85AAE4E-66B1-4952-A2D6-256825FED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1095CE8-0BD6-45ED-92A5-938911AB85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B6C8D7C-623F-4E20-97B5-E716498C58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59F5817-B61F-41C4-A7D3-AA28C28FF7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1A1ED64-BC8E-4CDB-9774-77645140B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BF8B89A-24EF-4BA2-AA93-6672EACF9D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7176B5B-D272-476A-B6A5-97409F20C9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1F3A15C-2439-44C1-BE4B-C268C841CD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CA1E51E-2F6A-4103-8CA4-B8F62BEE8B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578A46D-AD93-48B8-8D19-7087CB87E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97E5973-6A9F-4599-9887-F9B2D8CCD1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ED6D87-62AA-4C49-9CBE-7F992C98F8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AFC9A74-B1BF-4E3E-B9F9-7ED958263A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07D8056-8813-4DE2-88ED-727D46F100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97B33E3-6331-4E03-80AC-6CA3AD2984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7B79C42-244A-4BFE-B182-A9B99A94D4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F8FCA2-DEF4-481F-9878-01BD540B2C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B1C21BB-3EB5-429F-A71F-B4016B96E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8907B57-5A6B-4377-95DD-ACDB9F07B2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6AD8FB2-21E0-4CC8-8C71-AF84DCA126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2CF94FC-70F0-4F93-9192-6DD0731D21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45E5D3F-B917-442B-9DAB-5E3024F933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B1F51C0-06E0-4D8D-93F3-A443E72D52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139688C-E3C3-430D-97F8-CF6B2CB235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F37131E-9280-4FAC-BF71-86ADC2702B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13126FC-1039-497C-AEB7-A47D5CE9F6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5C98C93-9333-458E-8872-98C5AE9F14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BED86B0-6E8A-4DA6-9BD9-C234F1322D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<sst xmlns="http://schemas.openxmlformats.org/spreadsheetml/2006/main" count="3007" uniqueCount="1839">
  <si>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</si>
  <si>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</si>
  <si>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</si>
  <si>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</si>
  <si>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</si>
  <si>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</si>
  <si>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</si>
  <si>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Málaga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</si>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</sst>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C6E9B64-C905-445A-A1D8-4A78789752F5}"/>
    <cellStyle name="Normal" xfId="0" builtinId="0"/>
    <cellStyle name="Normal 2" xfId="1" xr:uid="{9ECE39B0-4457-49A7-B9B2-6A61ED13FA0D}"/>
    <cellStyle name="Normal 3" xfId="3" xr:uid="{96EFC775-AFC1-420F-A5B1-A0B98B35C452}"/>
    <cellStyle name="Normal 3 2" xfId="4" xr:uid="{4EA17C2D-490B-4DA5-8783-D58BD0CBF0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EE-4BD6-A65B-14B4CBEA2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EE-4BD6-A65B-14B4CBEA29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10284</c:v>
                </c:pt>
                <c:pt idx="1">
                  <c:v>56842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E-4BD6-A65B-14B4CBEA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4D-4A9D-8110-61FA12A316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4D-4A9D-8110-61FA12A316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4D-4A9D-8110-61FA12A3167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46</c:v>
                </c:pt>
                <c:pt idx="1">
                  <c:v>1815</c:v>
                </c:pt>
                <c:pt idx="2">
                  <c:v>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D-4A9D-8110-61FA12A3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F1-4674-8142-FDEE480BF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F1-4674-8142-FDEE480BF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F1-4674-8142-FDEE480BF3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21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F1-4674-8142-FDEE480BF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98-41C6-9F9D-33D1205A5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98-41C6-9F9D-33D1205A50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98-41C6-9F9D-33D1205A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5B-41BB-906E-0D654CDDC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5B-41BB-906E-0D654CDDC2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5547</c:v>
                </c:pt>
                <c:pt idx="1">
                  <c:v>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5B-41BB-906E-0D654CDDC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1118</c:v>
              </c:pt>
              <c:pt idx="1">
                <c:v>8771</c:v>
              </c:pt>
              <c:pt idx="2">
                <c:v>129</c:v>
              </c:pt>
              <c:pt idx="3">
                <c:v>23</c:v>
              </c:pt>
              <c:pt idx="4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1-824B-4004-9CFB-E326C6616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8268</c:v>
              </c:pt>
              <c:pt idx="1">
                <c:v>6595</c:v>
              </c:pt>
              <c:pt idx="2">
                <c:v>549</c:v>
              </c:pt>
              <c:pt idx="3">
                <c:v>136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1CB3-4414-A8C8-61EB0304A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508</c:v>
              </c:pt>
              <c:pt idx="2">
                <c:v>154</c:v>
              </c:pt>
              <c:pt idx="3">
                <c:v>53</c:v>
              </c:pt>
              <c:pt idx="4">
                <c:v>187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C491-4677-A4C7-7AA5B1B73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267</c:v>
              </c:pt>
              <c:pt idx="1">
                <c:v>720</c:v>
              </c:pt>
              <c:pt idx="2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1-CB3C-4628-8856-975BF053B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5898</c:v>
              </c:pt>
              <c:pt idx="1">
                <c:v>104</c:v>
              </c:pt>
              <c:pt idx="2">
                <c:v>615</c:v>
              </c:pt>
              <c:pt idx="3">
                <c:v>13</c:v>
              </c:pt>
              <c:pt idx="4">
                <c:v>31</c:v>
              </c:pt>
              <c:pt idx="5">
                <c:v>9</c:v>
              </c:pt>
              <c:pt idx="6">
                <c:v>14</c:v>
              </c:pt>
              <c:pt idx="7">
                <c:v>167</c:v>
              </c:pt>
              <c:pt idx="8">
                <c:v>488</c:v>
              </c:pt>
              <c:pt idx="9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1-EAEA-41AA-A506-D311F0E9B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872</c:v>
              </c:pt>
              <c:pt idx="1">
                <c:v>970</c:v>
              </c:pt>
              <c:pt idx="2">
                <c:v>40</c:v>
              </c:pt>
              <c:pt idx="3">
                <c:v>96</c:v>
              </c:pt>
              <c:pt idx="4">
                <c:v>83</c:v>
              </c:pt>
              <c:pt idx="5">
                <c:v>32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B373-49E0-847F-657052688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DD-4ADE-AE04-AED0824E7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DD-4ADE-AE04-AED0824E7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DD-4ADE-AE04-AED0824E70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1349</c:v>
                </c:pt>
                <c:pt idx="1">
                  <c:v>1562</c:v>
                </c:pt>
                <c:pt idx="2">
                  <c:v>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DD-4ADE-AE04-AED0824E7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18361</c:v>
              </c:pt>
              <c:pt idx="1">
                <c:v>5949</c:v>
              </c:pt>
              <c:pt idx="2">
                <c:v>2324</c:v>
              </c:pt>
              <c:pt idx="3">
                <c:v>798</c:v>
              </c:pt>
              <c:pt idx="4">
                <c:v>147</c:v>
              </c:pt>
              <c:pt idx="5">
                <c:v>177</c:v>
              </c:pt>
              <c:pt idx="6">
                <c:v>577</c:v>
              </c:pt>
              <c:pt idx="7">
                <c:v>11016</c:v>
              </c:pt>
              <c:pt idx="8">
                <c:v>245</c:v>
              </c:pt>
              <c:pt idx="9">
                <c:v>186</c:v>
              </c:pt>
              <c:pt idx="10">
                <c:v>1338</c:v>
              </c:pt>
              <c:pt idx="11">
                <c:v>650</c:v>
              </c:pt>
              <c:pt idx="12">
                <c:v>627</c:v>
              </c:pt>
              <c:pt idx="13">
                <c:v>101</c:v>
              </c:pt>
              <c:pt idx="14">
                <c:v>922</c:v>
              </c:pt>
              <c:pt idx="15">
                <c:v>400</c:v>
              </c:pt>
              <c:pt idx="16">
                <c:v>32107</c:v>
              </c:pt>
              <c:pt idx="17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1-10AA-47EC-AC84-F447BDA13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27755905511822"/>
          <c:y val="2.6864437342220788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275</c:v>
              </c:pt>
              <c:pt idx="1">
                <c:v>4863</c:v>
              </c:pt>
              <c:pt idx="2">
                <c:v>426</c:v>
              </c:pt>
              <c:pt idx="3">
                <c:v>124</c:v>
              </c:pt>
              <c:pt idx="4">
                <c:v>1465</c:v>
              </c:pt>
              <c:pt idx="5">
                <c:v>65</c:v>
              </c:pt>
              <c:pt idx="6">
                <c:v>2872</c:v>
              </c:pt>
              <c:pt idx="7">
                <c:v>375</c:v>
              </c:pt>
              <c:pt idx="8">
                <c:v>86</c:v>
              </c:pt>
              <c:pt idx="9">
                <c:v>737</c:v>
              </c:pt>
              <c:pt idx="10">
                <c:v>664</c:v>
              </c:pt>
              <c:pt idx="11">
                <c:v>366</c:v>
              </c:pt>
              <c:pt idx="12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1-B253-4FFA-9BA2-8985AE80B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250</c:v>
              </c:pt>
              <c:pt idx="1">
                <c:v>834</c:v>
              </c:pt>
              <c:pt idx="2">
                <c:v>524</c:v>
              </c:pt>
              <c:pt idx="3">
                <c:v>69</c:v>
              </c:pt>
              <c:pt idx="4">
                <c:v>22</c:v>
              </c:pt>
              <c:pt idx="5">
                <c:v>957</c:v>
              </c:pt>
              <c:pt idx="6">
                <c:v>66</c:v>
              </c:pt>
              <c:pt idx="7">
                <c:v>871</c:v>
              </c:pt>
              <c:pt idx="8">
                <c:v>1974</c:v>
              </c:pt>
              <c:pt idx="9">
                <c:v>169</c:v>
              </c:pt>
              <c:pt idx="10">
                <c:v>54</c:v>
              </c:pt>
              <c:pt idx="11">
                <c:v>638</c:v>
              </c:pt>
              <c:pt idx="12">
                <c:v>478</c:v>
              </c:pt>
              <c:pt idx="13">
                <c:v>16</c:v>
              </c:pt>
              <c:pt idx="1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7C7B-4758-9D52-D7D02355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755</c:v>
              </c:pt>
              <c:pt idx="1">
                <c:v>1120</c:v>
              </c:pt>
              <c:pt idx="2">
                <c:v>220</c:v>
              </c:pt>
              <c:pt idx="3">
                <c:v>189</c:v>
              </c:pt>
              <c:pt idx="4">
                <c:v>370</c:v>
              </c:pt>
              <c:pt idx="5">
                <c:v>3923</c:v>
              </c:pt>
              <c:pt idx="6">
                <c:v>131</c:v>
              </c:pt>
              <c:pt idx="7">
                <c:v>82</c:v>
              </c:pt>
              <c:pt idx="8">
                <c:v>854</c:v>
              </c:pt>
              <c:pt idx="9">
                <c:v>404</c:v>
              </c:pt>
              <c:pt idx="10">
                <c:v>277</c:v>
              </c:pt>
              <c:pt idx="11">
                <c:v>501</c:v>
              </c:pt>
              <c:pt idx="12">
                <c:v>267</c:v>
              </c:pt>
              <c:pt idx="13">
                <c:v>927</c:v>
              </c:pt>
              <c:pt idx="14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1-89CE-46E6-9700-D1A8D30F7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558</c:v>
              </c:pt>
              <c:pt idx="1">
                <c:v>87</c:v>
              </c:pt>
              <c:pt idx="2">
                <c:v>328</c:v>
              </c:pt>
              <c:pt idx="3">
                <c:v>145</c:v>
              </c:pt>
              <c:pt idx="4">
                <c:v>257</c:v>
              </c:pt>
              <c:pt idx="5">
                <c:v>2610</c:v>
              </c:pt>
              <c:pt idx="6">
                <c:v>97</c:v>
              </c:pt>
              <c:pt idx="7">
                <c:v>660</c:v>
              </c:pt>
              <c:pt idx="8">
                <c:v>304</c:v>
              </c:pt>
              <c:pt idx="9">
                <c:v>223</c:v>
              </c:pt>
              <c:pt idx="10">
                <c:v>469</c:v>
              </c:pt>
              <c:pt idx="11">
                <c:v>272</c:v>
              </c:pt>
              <c:pt idx="12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1-9958-4855-9DED-36713824A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10</c:v>
              </c:pt>
              <c:pt idx="2">
                <c:v>5</c:v>
              </c:pt>
              <c:pt idx="3">
                <c:v>81</c:v>
              </c:pt>
              <c:pt idx="4">
                <c:v>1</c:v>
              </c:pt>
              <c:pt idx="5">
                <c:v>2</c:v>
              </c:pt>
              <c:pt idx="6">
                <c:v>10</c:v>
              </c:pt>
              <c:pt idx="7">
                <c:v>3</c:v>
              </c:pt>
              <c:pt idx="8">
                <c:v>1</c:v>
              </c:pt>
              <c:pt idx="9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C5FB-4A0A-8FF3-6EC95ED60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Orden público</c:v>
                </c:pt>
                <c:pt idx="8">
                  <c:v>Leyes especiales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38</c:v>
              </c:pt>
              <c:pt idx="1">
                <c:v>7</c:v>
              </c:pt>
              <c:pt idx="2">
                <c:v>64</c:v>
              </c:pt>
              <c:pt idx="3">
                <c:v>1</c:v>
              </c:pt>
              <c:pt idx="4">
                <c:v>2</c:v>
              </c:pt>
              <c:pt idx="5">
                <c:v>8</c:v>
              </c:pt>
              <c:pt idx="6">
                <c:v>5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4A-49C1-9267-31BFE2022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D346-495F-BF02-4557FC05A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Drogas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BF2-434C-B86E-E71B54257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0.19598425196850394"/>
          <c:w val="0.26124744094488189"/>
          <c:h val="0.6200314960629921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Vida / integridad</c:v>
                </c:pt>
                <c:pt idx="1">
                  <c:v>Violencia doméstica/género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Administración Pública</c:v>
                </c:pt>
                <c:pt idx="8">
                  <c:v>Constitución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</c:v>
              </c:pt>
              <c:pt idx="1">
                <c:v>125</c:v>
              </c:pt>
              <c:pt idx="2">
                <c:v>24</c:v>
              </c:pt>
              <c:pt idx="3">
                <c:v>17</c:v>
              </c:pt>
              <c:pt idx="4">
                <c:v>332</c:v>
              </c:pt>
              <c:pt idx="5">
                <c:v>124</c:v>
              </c:pt>
              <c:pt idx="6">
                <c:v>81</c:v>
              </c:pt>
              <c:pt idx="7">
                <c:v>16</c:v>
              </c:pt>
              <c:pt idx="8">
                <c:v>23</c:v>
              </c:pt>
              <c:pt idx="9">
                <c:v>327</c:v>
              </c:pt>
              <c:pt idx="10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7D86-44E8-9CC5-33F12B66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82-436E-812C-838575BE1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82-436E-812C-838575BE1C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5139</c:v>
                </c:pt>
                <c:pt idx="1">
                  <c:v>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82-436E-812C-838575BE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Leyes especiales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85</c:v>
              </c:pt>
              <c:pt idx="2">
                <c:v>12</c:v>
              </c:pt>
              <c:pt idx="3">
                <c:v>16</c:v>
              </c:pt>
              <c:pt idx="4">
                <c:v>1</c:v>
              </c:pt>
              <c:pt idx="5">
                <c:v>204</c:v>
              </c:pt>
              <c:pt idx="6">
                <c:v>2</c:v>
              </c:pt>
              <c:pt idx="7">
                <c:v>16</c:v>
              </c:pt>
              <c:pt idx="8">
                <c:v>181</c:v>
              </c:pt>
              <c:pt idx="9">
                <c:v>22</c:v>
              </c:pt>
              <c:pt idx="10">
                <c:v>6</c:v>
              </c:pt>
              <c:pt idx="11">
                <c:v>1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7629-4BDE-B1E2-0FCB95581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1173</c:v>
              </c:pt>
              <c:pt idx="1">
                <c:v>928</c:v>
              </c:pt>
              <c:pt idx="2">
                <c:v>866</c:v>
              </c:pt>
              <c:pt idx="3">
                <c:v>183</c:v>
              </c:pt>
              <c:pt idx="4">
                <c:v>230</c:v>
              </c:pt>
              <c:pt idx="5">
                <c:v>2701</c:v>
              </c:pt>
              <c:pt idx="6">
                <c:v>626</c:v>
              </c:pt>
              <c:pt idx="7">
                <c:v>2531</c:v>
              </c:pt>
              <c:pt idx="8">
                <c:v>544</c:v>
              </c:pt>
              <c:pt idx="9">
                <c:v>105</c:v>
              </c:pt>
              <c:pt idx="10">
                <c:v>918</c:v>
              </c:pt>
              <c:pt idx="11">
                <c:v>881</c:v>
              </c:pt>
              <c:pt idx="12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1-6647-45EB-AD31-09548ED3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3A-49F5-9D11-CF02D2094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3A-49F5-9D11-CF02D2094E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3A-49F5-9D11-CF02D2094E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E3A-49F5-9D11-CF02D2094EB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A-49F5-9D11-CF02D2094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22</c:v>
                </c:pt>
                <c:pt idx="1">
                  <c:v>126</c:v>
                </c:pt>
                <c:pt idx="2">
                  <c:v>0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A-49F5-9D11-CF02D209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C1-482E-BDDB-39ABF080F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C1-482E-BDDB-39ABF080F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C1-482E-BDDB-39ABF080F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C1-482E-BDDB-39ABF080F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0C1-482E-BDDB-39ABF080F8C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1-482E-BDDB-39ABF080F8C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1-482E-BDDB-39ABF080F8C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1-482E-BDDB-39ABF080F8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35</c:v>
                </c:pt>
                <c:pt idx="1">
                  <c:v>0</c:v>
                </c:pt>
                <c:pt idx="2">
                  <c:v>24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C1-482E-BDDB-39ABF080F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2826</c:v>
                </c:pt>
                <c:pt idx="1">
                  <c:v>424</c:v>
                </c:pt>
                <c:pt idx="2">
                  <c:v>279</c:v>
                </c:pt>
                <c:pt idx="3">
                  <c:v>626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1-49BE-BDBD-EC049FED6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61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0-4B64-A890-9026BDCE5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1107</c:v>
                </c:pt>
                <c:pt idx="1">
                  <c:v>265</c:v>
                </c:pt>
                <c:pt idx="2">
                  <c:v>18</c:v>
                </c:pt>
                <c:pt idx="3">
                  <c:v>628</c:v>
                </c:pt>
                <c:pt idx="4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F-4573-9AC6-AF4705D15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1776</c:v>
                </c:pt>
                <c:pt idx="1">
                  <c:v>3050</c:v>
                </c:pt>
                <c:pt idx="2">
                  <c:v>3</c:v>
                </c:pt>
                <c:pt idx="3">
                  <c:v>33</c:v>
                </c:pt>
                <c:pt idx="4">
                  <c:v>246</c:v>
                </c:pt>
                <c:pt idx="5">
                  <c:v>778</c:v>
                </c:pt>
                <c:pt idx="6">
                  <c:v>16</c:v>
                </c:pt>
                <c:pt idx="7">
                  <c:v>12</c:v>
                </c:pt>
                <c:pt idx="8">
                  <c:v>299</c:v>
                </c:pt>
                <c:pt idx="9">
                  <c:v>424</c:v>
                </c:pt>
                <c:pt idx="10">
                  <c:v>16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2-4069-8AC1-7F365227B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2-4AEC-A00F-FFDBB7F8F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93</c:v>
              </c:pt>
              <c:pt idx="1">
                <c:v>185</c:v>
              </c:pt>
              <c:pt idx="2">
                <c:v>454</c:v>
              </c:pt>
            </c:numLit>
          </c:val>
          <c:extLst>
            <c:ext xmlns:c16="http://schemas.microsoft.com/office/drawing/2014/chart" uri="{C3380CC4-5D6E-409C-BE32-E72D297353CC}">
              <c16:uniqueId val="{00000001-7BF8-44B7-9127-3FF017978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03-4A62-8368-D7FC93B559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03-4A62-8368-D7FC93B559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4266</c:v>
                </c:pt>
                <c:pt idx="1">
                  <c:v>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3-4A62-8368-D7FC93B55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184</c:v>
              </c:pt>
              <c:pt idx="1">
                <c:v>27</c:v>
              </c:pt>
              <c:pt idx="2">
                <c:v>579</c:v>
              </c:pt>
              <c:pt idx="3">
                <c:v>95</c:v>
              </c:pt>
              <c:pt idx="4">
                <c:v>13</c:v>
              </c:pt>
              <c:pt idx="5">
                <c:v>27</c:v>
              </c:pt>
              <c:pt idx="6">
                <c:v>77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194-4DE1-AFEF-A5005A373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3</c:v>
              </c:pt>
              <c:pt idx="1">
                <c:v>526</c:v>
              </c:pt>
              <c:pt idx="2">
                <c:v>34</c:v>
              </c:pt>
              <c:pt idx="3">
                <c:v>43</c:v>
              </c:pt>
              <c:pt idx="4">
                <c:v>56</c:v>
              </c:pt>
              <c:pt idx="5">
                <c:v>83</c:v>
              </c:pt>
              <c:pt idx="6">
                <c:v>309</c:v>
              </c:pt>
              <c:pt idx="7">
                <c:v>91</c:v>
              </c:pt>
              <c:pt idx="8">
                <c:v>26</c:v>
              </c:pt>
              <c:pt idx="9">
                <c:v>2</c:v>
              </c:pt>
              <c:pt idx="10">
                <c:v>31</c:v>
              </c:pt>
              <c:pt idx="11">
                <c:v>95</c:v>
              </c:pt>
              <c:pt idx="12">
                <c:v>139</c:v>
              </c:pt>
              <c:pt idx="13">
                <c:v>44</c:v>
              </c:pt>
              <c:pt idx="14">
                <c:v>66</c:v>
              </c:pt>
              <c:pt idx="15">
                <c:v>7</c:v>
              </c:pt>
              <c:pt idx="16">
                <c:v>856</c:v>
              </c:pt>
              <c:pt idx="17">
                <c:v>36</c:v>
              </c:pt>
              <c:pt idx="1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E9E-4111-8F71-7518FED5D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9E-45A6-9059-B7E7FA47A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9E-45A6-9059-B7E7FA47AD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31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9E-45A6-9059-B7E7FA47A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9E-48B0-B807-2A9E4A3C5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9E-48B0-B807-2A9E4A3C5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9E-48B0-B807-2A9E4A3C5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9E-48B0-B807-2A9E4A3C526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E-48B0-B807-2A9E4A3C526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683</c:v>
              </c:pt>
              <c:pt idx="1">
                <c:v>7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8146-4431-9C5F-DE2BE850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141</c:v>
              </c:pt>
              <c:pt idx="1">
                <c:v>30</c:v>
              </c:pt>
              <c:pt idx="2">
                <c:v>2</c:v>
              </c:pt>
              <c:pt idx="3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2C00-40FC-B751-130034839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</c:v>
              </c:pt>
              <c:pt idx="1">
                <c:v>25</c:v>
              </c:pt>
              <c:pt idx="2">
                <c:v>68</c:v>
              </c:pt>
              <c:pt idx="3">
                <c:v>46</c:v>
              </c:pt>
              <c:pt idx="4">
                <c:v>364</c:v>
              </c:pt>
              <c:pt idx="5">
                <c:v>107</c:v>
              </c:pt>
              <c:pt idx="6">
                <c:v>86</c:v>
              </c:pt>
              <c:pt idx="7">
                <c:v>5</c:v>
              </c:pt>
              <c:pt idx="8">
                <c:v>2</c:v>
              </c:pt>
              <c:pt idx="9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72D7-4C50-9112-95F10E711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128-4029-8949-103E3F560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F0-4BD3-8AC7-167920778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F0-4BD3-8AC7-1679207781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616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F0-4BD3-8AC7-167920778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18-49B0-A2F3-80371297F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18-49B0-A2F3-80371297F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18-49B0-A2F3-80371297F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18-49B0-A2F3-80371297FF6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8-49B0-A2F3-80371297F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121</c:v>
                </c:pt>
                <c:pt idx="1">
                  <c:v>224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18-49B0-A2F3-80371297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BA-4F87-ACFC-7F3CDF7AD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BA-4F87-ACFC-7F3CDF7ADC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3242</c:v>
                </c:pt>
                <c:pt idx="1">
                  <c:v>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A-4F87-ACFC-7F3CDF7AD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9424</c:v>
              </c:pt>
              <c:pt idx="1">
                <c:v>28</c:v>
              </c:pt>
              <c:pt idx="2">
                <c:v>1</c:v>
              </c:pt>
              <c:pt idx="3">
                <c:v>33</c:v>
              </c:pt>
              <c:pt idx="4">
                <c:v>2</c:v>
              </c:pt>
              <c:pt idx="5">
                <c:v>521</c:v>
              </c:pt>
            </c:numLit>
          </c:val>
          <c:extLst>
            <c:ext xmlns:c16="http://schemas.microsoft.com/office/drawing/2014/chart" uri="{C3380CC4-5D6E-409C-BE32-E72D297353CC}">
              <c16:uniqueId val="{00000001-36BF-441B-AB5E-4A22A179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1034</c:v>
              </c:pt>
              <c:pt idx="1">
                <c:v>285</c:v>
              </c:pt>
              <c:pt idx="2">
                <c:v>6</c:v>
              </c:pt>
              <c:pt idx="3">
                <c:v>9</c:v>
              </c:pt>
              <c:pt idx="4">
                <c:v>3</c:v>
              </c:pt>
              <c:pt idx="5">
                <c:v>11</c:v>
              </c:pt>
              <c:pt idx="6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1-3A43-4A36-B030-7942A3C8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104</c:v>
              </c:pt>
              <c:pt idx="1">
                <c:v>11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3F7-4AB1-BF66-64FC39D6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29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5A1A-4C85-A127-C3C6ABCC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FB8-4796-9715-D33E38C00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297</c:v>
              </c:pt>
              <c:pt idx="1">
                <c:v>270</c:v>
              </c:pt>
              <c:pt idx="2">
                <c:v>14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49BF-40CB-854B-60A72DA2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B4D1-49C9-9B53-05B774E06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B66-4E22-B6CF-FB765EA95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5A-45C4-8658-9A0884029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5A-45C4-8658-9A08840295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5A-45C4-8658-9A0884029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92</c:v>
              </c:pt>
              <c:pt idx="1">
                <c:v>178</c:v>
              </c:pt>
              <c:pt idx="2">
                <c:v>22</c:v>
              </c:pt>
              <c:pt idx="3">
                <c:v>7</c:v>
              </c:pt>
              <c:pt idx="4">
                <c:v>3</c:v>
              </c:pt>
              <c:pt idx="5">
                <c:v>337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7CCA-486C-8255-CCC0C828D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53</c:v>
              </c:pt>
              <c:pt idx="1">
                <c:v>850</c:v>
              </c:pt>
              <c:pt idx="2">
                <c:v>7</c:v>
              </c:pt>
              <c:pt idx="3">
                <c:v>6</c:v>
              </c:pt>
              <c:pt idx="4">
                <c:v>11</c:v>
              </c:pt>
              <c:pt idx="5">
                <c:v>1926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0A6D-4A76-8FC6-3B7C8C2DB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</c:v>
              </c:pt>
              <c:pt idx="1">
                <c:v>400</c:v>
              </c:pt>
              <c:pt idx="2">
                <c:v>7</c:v>
              </c:pt>
              <c:pt idx="3">
                <c:v>24</c:v>
              </c:pt>
              <c:pt idx="4">
                <c:v>1498</c:v>
              </c:pt>
            </c:numLit>
          </c:val>
          <c:extLst>
            <c:ext xmlns:c16="http://schemas.microsoft.com/office/drawing/2014/chart" uri="{C3380CC4-5D6E-409C-BE32-E72D297353CC}">
              <c16:uniqueId val="{00000001-95EE-4235-B2FE-7180254B7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133</c:v>
              </c:pt>
              <c:pt idx="2">
                <c:v>15</c:v>
              </c:pt>
              <c:pt idx="3">
                <c:v>3</c:v>
              </c:pt>
              <c:pt idx="4">
                <c:v>4</c:v>
              </c:pt>
              <c:pt idx="5">
                <c:v>222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000-49B8-A60C-1DA0F8E68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60</c:v>
              </c:pt>
              <c:pt idx="2">
                <c:v>9</c:v>
              </c:pt>
              <c:pt idx="3">
                <c:v>2</c:v>
              </c:pt>
              <c:pt idx="4">
                <c:v>5</c:v>
              </c:pt>
              <c:pt idx="5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1-C79F-4C9D-91D1-3F00BBB39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con desprecio para la vida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393-47EF-80FA-B29DD3242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67</c:v>
              </c:pt>
              <c:pt idx="1">
                <c:v>575</c:v>
              </c:pt>
              <c:pt idx="2">
                <c:v>23</c:v>
              </c:pt>
              <c:pt idx="3">
                <c:v>2</c:v>
              </c:pt>
              <c:pt idx="4">
                <c:v>39</c:v>
              </c:pt>
              <c:pt idx="5">
                <c:v>1821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92E-4A65-9A25-8373FC5B9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124</c:v>
              </c:pt>
              <c:pt idx="2">
                <c:v>5</c:v>
              </c:pt>
              <c:pt idx="3">
                <c:v>26</c:v>
              </c:pt>
              <c:pt idx="4">
                <c:v>1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4E8E-49C0-B1EE-B8B162BAA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Aux!$AF$2:$AF$8</c:f>
              <c:strCache>
                <c:ptCount val="7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  <c:pt idx="5">
                  <c:v>Sumario</c:v>
                </c:pt>
                <c:pt idx="6">
                  <c:v>Procedimiento Ordinario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</c:v>
              </c:pt>
              <c:pt idx="2">
                <c:v>285</c:v>
              </c:pt>
              <c:pt idx="3">
                <c:v>10</c:v>
              </c:pt>
              <c:pt idx="4">
                <c:v>58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BA2-4B39-98AD-DF54185A1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1</c:v>
              </c:pt>
              <c:pt idx="2">
                <c:v>14</c:v>
              </c:pt>
              <c:pt idx="3">
                <c:v>3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9C24-4C02-A5B9-2677F5E73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94-4865-BC84-D13D457C3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94-4865-BC84-D13D457C31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293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4-4865-BC84-D13D457C3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E04-40C1-B227-1E9F0E8E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A0-4F89-BEF6-875DCF659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A0-4F89-BEF6-875DCF659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A0-4F89-BEF6-875DCF65945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634</c:v>
                </c:pt>
                <c:pt idx="1">
                  <c:v>11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A0-4F89-BEF6-875DCF65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A1-4BA5-B578-D41CA8B00D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A1-4BA5-B578-D41CA8B00D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1544</c:v>
                </c:pt>
                <c:pt idx="1">
                  <c:v>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1-4BA5-B578-D41CA8B00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572BE3F-1F6E-45AE-BB66-12B636E54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26D27BA-FD6C-4E7D-BF39-6CB3CE2F6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8B97EBE-530A-477E-BE91-ADBD9CE7E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C178C29-F035-4DEC-95E7-4FB16D2A1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4575D9F-2E59-4A93-ADD5-B7785C76C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3BAAB2F-9160-4EB3-AA1E-F62FB2673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378A1C2-B2EF-4A30-BEC2-2CE94E06D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68943F6-5BCC-4DA0-8295-642451A34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72CE92F-4AB2-4727-A004-F5819EAA4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CF6D881-B561-4508-8001-236CF2239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786BA23-87CF-461A-985B-64036E3C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65FF238-CFEC-4C74-9B67-A29CD7F7C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6E11ED1-2F2C-4E71-A8A3-5C69D5C48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5B63D28-6BE7-5845-6E07-07450B64BA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460375</xdr:colOff>
      <xdr:row>6</xdr:row>
      <xdr:rowOff>171450</xdr:rowOff>
    </xdr:from>
    <xdr:to>
      <xdr:col>22</xdr:col>
      <xdr:colOff>142875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0977EB51-86DB-1E51-018F-08D3226DA7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222250</xdr:colOff>
      <xdr:row>7</xdr:row>
      <xdr:rowOff>142875</xdr:rowOff>
    </xdr:from>
    <xdr:to>
      <xdr:col>53</xdr:col>
      <xdr:colOff>346075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186CF4F-72D8-19D0-3752-CE2988CFF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619125</xdr:colOff>
      <xdr:row>6</xdr:row>
      <xdr:rowOff>260350</xdr:rowOff>
    </xdr:from>
    <xdr:to>
      <xdr:col>60</xdr:col>
      <xdr:colOff>514350</xdr:colOff>
      <xdr:row>16</xdr:row>
      <xdr:rowOff>60325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1637ED2-C386-291F-916C-554ABFD08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72E5772-1EF7-47B3-621D-0B43508DC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1A2292D-C71E-5A84-B346-5FD6E9419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25</xdr:row>
      <xdr:rowOff>142875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F2179AE-F7F0-9D48-214C-54C6E99216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8CFF7DA-6335-E927-0318-A07319CD2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28574</xdr:rowOff>
    </xdr:from>
    <xdr:to>
      <xdr:col>14</xdr:col>
      <xdr:colOff>3336925</xdr:colOff>
      <xdr:row>21</xdr:row>
      <xdr:rowOff>76200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3FA067F-C5CD-D4D5-C5CC-309750328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28574</xdr:rowOff>
    </xdr:from>
    <xdr:to>
      <xdr:col>20</xdr:col>
      <xdr:colOff>63500</xdr:colOff>
      <xdr:row>21</xdr:row>
      <xdr:rowOff>38099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1FC10AC-4970-14E1-763C-2F90CCAC8E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E25433B-64FD-98DB-090F-9F09BA1CB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CA8A9B9-DDB3-9566-2151-0E083B286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C81496B-4F2B-269A-106B-5D5E02934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CB7D5C1-57F3-364B-01DB-33B75C994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B0B1AEA-CD6A-3F19-747E-94D4DE62C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613ABFB-59CE-434A-8C52-01364CD11A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21</xdr:row>
      <xdr:rowOff>28575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A7F08EF-9913-E6D6-A089-28E829E76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DC7BB19-C1E2-974D-BAF6-E2DD1E4BD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F73DD7-776E-462B-879D-FB425E3C7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C277C9-7D11-4262-AC9E-6EF4D116F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5852AD-4BD4-4A59-BA0B-4D18698B5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076C97-4E62-4955-A601-D4589A6D5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CA7D16-6F53-4117-9B1E-BAE25DCAD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0813AC-6E2C-499D-9442-690E65125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CF84C6A-4758-46CD-BB23-16757B6AF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D57809A-9202-3951-87D7-E0A196CE7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A8DA0D1-4498-5090-F24B-BDEC007506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590839</xdr:colOff>
      <xdr:row>11</xdr:row>
      <xdr:rowOff>120073</xdr:rowOff>
    </xdr:from>
    <xdr:to>
      <xdr:col>43</xdr:col>
      <xdr:colOff>405535</xdr:colOff>
      <xdr:row>34</xdr:row>
      <xdr:rowOff>101023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5725C73-140E-8061-CDB8-BA1C1A007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BC83842-805A-4CCF-9D1C-DF6EBB95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9141952-BCF5-4238-A136-4D55134DC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2C835BC-6933-7AFB-B808-9B92683A4F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8BFC02C-C800-8855-0840-683B2DB58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ADCFEA3-23AF-CF08-D43F-3A67F1EC6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B1FBAF48-5D89-FA91-DEBA-3DAD777ECC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CCB4B7-6F09-4737-BF21-53EDD8439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9D3DD70-F660-416C-B676-857527F16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3EA6A7D-5A19-3166-B835-AD4CD3C3D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B87969C-9832-FA23-8474-C58C1A7013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A9D07EA-1586-4B55-480D-971816D93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E5B0425-9663-40F8-81A8-2D43A2DDC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06808FB-C69A-4665-8886-473F179A7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D209992-A471-222A-0B5F-A662B567C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CFBFC8F-E7D4-A333-6FB1-3C9CC8ABA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A38ED07-025E-25D4-7289-68F70F6ED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DB0BD97-4341-006D-BDE7-99F1C441A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D7926B2-304E-6CEE-C247-2DDDAC34F6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CDA529D-27CD-5215-FD15-43C98EED3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D94CCD0-0F15-E546-6B7C-0939ED8A79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7329D31-EAF0-50AC-4117-1F390A6BB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4FA5388-B3A7-2936-E8D4-4933E5F4EE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C951F34-4AB5-0CA7-431D-9106C5113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29AD180-6E29-AFE6-D6C5-215496B53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0AD7C826-E225-8D98-85DD-5C726DD0D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7524F15-2F69-3C57-9285-20263A35C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4568006-832C-B5FE-3530-D29970DA43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FB25A9F-BF9B-7179-93CB-50947E5D4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65A26C3-7396-458D-D3BA-6AFCA68C2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8+uNg32YX7dWyms/wIHpIjOcpQQHTPmc6O3L/f+yAjplRSqioK9GDMcbKyup6Y5i8IZ5Tb5wNZRJ+BboEUJs6g==" saltValue="wUra0eSFcp6aHQdjShvZg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14</v>
      </c>
      <c r="D5" s="12">
        <v>5</v>
      </c>
      <c r="E5" s="20">
        <v>7</v>
      </c>
    </row>
    <row r="6" spans="1:5" x14ac:dyDescent="0.25">
      <c r="A6" s="18" t="s">
        <v>1195</v>
      </c>
      <c r="B6" s="14"/>
      <c r="C6" s="12">
        <v>124</v>
      </c>
      <c r="D6" s="12">
        <v>94</v>
      </c>
      <c r="E6" s="20">
        <v>26</v>
      </c>
    </row>
    <row r="7" spans="1:5" x14ac:dyDescent="0.25">
      <c r="A7" s="18" t="s">
        <v>1196</v>
      </c>
      <c r="B7" s="14"/>
      <c r="C7" s="12">
        <v>5</v>
      </c>
      <c r="D7" s="12">
        <v>4</v>
      </c>
      <c r="E7" s="20">
        <v>1</v>
      </c>
    </row>
    <row r="8" spans="1:5" x14ac:dyDescent="0.25">
      <c r="A8" s="18" t="s">
        <v>1197</v>
      </c>
      <c r="B8" s="14"/>
      <c r="C8" s="12">
        <v>26</v>
      </c>
      <c r="D8" s="12">
        <v>17</v>
      </c>
      <c r="E8" s="20">
        <v>8</v>
      </c>
    </row>
    <row r="9" spans="1:5" x14ac:dyDescent="0.25">
      <c r="A9" s="18" t="s">
        <v>615</v>
      </c>
      <c r="B9" s="14"/>
      <c r="C9" s="12">
        <v>1</v>
      </c>
      <c r="D9" s="12">
        <v>1</v>
      </c>
      <c r="E9" s="20">
        <v>0</v>
      </c>
    </row>
    <row r="10" spans="1:5" x14ac:dyDescent="0.25">
      <c r="A10" s="18" t="s">
        <v>1198</v>
      </c>
      <c r="B10" s="14"/>
      <c r="C10" s="12">
        <v>41</v>
      </c>
      <c r="D10" s="12">
        <v>32</v>
      </c>
      <c r="E10" s="20">
        <v>2</v>
      </c>
    </row>
    <row r="11" spans="1:5" x14ac:dyDescent="0.25">
      <c r="A11" s="201" t="s">
        <v>956</v>
      </c>
      <c r="B11" s="202"/>
      <c r="C11" s="27">
        <v>211</v>
      </c>
      <c r="D11" s="27">
        <v>153</v>
      </c>
      <c r="E11" s="27">
        <v>44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/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1" t="s">
        <v>956</v>
      </c>
      <c r="B17" s="202"/>
      <c r="C17" s="34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4</v>
      </c>
    </row>
    <row r="22" spans="1:3" x14ac:dyDescent="0.25">
      <c r="A22" s="18" t="s">
        <v>1195</v>
      </c>
      <c r="B22" s="14"/>
      <c r="C22" s="20">
        <v>18</v>
      </c>
    </row>
    <row r="23" spans="1:3" x14ac:dyDescent="0.25">
      <c r="A23" s="18" t="s">
        <v>1196</v>
      </c>
      <c r="B23" s="14"/>
      <c r="C23" s="20">
        <v>123</v>
      </c>
    </row>
    <row r="24" spans="1:3" x14ac:dyDescent="0.25">
      <c r="A24" s="18" t="s">
        <v>1197</v>
      </c>
      <c r="B24" s="14"/>
      <c r="C24" s="20">
        <v>16</v>
      </c>
    </row>
    <row r="25" spans="1:3" x14ac:dyDescent="0.25">
      <c r="A25" s="18" t="s">
        <v>615</v>
      </c>
      <c r="B25" s="14"/>
      <c r="C25" s="20">
        <v>27</v>
      </c>
    </row>
    <row r="26" spans="1:3" x14ac:dyDescent="0.25">
      <c r="A26" s="18" t="s">
        <v>1198</v>
      </c>
      <c r="B26" s="14"/>
      <c r="C26" s="20">
        <v>25</v>
      </c>
    </row>
    <row r="27" spans="1:3" x14ac:dyDescent="0.25">
      <c r="A27" s="201" t="s">
        <v>956</v>
      </c>
      <c r="B27" s="202"/>
      <c r="C27" s="27">
        <v>213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9</v>
      </c>
    </row>
    <row r="32" spans="1:3" x14ac:dyDescent="0.25">
      <c r="A32" s="18" t="s">
        <v>1049</v>
      </c>
      <c r="B32" s="14"/>
      <c r="C32" s="20">
        <v>1</v>
      </c>
    </row>
    <row r="33" spans="1:3" x14ac:dyDescent="0.25">
      <c r="A33" s="18" t="s">
        <v>1204</v>
      </c>
      <c r="B33" s="14"/>
      <c r="C33" s="20">
        <v>285</v>
      </c>
    </row>
    <row r="34" spans="1:3" x14ac:dyDescent="0.25">
      <c r="A34" s="18" t="s">
        <v>1147</v>
      </c>
      <c r="B34" s="14"/>
      <c r="C34" s="20">
        <v>10</v>
      </c>
    </row>
    <row r="35" spans="1:3" x14ac:dyDescent="0.25">
      <c r="A35" s="18" t="s">
        <v>1205</v>
      </c>
      <c r="B35" s="14"/>
      <c r="C35" s="20">
        <v>58</v>
      </c>
    </row>
    <row r="36" spans="1:3" x14ac:dyDescent="0.25">
      <c r="A36" s="18" t="s">
        <v>1051</v>
      </c>
      <c r="B36" s="14"/>
      <c r="C36" s="20">
        <v>1</v>
      </c>
    </row>
    <row r="37" spans="1:3" x14ac:dyDescent="0.25">
      <c r="A37" s="18" t="s">
        <v>1052</v>
      </c>
      <c r="B37" s="14"/>
      <c r="C37" s="20">
        <v>1</v>
      </c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1" t="s">
        <v>956</v>
      </c>
      <c r="B40" s="202"/>
      <c r="C40" s="27">
        <v>365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1</v>
      </c>
    </row>
    <row r="45" spans="1:3" x14ac:dyDescent="0.25">
      <c r="A45" s="18" t="s">
        <v>1195</v>
      </c>
      <c r="B45" s="14"/>
      <c r="C45" s="20">
        <v>54</v>
      </c>
    </row>
    <row r="46" spans="1:3" x14ac:dyDescent="0.25">
      <c r="A46" s="18" t="s">
        <v>1196</v>
      </c>
      <c r="B46" s="14"/>
      <c r="C46" s="20">
        <v>3</v>
      </c>
    </row>
    <row r="47" spans="1:3" x14ac:dyDescent="0.25">
      <c r="A47" s="18" t="s">
        <v>1197</v>
      </c>
      <c r="B47" s="14"/>
      <c r="C47" s="20">
        <v>20</v>
      </c>
    </row>
    <row r="48" spans="1:3" x14ac:dyDescent="0.25">
      <c r="A48" s="18" t="s">
        <v>615</v>
      </c>
      <c r="B48" s="14"/>
      <c r="C48" s="20">
        <v>4</v>
      </c>
    </row>
    <row r="49" spans="1:3" x14ac:dyDescent="0.25">
      <c r="A49" s="18" t="s">
        <v>1198</v>
      </c>
      <c r="B49" s="14"/>
      <c r="C49" s="20">
        <v>13</v>
      </c>
    </row>
    <row r="50" spans="1:3" x14ac:dyDescent="0.25">
      <c r="A50" s="201" t="s">
        <v>956</v>
      </c>
      <c r="B50" s="202"/>
      <c r="C50" s="27">
        <v>95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19"/>
    </row>
    <row r="54" spans="1:3" x14ac:dyDescent="0.25">
      <c r="A54" s="189"/>
      <c r="B54" s="11" t="s">
        <v>82</v>
      </c>
      <c r="C54" s="20">
        <v>1</v>
      </c>
    </row>
    <row r="55" spans="1:3" x14ac:dyDescent="0.25">
      <c r="A55" s="187" t="s">
        <v>1195</v>
      </c>
      <c r="B55" s="11" t="s">
        <v>79</v>
      </c>
      <c r="C55" s="20">
        <v>25</v>
      </c>
    </row>
    <row r="56" spans="1:3" x14ac:dyDescent="0.25">
      <c r="A56" s="189"/>
      <c r="B56" s="11" t="s">
        <v>82</v>
      </c>
      <c r="C56" s="20">
        <v>2</v>
      </c>
    </row>
    <row r="57" spans="1:3" x14ac:dyDescent="0.25">
      <c r="A57" s="187" t="s">
        <v>1196</v>
      </c>
      <c r="B57" s="11" t="s">
        <v>79</v>
      </c>
      <c r="C57" s="20">
        <v>1</v>
      </c>
    </row>
    <row r="58" spans="1:3" x14ac:dyDescent="0.25">
      <c r="A58" s="189"/>
      <c r="B58" s="11" t="s">
        <v>82</v>
      </c>
      <c r="C58" s="19"/>
    </row>
    <row r="59" spans="1:3" x14ac:dyDescent="0.25">
      <c r="A59" s="187" t="s">
        <v>1197</v>
      </c>
      <c r="B59" s="11" t="s">
        <v>79</v>
      </c>
      <c r="C59" s="20">
        <v>14</v>
      </c>
    </row>
    <row r="60" spans="1:3" x14ac:dyDescent="0.25">
      <c r="A60" s="189"/>
      <c r="B60" s="11" t="s">
        <v>82</v>
      </c>
      <c r="C60" s="20">
        <v>3</v>
      </c>
    </row>
    <row r="61" spans="1:3" x14ac:dyDescent="0.25">
      <c r="A61" s="187" t="s">
        <v>615</v>
      </c>
      <c r="B61" s="11" t="s">
        <v>79</v>
      </c>
      <c r="C61" s="20">
        <v>3</v>
      </c>
    </row>
    <row r="62" spans="1:3" x14ac:dyDescent="0.25">
      <c r="A62" s="189"/>
      <c r="B62" s="11" t="s">
        <v>82</v>
      </c>
      <c r="C62" s="19"/>
    </row>
    <row r="63" spans="1:3" x14ac:dyDescent="0.25">
      <c r="A63" s="187" t="s">
        <v>1198</v>
      </c>
      <c r="B63" s="11" t="s">
        <v>79</v>
      </c>
      <c r="C63" s="20">
        <v>15</v>
      </c>
    </row>
    <row r="64" spans="1:3" x14ac:dyDescent="0.25">
      <c r="A64" s="189"/>
      <c r="B64" s="11" t="s">
        <v>82</v>
      </c>
      <c r="C64" s="19"/>
    </row>
    <row r="65" spans="1:3" x14ac:dyDescent="0.25">
      <c r="A65" s="201" t="s">
        <v>956</v>
      </c>
      <c r="B65" s="202"/>
      <c r="C65" s="27">
        <v>64</v>
      </c>
    </row>
    <row r="66" spans="1:3" x14ac:dyDescent="0.25">
      <c r="A66" s="4"/>
    </row>
  </sheetData>
  <sheetProtection algorithmName="SHA-512" hashValue="/Ey3n2jGNEusVHIGVhubqcSi9tDiawF/dBohyX/rnSv0ItWoSNqSKQCnwfT973qsZ+P1oMkrBTq9OK0Z+Ozx5g==" saltValue="2hnc93WC6bb6Iiloo57ub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5"/>
      <c r="D5" s="15"/>
      <c r="E5" s="15"/>
      <c r="F5" s="15"/>
      <c r="G5" s="19"/>
    </row>
    <row r="6" spans="1:7" x14ac:dyDescent="0.25">
      <c r="A6" s="192"/>
      <c r="B6" s="30" t="s">
        <v>1214</v>
      </c>
      <c r="C6" s="12">
        <v>0</v>
      </c>
      <c r="D6" s="12">
        <v>0</v>
      </c>
      <c r="E6" s="12">
        <v>1</v>
      </c>
      <c r="F6" s="12">
        <v>0</v>
      </c>
      <c r="G6" s="36">
        <v>0</v>
      </c>
    </row>
    <row r="7" spans="1:7" x14ac:dyDescent="0.25">
      <c r="A7" s="10" t="s">
        <v>1215</v>
      </c>
      <c r="B7" s="30" t="s">
        <v>1216</v>
      </c>
      <c r="C7" s="15"/>
      <c r="D7" s="15"/>
      <c r="E7" s="15"/>
      <c r="F7" s="15"/>
      <c r="G7" s="19"/>
    </row>
    <row r="8" spans="1:7" ht="22.5" x14ac:dyDescent="0.25">
      <c r="A8" s="190" t="s">
        <v>1217</v>
      </c>
      <c r="B8" s="30" t="s">
        <v>1218</v>
      </c>
      <c r="C8" s="12">
        <v>17</v>
      </c>
      <c r="D8" s="12">
        <v>16</v>
      </c>
      <c r="E8" s="12">
        <v>9</v>
      </c>
      <c r="F8" s="12">
        <v>1</v>
      </c>
      <c r="G8" s="36">
        <v>17</v>
      </c>
    </row>
    <row r="9" spans="1:7" x14ac:dyDescent="0.25">
      <c r="A9" s="191"/>
      <c r="B9" s="30" t="s">
        <v>1219</v>
      </c>
      <c r="C9" s="12">
        <v>0</v>
      </c>
      <c r="D9" s="12">
        <v>1</v>
      </c>
      <c r="E9" s="12">
        <v>0</v>
      </c>
      <c r="F9" s="12">
        <v>0</v>
      </c>
      <c r="G9" s="36">
        <v>0</v>
      </c>
    </row>
    <row r="10" spans="1:7" ht="22.5" x14ac:dyDescent="0.25">
      <c r="A10" s="192"/>
      <c r="B10" s="30" t="s">
        <v>1220</v>
      </c>
      <c r="C10" s="12">
        <v>32</v>
      </c>
      <c r="D10" s="12">
        <v>23</v>
      </c>
      <c r="E10" s="12">
        <v>24</v>
      </c>
      <c r="F10" s="12">
        <v>1</v>
      </c>
      <c r="G10" s="36">
        <v>32</v>
      </c>
    </row>
    <row r="11" spans="1:7" ht="22.5" x14ac:dyDescent="0.25">
      <c r="A11" s="190" t="s">
        <v>1221</v>
      </c>
      <c r="B11" s="30" t="s">
        <v>1222</v>
      </c>
      <c r="C11" s="15"/>
      <c r="D11" s="15"/>
      <c r="E11" s="15"/>
      <c r="F11" s="15"/>
      <c r="G11" s="19"/>
    </row>
    <row r="12" spans="1:7" x14ac:dyDescent="0.25">
      <c r="A12" s="191"/>
      <c r="B12" s="30" t="s">
        <v>1223</v>
      </c>
      <c r="C12" s="15"/>
      <c r="D12" s="15"/>
      <c r="E12" s="15"/>
      <c r="F12" s="15"/>
      <c r="G12" s="19"/>
    </row>
    <row r="13" spans="1:7" ht="22.5" x14ac:dyDescent="0.25">
      <c r="A13" s="192"/>
      <c r="B13" s="30" t="s">
        <v>1224</v>
      </c>
      <c r="C13" s="12">
        <v>0</v>
      </c>
      <c r="D13" s="12">
        <v>23</v>
      </c>
      <c r="E13" s="12">
        <v>2</v>
      </c>
      <c r="F13" s="12">
        <v>0</v>
      </c>
      <c r="G13" s="36">
        <v>0</v>
      </c>
    </row>
    <row r="14" spans="1:7" ht="22.5" x14ac:dyDescent="0.25">
      <c r="A14" s="10" t="s">
        <v>1225</v>
      </c>
      <c r="B14" s="30" t="s">
        <v>1226</v>
      </c>
      <c r="C14" s="15"/>
      <c r="D14" s="15"/>
      <c r="E14" s="15"/>
      <c r="F14" s="15"/>
      <c r="G14" s="19"/>
    </row>
    <row r="15" spans="1:7" x14ac:dyDescent="0.25">
      <c r="A15" s="190" t="s">
        <v>1227</v>
      </c>
      <c r="B15" s="30" t="s">
        <v>1228</v>
      </c>
      <c r="C15" s="12">
        <v>0</v>
      </c>
      <c r="D15" s="12">
        <v>17</v>
      </c>
      <c r="E15" s="12">
        <v>6</v>
      </c>
      <c r="F15" s="12">
        <v>0</v>
      </c>
      <c r="G15" s="36">
        <v>0</v>
      </c>
    </row>
    <row r="16" spans="1:7" x14ac:dyDescent="0.25">
      <c r="A16" s="191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1"/>
      <c r="B17" s="30" t="s">
        <v>1230</v>
      </c>
      <c r="C17" s="12">
        <v>1</v>
      </c>
      <c r="D17" s="12">
        <v>0</v>
      </c>
      <c r="E17" s="12">
        <v>0</v>
      </c>
      <c r="F17" s="12">
        <v>0</v>
      </c>
      <c r="G17" s="36">
        <v>1</v>
      </c>
    </row>
    <row r="18" spans="1:7" x14ac:dyDescent="0.25">
      <c r="A18" s="191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2"/>
      <c r="B19" s="30" t="s">
        <v>1232</v>
      </c>
      <c r="C19" s="12">
        <v>0</v>
      </c>
      <c r="D19" s="12">
        <v>0</v>
      </c>
      <c r="E19" s="12">
        <v>1</v>
      </c>
      <c r="F19" s="12">
        <v>0</v>
      </c>
      <c r="G19" s="36">
        <v>0</v>
      </c>
    </row>
    <row r="20" spans="1:7" x14ac:dyDescent="0.25">
      <c r="A20" s="10" t="s">
        <v>1233</v>
      </c>
      <c r="B20" s="30" t="s">
        <v>1234</v>
      </c>
      <c r="C20" s="12">
        <v>0</v>
      </c>
      <c r="D20" s="12">
        <v>2</v>
      </c>
      <c r="E20" s="12">
        <v>1</v>
      </c>
      <c r="F20" s="12">
        <v>0</v>
      </c>
      <c r="G20" s="36">
        <v>0</v>
      </c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1" t="s">
        <v>956</v>
      </c>
      <c r="B22" s="202"/>
      <c r="C22" s="27">
        <v>50</v>
      </c>
      <c r="D22" s="27">
        <v>82</v>
      </c>
      <c r="E22" s="27">
        <v>44</v>
      </c>
      <c r="F22" s="27">
        <v>2</v>
      </c>
      <c r="G22" s="37">
        <v>50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2</v>
      </c>
    </row>
    <row r="26" spans="1:7" x14ac:dyDescent="0.25">
      <c r="A26" s="18" t="s">
        <v>114</v>
      </c>
      <c r="B26" s="14"/>
      <c r="C26" s="19"/>
    </row>
    <row r="27" spans="1:7" x14ac:dyDescent="0.25">
      <c r="A27" s="18" t="s">
        <v>1080</v>
      </c>
      <c r="B27" s="14"/>
      <c r="C27" s="19"/>
    </row>
    <row r="28" spans="1:7" x14ac:dyDescent="0.25">
      <c r="A28" s="201" t="s">
        <v>956</v>
      </c>
      <c r="B28" s="202"/>
      <c r="C28" s="27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3</v>
      </c>
    </row>
    <row r="33" spans="1:3" x14ac:dyDescent="0.25">
      <c r="A33" s="18" t="s">
        <v>1239</v>
      </c>
      <c r="B33" s="14"/>
      <c r="C33" s="20">
        <v>15</v>
      </c>
    </row>
    <row r="34" spans="1:3" x14ac:dyDescent="0.25">
      <c r="A34" s="18" t="s">
        <v>82</v>
      </c>
      <c r="B34" s="14"/>
      <c r="C34" s="19"/>
    </row>
    <row r="35" spans="1:3" x14ac:dyDescent="0.25">
      <c r="A35" s="201" t="s">
        <v>956</v>
      </c>
      <c r="B35" s="202"/>
      <c r="C35" s="27">
        <v>18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200</v>
      </c>
    </row>
    <row r="40" spans="1:3" x14ac:dyDescent="0.25">
      <c r="A40" s="18" t="s">
        <v>1242</v>
      </c>
      <c r="B40" s="14"/>
      <c r="C40" s="20">
        <v>14</v>
      </c>
    </row>
    <row r="41" spans="1:3" x14ac:dyDescent="0.25">
      <c r="A41" s="201" t="s">
        <v>956</v>
      </c>
      <c r="B41" s="202"/>
      <c r="C41" s="27">
        <v>214</v>
      </c>
    </row>
    <row r="42" spans="1:3" x14ac:dyDescent="0.25">
      <c r="A42" s="4"/>
    </row>
  </sheetData>
  <sheetProtection algorithmName="SHA-512" hashValue="CNqI4hPlWMNCByx4ggY8fPneeG+F6ALAtrSvHqd+OvRwkWsdlVmvw0HD04wn3lII541Oja6TodeZd4hd1SUnXw==" saltValue="oWzcKLBzSG16ZvUue3zi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14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30" t="s">
        <v>1048</v>
      </c>
      <c r="C7" s="40">
        <v>39</v>
      </c>
      <c r="D7" s="40">
        <v>1</v>
      </c>
      <c r="E7" s="40">
        <v>159</v>
      </c>
      <c r="F7" s="40">
        <v>386</v>
      </c>
      <c r="G7" s="40">
        <v>0</v>
      </c>
      <c r="H7" s="40">
        <v>390</v>
      </c>
      <c r="I7" s="40">
        <v>0</v>
      </c>
      <c r="J7" s="40">
        <v>28</v>
      </c>
      <c r="K7" s="40">
        <v>0</v>
      </c>
      <c r="L7" s="36">
        <v>5</v>
      </c>
    </row>
    <row r="8" spans="1:12" x14ac:dyDescent="0.25">
      <c r="A8" s="191"/>
      <c r="B8" s="30" t="s">
        <v>1256</v>
      </c>
      <c r="C8" s="40">
        <v>0</v>
      </c>
      <c r="D8" s="40">
        <v>0</v>
      </c>
      <c r="E8" s="40">
        <v>3</v>
      </c>
      <c r="F8" s="40">
        <v>0</v>
      </c>
      <c r="G8" s="40">
        <v>0</v>
      </c>
      <c r="H8" s="40">
        <v>8</v>
      </c>
      <c r="I8" s="40">
        <v>0</v>
      </c>
      <c r="J8" s="40">
        <v>2</v>
      </c>
      <c r="K8" s="40">
        <v>0</v>
      </c>
      <c r="L8" s="36">
        <v>0</v>
      </c>
    </row>
    <row r="9" spans="1:12" x14ac:dyDescent="0.25">
      <c r="A9" s="192"/>
      <c r="B9" s="30" t="s">
        <v>1257</v>
      </c>
      <c r="C9" s="40">
        <v>0</v>
      </c>
      <c r="D9" s="40">
        <v>0</v>
      </c>
      <c r="E9" s="40">
        <v>4</v>
      </c>
      <c r="F9" s="40">
        <v>0</v>
      </c>
      <c r="G9" s="40">
        <v>0</v>
      </c>
      <c r="H9" s="40">
        <v>18</v>
      </c>
      <c r="I9" s="40">
        <v>0</v>
      </c>
      <c r="J9" s="40">
        <v>1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30" t="s">
        <v>1260</v>
      </c>
      <c r="C11" s="40">
        <v>0</v>
      </c>
      <c r="D11" s="40">
        <v>0</v>
      </c>
      <c r="E11" s="40">
        <v>1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30" t="s">
        <v>1261</v>
      </c>
      <c r="C12" s="40">
        <v>14</v>
      </c>
      <c r="D12" s="40">
        <v>0</v>
      </c>
      <c r="E12" s="40">
        <v>16</v>
      </c>
      <c r="F12" s="40">
        <v>17</v>
      </c>
      <c r="G12" s="40">
        <v>0</v>
      </c>
      <c r="H12" s="40">
        <v>61</v>
      </c>
      <c r="I12" s="40">
        <v>0</v>
      </c>
      <c r="J12" s="40">
        <v>3</v>
      </c>
      <c r="K12" s="40">
        <v>0</v>
      </c>
      <c r="L12" s="36">
        <v>0</v>
      </c>
    </row>
    <row r="13" spans="1:12" x14ac:dyDescent="0.25">
      <c r="A13" s="191"/>
      <c r="B13" s="30" t="s">
        <v>1262</v>
      </c>
      <c r="C13" s="40">
        <v>0</v>
      </c>
      <c r="D13" s="40">
        <v>0</v>
      </c>
      <c r="E13" s="40">
        <v>0</v>
      </c>
      <c r="F13" s="40">
        <v>1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30" t="s">
        <v>1270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30" t="s">
        <v>1271</v>
      </c>
      <c r="C22" s="40">
        <v>0</v>
      </c>
      <c r="D22" s="40">
        <v>0</v>
      </c>
      <c r="E22" s="40">
        <v>2</v>
      </c>
      <c r="F22" s="40">
        <v>1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30" t="s">
        <v>1272</v>
      </c>
      <c r="C23" s="40">
        <v>0</v>
      </c>
      <c r="D23" s="40">
        <v>0</v>
      </c>
      <c r="E23" s="40">
        <v>1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30" t="s">
        <v>1274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30" t="s">
        <v>1275</v>
      </c>
      <c r="C26" s="40">
        <v>0</v>
      </c>
      <c r="D26" s="40">
        <v>0</v>
      </c>
      <c r="E26" s="40">
        <v>15</v>
      </c>
      <c r="F26" s="40">
        <v>11</v>
      </c>
      <c r="G26" s="40">
        <v>0</v>
      </c>
      <c r="H26" s="40">
        <v>5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1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30" t="s">
        <v>1281</v>
      </c>
      <c r="C32" s="40">
        <v>4</v>
      </c>
      <c r="D32" s="40">
        <v>0</v>
      </c>
      <c r="E32" s="40">
        <v>2</v>
      </c>
      <c r="F32" s="40">
        <v>5</v>
      </c>
      <c r="G32" s="40">
        <v>0</v>
      </c>
      <c r="H32" s="40">
        <v>20</v>
      </c>
      <c r="I32" s="40">
        <v>0</v>
      </c>
      <c r="J32" s="40">
        <v>3</v>
      </c>
      <c r="K32" s="40">
        <v>0</v>
      </c>
      <c r="L32" s="36">
        <v>0</v>
      </c>
    </row>
    <row r="33" spans="1:12" x14ac:dyDescent="0.25">
      <c r="A33" s="191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30" t="s">
        <v>1291</v>
      </c>
      <c r="C42" s="40">
        <v>0</v>
      </c>
      <c r="D42" s="40">
        <v>0</v>
      </c>
      <c r="E42" s="40">
        <v>1</v>
      </c>
      <c r="F42" s="40">
        <v>2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30" t="s">
        <v>1293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4</v>
      </c>
      <c r="I44" s="40">
        <v>0</v>
      </c>
      <c r="J44" s="40">
        <v>0</v>
      </c>
      <c r="K44" s="40">
        <v>0</v>
      </c>
      <c r="L44" s="36">
        <v>1</v>
      </c>
    </row>
    <row r="45" spans="1:12" x14ac:dyDescent="0.25">
      <c r="A45" s="191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3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30" t="s">
        <v>1313</v>
      </c>
      <c r="C64" s="40">
        <v>0</v>
      </c>
      <c r="D64" s="40">
        <v>0</v>
      </c>
      <c r="E64" s="40">
        <v>26</v>
      </c>
      <c r="F64" s="40">
        <v>2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1</v>
      </c>
    </row>
    <row r="65" spans="1:12" x14ac:dyDescent="0.25">
      <c r="A65" s="191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4</v>
      </c>
      <c r="I72" s="40">
        <v>0</v>
      </c>
      <c r="J72" s="40">
        <v>0</v>
      </c>
      <c r="K72" s="40">
        <v>0</v>
      </c>
      <c r="L72" s="36">
        <v>1</v>
      </c>
    </row>
    <row r="73" spans="1:12" x14ac:dyDescent="0.25">
      <c r="A73" s="191"/>
      <c r="B73" s="30" t="s">
        <v>1322</v>
      </c>
      <c r="C73" s="40">
        <v>0</v>
      </c>
      <c r="D73" s="40">
        <v>0</v>
      </c>
      <c r="E73" s="40">
        <v>2</v>
      </c>
      <c r="F73" s="40">
        <v>1</v>
      </c>
      <c r="G73" s="40">
        <v>0</v>
      </c>
      <c r="H73" s="40">
        <v>2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1"/>
      <c r="B74" s="30" t="s">
        <v>1323</v>
      </c>
      <c r="C74" s="40">
        <v>0</v>
      </c>
      <c r="D74" s="40">
        <v>0</v>
      </c>
      <c r="E74" s="40">
        <v>0</v>
      </c>
      <c r="F74" s="40">
        <v>86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1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30" t="s">
        <v>1325</v>
      </c>
      <c r="C76" s="40">
        <v>0</v>
      </c>
      <c r="D76" s="40">
        <v>1</v>
      </c>
      <c r="E76" s="40">
        <v>1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30" t="s">
        <v>1326</v>
      </c>
      <c r="C77" s="40">
        <v>0</v>
      </c>
      <c r="D77" s="40">
        <v>0</v>
      </c>
      <c r="E77" s="40">
        <v>0</v>
      </c>
      <c r="F77" s="40">
        <v>1</v>
      </c>
      <c r="G77" s="40">
        <v>0</v>
      </c>
      <c r="H77" s="40">
        <v>9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30" t="s">
        <v>1330</v>
      </c>
      <c r="C81" s="40">
        <v>0</v>
      </c>
      <c r="D81" s="40">
        <v>0</v>
      </c>
      <c r="E81" s="40">
        <v>3</v>
      </c>
      <c r="F81" s="40">
        <v>2</v>
      </c>
      <c r="G81" s="40">
        <v>0</v>
      </c>
      <c r="H81" s="40">
        <v>16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1"/>
      <c r="B82" s="30" t="s">
        <v>1331</v>
      </c>
      <c r="C82" s="40">
        <v>1</v>
      </c>
      <c r="D82" s="40">
        <v>0</v>
      </c>
      <c r="E82" s="40">
        <v>13</v>
      </c>
      <c r="F82" s="40">
        <v>9</v>
      </c>
      <c r="G82" s="40">
        <v>0</v>
      </c>
      <c r="H82" s="40">
        <v>50</v>
      </c>
      <c r="I82" s="40">
        <v>0</v>
      </c>
      <c r="J82" s="40">
        <v>4</v>
      </c>
      <c r="K82" s="40">
        <v>0</v>
      </c>
      <c r="L82" s="36">
        <v>1</v>
      </c>
    </row>
    <row r="83" spans="1:12" x14ac:dyDescent="0.25">
      <c r="A83" s="191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30" t="s">
        <v>1339</v>
      </c>
      <c r="C90" s="40">
        <v>0</v>
      </c>
      <c r="D90" s="40">
        <v>0</v>
      </c>
      <c r="E90" s="40">
        <v>1</v>
      </c>
      <c r="F90" s="40">
        <v>0</v>
      </c>
      <c r="G90" s="40">
        <v>0</v>
      </c>
      <c r="H90" s="40">
        <v>4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30" t="s">
        <v>1353</v>
      </c>
      <c r="C104" s="40">
        <v>0</v>
      </c>
      <c r="D104" s="40">
        <v>0</v>
      </c>
      <c r="E104" s="40">
        <v>1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1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30" t="s">
        <v>1358</v>
      </c>
      <c r="C109" s="40">
        <v>0</v>
      </c>
      <c r="D109" s="40">
        <v>0</v>
      </c>
      <c r="E109" s="40">
        <v>8</v>
      </c>
      <c r="F109" s="40">
        <v>2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1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30" t="s">
        <v>1364</v>
      </c>
      <c r="C115" s="40">
        <v>0</v>
      </c>
      <c r="D115" s="40">
        <v>0</v>
      </c>
      <c r="E115" s="40">
        <v>1</v>
      </c>
      <c r="F115" s="40">
        <v>1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30" t="s">
        <v>1380</v>
      </c>
      <c r="C131" s="40">
        <v>0</v>
      </c>
      <c r="D131" s="40">
        <v>0</v>
      </c>
      <c r="E131" s="40">
        <v>2</v>
      </c>
      <c r="F131" s="40">
        <v>1</v>
      </c>
      <c r="G131" s="40">
        <v>0</v>
      </c>
      <c r="H131" s="40">
        <v>21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1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30" t="s">
        <v>1391</v>
      </c>
      <c r="C142" s="40">
        <v>0</v>
      </c>
      <c r="D142" s="40">
        <v>0</v>
      </c>
      <c r="E142" s="40">
        <v>0</v>
      </c>
      <c r="F142" s="40">
        <v>1</v>
      </c>
      <c r="G142" s="40">
        <v>0</v>
      </c>
      <c r="H142" s="40">
        <v>9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30" t="s">
        <v>1395</v>
      </c>
      <c r="C146" s="40">
        <v>0</v>
      </c>
      <c r="D146" s="40">
        <v>0</v>
      </c>
      <c r="E146" s="40">
        <v>1</v>
      </c>
      <c r="F146" s="40">
        <v>1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30" t="s">
        <v>1396</v>
      </c>
      <c r="C147" s="40">
        <v>0</v>
      </c>
      <c r="D147" s="40">
        <v>0</v>
      </c>
      <c r="E147" s="40">
        <v>1</v>
      </c>
      <c r="F147" s="40">
        <v>3</v>
      </c>
      <c r="G147" s="40">
        <v>0</v>
      </c>
      <c r="H147" s="40">
        <v>6</v>
      </c>
      <c r="I147" s="40">
        <v>0</v>
      </c>
      <c r="J147" s="40">
        <v>2</v>
      </c>
      <c r="K147" s="40">
        <v>0</v>
      </c>
      <c r="L147" s="36">
        <v>0</v>
      </c>
    </row>
    <row r="148" spans="1:12" x14ac:dyDescent="0.25">
      <c r="A148" s="191"/>
      <c r="B148" s="30" t="s">
        <v>1397</v>
      </c>
      <c r="C148" s="40">
        <v>0</v>
      </c>
      <c r="D148" s="40">
        <v>0</v>
      </c>
      <c r="E148" s="40">
        <v>0</v>
      </c>
      <c r="F148" s="40">
        <v>0</v>
      </c>
      <c r="G148" s="40">
        <v>0</v>
      </c>
      <c r="H148" s="40">
        <v>2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1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30" t="s">
        <v>1405</v>
      </c>
      <c r="C156" s="40">
        <v>0</v>
      </c>
      <c r="D156" s="40">
        <v>0</v>
      </c>
      <c r="E156" s="40">
        <v>2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30" t="s">
        <v>1425</v>
      </c>
      <c r="C176" s="40">
        <v>0</v>
      </c>
      <c r="D176" s="40">
        <v>0</v>
      </c>
      <c r="E176" s="40">
        <v>2</v>
      </c>
      <c r="F176" s="40">
        <v>1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30" t="s">
        <v>1429</v>
      </c>
      <c r="C180" s="40">
        <v>0</v>
      </c>
      <c r="D180" s="40">
        <v>0</v>
      </c>
      <c r="E180" s="40">
        <v>6</v>
      </c>
      <c r="F180" s="40">
        <v>217</v>
      </c>
      <c r="G180" s="40">
        <v>0</v>
      </c>
      <c r="H180" s="40">
        <v>40</v>
      </c>
      <c r="I180" s="40">
        <v>0</v>
      </c>
      <c r="J180" s="40">
        <v>11</v>
      </c>
      <c r="K180" s="40">
        <v>0</v>
      </c>
      <c r="L180" s="36">
        <v>0</v>
      </c>
    </row>
    <row r="181" spans="1:12" x14ac:dyDescent="0.25">
      <c r="A181" s="191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30" t="s">
        <v>1435</v>
      </c>
      <c r="C186" s="40">
        <v>0</v>
      </c>
      <c r="D186" s="40">
        <v>0</v>
      </c>
      <c r="E186" s="40">
        <v>1</v>
      </c>
      <c r="F186" s="40">
        <v>1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1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30" t="s">
        <v>1437</v>
      </c>
      <c r="C188" s="40">
        <v>7</v>
      </c>
      <c r="D188" s="40">
        <v>0</v>
      </c>
      <c r="E188" s="40">
        <v>0</v>
      </c>
      <c r="F188" s="40">
        <v>3</v>
      </c>
      <c r="G188" s="40">
        <v>0</v>
      </c>
      <c r="H188" s="40">
        <v>42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30" t="s">
        <v>1438</v>
      </c>
      <c r="C189" s="40">
        <v>8</v>
      </c>
      <c r="D189" s="40">
        <v>0</v>
      </c>
      <c r="E189" s="40">
        <v>21</v>
      </c>
      <c r="F189" s="40">
        <v>3</v>
      </c>
      <c r="G189" s="40">
        <v>0</v>
      </c>
      <c r="H189" s="40">
        <v>21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1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30" t="s">
        <v>1440</v>
      </c>
      <c r="C191" s="40">
        <v>0</v>
      </c>
      <c r="D191" s="40">
        <v>0</v>
      </c>
      <c r="E191" s="40">
        <v>1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30" t="s">
        <v>1441</v>
      </c>
      <c r="C192" s="40">
        <v>0</v>
      </c>
      <c r="D192" s="40">
        <v>0</v>
      </c>
      <c r="E192" s="40">
        <v>9</v>
      </c>
      <c r="F192" s="40">
        <v>1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1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30" t="s">
        <v>1443</v>
      </c>
      <c r="C194" s="40">
        <v>4</v>
      </c>
      <c r="D194" s="40">
        <v>0</v>
      </c>
      <c r="E194" s="40">
        <v>1</v>
      </c>
      <c r="F194" s="40">
        <v>0</v>
      </c>
      <c r="G194" s="40">
        <v>0</v>
      </c>
      <c r="H194" s="40">
        <v>7</v>
      </c>
      <c r="I194" s="40">
        <v>0</v>
      </c>
      <c r="J194" s="40">
        <v>1</v>
      </c>
      <c r="K194" s="40">
        <v>0</v>
      </c>
      <c r="L194" s="36">
        <v>1</v>
      </c>
    </row>
    <row r="195" spans="1:12" x14ac:dyDescent="0.25">
      <c r="A195" s="191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5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30" t="s">
        <v>1454</v>
      </c>
      <c r="C205" s="40">
        <v>0</v>
      </c>
      <c r="D205" s="40">
        <v>0</v>
      </c>
      <c r="E205" s="40">
        <v>1</v>
      </c>
      <c r="F205" s="40">
        <v>1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30" t="s">
        <v>1478</v>
      </c>
      <c r="C229" s="40">
        <v>0</v>
      </c>
      <c r="D229" s="40">
        <v>0</v>
      </c>
      <c r="E229" s="40">
        <v>6</v>
      </c>
      <c r="F229" s="40">
        <v>6</v>
      </c>
      <c r="G229" s="40">
        <v>0</v>
      </c>
      <c r="H229" s="40">
        <v>59</v>
      </c>
      <c r="I229" s="40">
        <v>0</v>
      </c>
      <c r="J229" s="40">
        <v>4</v>
      </c>
      <c r="K229" s="40">
        <v>0</v>
      </c>
      <c r="L229" s="36">
        <v>0</v>
      </c>
    </row>
    <row r="230" spans="1:12" x14ac:dyDescent="0.25">
      <c r="A230" s="191"/>
      <c r="B230" s="30" t="s">
        <v>1479</v>
      </c>
      <c r="C230" s="40">
        <v>0</v>
      </c>
      <c r="D230" s="40">
        <v>0</v>
      </c>
      <c r="E230" s="40">
        <v>7</v>
      </c>
      <c r="F230" s="40">
        <v>3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30" t="s">
        <v>1499</v>
      </c>
      <c r="C250" s="40">
        <v>0</v>
      </c>
      <c r="D250" s="40">
        <v>0</v>
      </c>
      <c r="E250" s="40">
        <v>2</v>
      </c>
      <c r="F250" s="40">
        <v>3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1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1</v>
      </c>
      <c r="F262" s="40">
        <v>0</v>
      </c>
      <c r="G262" s="40">
        <v>0</v>
      </c>
      <c r="H262" s="40">
        <v>1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30" t="s">
        <v>1513</v>
      </c>
      <c r="C263" s="40">
        <v>0</v>
      </c>
      <c r="D263" s="40">
        <v>0</v>
      </c>
      <c r="E263" s="40">
        <v>2</v>
      </c>
      <c r="F263" s="40">
        <v>2</v>
      </c>
      <c r="G263" s="40">
        <v>0</v>
      </c>
      <c r="H263" s="40">
        <v>4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1"/>
      <c r="B264" s="30" t="s">
        <v>1514</v>
      </c>
      <c r="C264" s="40">
        <v>40</v>
      </c>
      <c r="D264" s="40">
        <v>0</v>
      </c>
      <c r="E264" s="40">
        <v>63</v>
      </c>
      <c r="F264" s="40">
        <v>34</v>
      </c>
      <c r="G264" s="40">
        <v>0</v>
      </c>
      <c r="H264" s="40">
        <v>155</v>
      </c>
      <c r="I264" s="40">
        <v>0</v>
      </c>
      <c r="J264" s="40">
        <v>15</v>
      </c>
      <c r="K264" s="40">
        <v>0</v>
      </c>
      <c r="L264" s="36">
        <v>2</v>
      </c>
    </row>
    <row r="265" spans="1:12" x14ac:dyDescent="0.25">
      <c r="A265" s="191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2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30" t="s">
        <v>1516</v>
      </c>
      <c r="C266" s="40">
        <v>0</v>
      </c>
      <c r="D266" s="40">
        <v>0</v>
      </c>
      <c r="E266" s="40">
        <v>4</v>
      </c>
      <c r="F266" s="40">
        <v>1</v>
      </c>
      <c r="G266" s="40">
        <v>0</v>
      </c>
      <c r="H266" s="40">
        <v>1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30" t="s">
        <v>1518</v>
      </c>
      <c r="C268" s="40">
        <v>2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30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7</v>
      </c>
      <c r="I269" s="40">
        <v>0</v>
      </c>
      <c r="J269" s="40">
        <v>0</v>
      </c>
      <c r="K269" s="40">
        <v>0</v>
      </c>
      <c r="L269" s="36">
        <v>0</v>
      </c>
    </row>
    <row r="270" spans="1:12" x14ac:dyDescent="0.25">
      <c r="A270" s="191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2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30" t="s">
        <v>1521</v>
      </c>
      <c r="C271" s="40">
        <v>0</v>
      </c>
      <c r="D271" s="40">
        <v>0</v>
      </c>
      <c r="E271" s="40">
        <v>1</v>
      </c>
      <c r="F271" s="40">
        <v>0</v>
      </c>
      <c r="G271" s="40">
        <v>0</v>
      </c>
      <c r="H271" s="40">
        <v>7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30" t="s">
        <v>1522</v>
      </c>
      <c r="C272" s="40">
        <v>0</v>
      </c>
      <c r="D272" s="40">
        <v>0</v>
      </c>
      <c r="E272" s="40">
        <v>6</v>
      </c>
      <c r="F272" s="40">
        <v>6</v>
      </c>
      <c r="G272" s="40">
        <v>0</v>
      </c>
      <c r="H272" s="40">
        <v>9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1"/>
      <c r="B273" s="30" t="s">
        <v>967</v>
      </c>
      <c r="C273" s="40">
        <v>1</v>
      </c>
      <c r="D273" s="40">
        <v>0</v>
      </c>
      <c r="E273" s="40">
        <v>13</v>
      </c>
      <c r="F273" s="40">
        <v>50</v>
      </c>
      <c r="G273" s="40">
        <v>0</v>
      </c>
      <c r="H273" s="40">
        <v>140</v>
      </c>
      <c r="I273" s="40">
        <v>0</v>
      </c>
      <c r="J273" s="40">
        <v>14</v>
      </c>
      <c r="K273" s="40">
        <v>0</v>
      </c>
      <c r="L273" s="36">
        <v>2</v>
      </c>
    </row>
    <row r="274" spans="1:12" x14ac:dyDescent="0.25">
      <c r="A274" s="191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1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30" t="s">
        <v>1524</v>
      </c>
      <c r="C275" s="40">
        <v>0</v>
      </c>
      <c r="D275" s="40">
        <v>0</v>
      </c>
      <c r="E275" s="40">
        <v>9</v>
      </c>
      <c r="F275" s="40">
        <v>1</v>
      </c>
      <c r="G275" s="40">
        <v>0</v>
      </c>
      <c r="H275" s="40">
        <v>2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30" t="s">
        <v>1525</v>
      </c>
      <c r="C276" s="40">
        <v>0</v>
      </c>
      <c r="D276" s="40">
        <v>0</v>
      </c>
      <c r="E276" s="40">
        <v>2</v>
      </c>
      <c r="F276" s="40">
        <v>1</v>
      </c>
      <c r="G276" s="40">
        <v>0</v>
      </c>
      <c r="H276" s="40">
        <v>7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30" t="s">
        <v>1529</v>
      </c>
      <c r="C280" s="40">
        <v>0</v>
      </c>
      <c r="D280" s="40">
        <v>0</v>
      </c>
      <c r="E280" s="40">
        <v>2</v>
      </c>
      <c r="F280" s="40">
        <v>6</v>
      </c>
      <c r="G280" s="40">
        <v>0</v>
      </c>
      <c r="H280" s="40">
        <v>4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1"/>
      <c r="B281" s="30" t="s">
        <v>1530</v>
      </c>
      <c r="C281" s="40">
        <v>0</v>
      </c>
      <c r="D281" s="40">
        <v>0</v>
      </c>
      <c r="E281" s="40">
        <v>1</v>
      </c>
      <c r="F281" s="40">
        <v>2</v>
      </c>
      <c r="G281" s="40">
        <v>0</v>
      </c>
      <c r="H281" s="40">
        <v>7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3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30" t="s">
        <v>1535</v>
      </c>
      <c r="C286" s="40">
        <v>1</v>
      </c>
      <c r="D286" s="40">
        <v>0</v>
      </c>
      <c r="E286" s="40">
        <v>2</v>
      </c>
      <c r="F286" s="40">
        <v>3</v>
      </c>
      <c r="G286" s="40">
        <v>0</v>
      </c>
      <c r="H286" s="40">
        <v>16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1"/>
      <c r="B287" s="30" t="s">
        <v>926</v>
      </c>
      <c r="C287" s="40">
        <v>1</v>
      </c>
      <c r="D287" s="40">
        <v>0</v>
      </c>
      <c r="E287" s="40">
        <v>27</v>
      </c>
      <c r="F287" s="40">
        <v>24</v>
      </c>
      <c r="G287" s="40">
        <v>0</v>
      </c>
      <c r="H287" s="40">
        <v>5</v>
      </c>
      <c r="I287" s="40">
        <v>0</v>
      </c>
      <c r="J287" s="40">
        <v>2</v>
      </c>
      <c r="K287" s="40">
        <v>0</v>
      </c>
      <c r="L287" s="36">
        <v>1</v>
      </c>
    </row>
    <row r="288" spans="1:12" x14ac:dyDescent="0.25">
      <c r="A288" s="191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30" t="s">
        <v>1536</v>
      </c>
      <c r="C289" s="40">
        <v>0</v>
      </c>
      <c r="D289" s="40">
        <v>0</v>
      </c>
      <c r="E289" s="40">
        <v>17</v>
      </c>
      <c r="F289" s="40">
        <v>245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0</v>
      </c>
    </row>
    <row r="290" spans="1:12" x14ac:dyDescent="0.25">
      <c r="A290" s="191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1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30" t="s">
        <v>1540</v>
      </c>
      <c r="C293" s="40">
        <v>0</v>
      </c>
      <c r="D293" s="40">
        <v>0</v>
      </c>
      <c r="E293" s="40">
        <v>1</v>
      </c>
      <c r="F293" s="40">
        <v>0</v>
      </c>
      <c r="G293" s="40">
        <v>0</v>
      </c>
      <c r="H293" s="40">
        <v>1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3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12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65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29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48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5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6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20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100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8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1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4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35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zRRFOrZhaYRjnb0SV3jECZEvMYnHTinSJKMXfPKTv8J5A+gT9cIMCDaCA7HKhiqq0L7VTiJqQgzfKSKNLQZXSA==" saltValue="DKWZpSX/ifs9NDyg7qJaK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1</v>
      </c>
      <c r="D5" s="12">
        <v>0</v>
      </c>
      <c r="E5" s="13">
        <v>1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5</v>
      </c>
      <c r="D7" s="12">
        <v>2</v>
      </c>
      <c r="E7" s="13">
        <v>1.5</v>
      </c>
    </row>
    <row r="8" spans="1:5" x14ac:dyDescent="0.25">
      <c r="A8" s="191"/>
      <c r="B8" s="11" t="s">
        <v>1565</v>
      </c>
      <c r="C8" s="12">
        <v>27</v>
      </c>
      <c r="D8" s="12">
        <v>14</v>
      </c>
      <c r="E8" s="13">
        <v>0.92857142857142805</v>
      </c>
    </row>
    <row r="9" spans="1:5" x14ac:dyDescent="0.25">
      <c r="A9" s="191"/>
      <c r="B9" s="11" t="s">
        <v>1566</v>
      </c>
      <c r="C9" s="12">
        <v>8</v>
      </c>
      <c r="D9" s="12">
        <v>5</v>
      </c>
      <c r="E9" s="13">
        <v>0.6</v>
      </c>
    </row>
    <row r="10" spans="1:5" x14ac:dyDescent="0.25">
      <c r="A10" s="191"/>
      <c r="B10" s="11" t="s">
        <v>1567</v>
      </c>
      <c r="C10" s="12">
        <v>2</v>
      </c>
      <c r="D10" s="12">
        <v>3</v>
      </c>
      <c r="E10" s="13">
        <v>-0.33333333333333298</v>
      </c>
    </row>
    <row r="11" spans="1:5" x14ac:dyDescent="0.25">
      <c r="A11" s="191"/>
      <c r="B11" s="11" t="s">
        <v>1568</v>
      </c>
      <c r="C11" s="12">
        <v>51</v>
      </c>
      <c r="D11" s="12">
        <v>3</v>
      </c>
      <c r="E11" s="13">
        <v>16</v>
      </c>
    </row>
    <row r="12" spans="1:5" x14ac:dyDescent="0.25">
      <c r="A12" s="191"/>
      <c r="B12" s="11" t="s">
        <v>1569</v>
      </c>
      <c r="C12" s="12">
        <v>12</v>
      </c>
      <c r="D12" s="12">
        <v>3</v>
      </c>
      <c r="E12" s="13">
        <v>3</v>
      </c>
    </row>
    <row r="13" spans="1:5" x14ac:dyDescent="0.25">
      <c r="A13" s="191"/>
      <c r="B13" s="11" t="s">
        <v>1570</v>
      </c>
      <c r="C13" s="12">
        <v>22</v>
      </c>
      <c r="D13" s="12">
        <v>9</v>
      </c>
      <c r="E13" s="13">
        <v>1.44444444444444</v>
      </c>
    </row>
    <row r="14" spans="1:5" x14ac:dyDescent="0.25">
      <c r="A14" s="191"/>
      <c r="B14" s="11" t="s">
        <v>1571</v>
      </c>
      <c r="C14" s="12">
        <v>33</v>
      </c>
      <c r="D14" s="12">
        <v>0</v>
      </c>
      <c r="E14" s="13">
        <v>33</v>
      </c>
    </row>
    <row r="15" spans="1:5" x14ac:dyDescent="0.25">
      <c r="A15" s="191"/>
      <c r="B15" s="11" t="s">
        <v>1572</v>
      </c>
      <c r="C15" s="12">
        <v>1</v>
      </c>
      <c r="D15" s="12">
        <v>0</v>
      </c>
      <c r="E15" s="13">
        <v>1</v>
      </c>
    </row>
    <row r="16" spans="1:5" x14ac:dyDescent="0.25">
      <c r="A16" s="192"/>
      <c r="B16" s="11" t="s">
        <v>111</v>
      </c>
      <c r="C16" s="12">
        <v>151</v>
      </c>
      <c r="D16" s="12">
        <v>140</v>
      </c>
      <c r="E16" s="13">
        <v>7.8571428571428598E-2</v>
      </c>
    </row>
    <row r="17" spans="1:1" x14ac:dyDescent="0.25">
      <c r="A17" s="4"/>
    </row>
  </sheetData>
  <sheetProtection algorithmName="SHA-512" hashValue="dthPggu5wXs1Zaxu2RQg9CNTeps3n2QUNgvbQNhqRyt1fHIzaBaySm8/wkgYkp54DZNwgGOvNP9ZS8klwcQzEg==" saltValue="jJSLJgDUn90aRYI6F/ZQk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4</v>
      </c>
      <c r="E5" s="13">
        <v>-0.25</v>
      </c>
    </row>
    <row r="6" spans="1:5" x14ac:dyDescent="0.25">
      <c r="A6" s="10" t="s">
        <v>1577</v>
      </c>
      <c r="B6" s="11" t="s">
        <v>1578</v>
      </c>
      <c r="C6" s="12">
        <v>35</v>
      </c>
      <c r="D6" s="12">
        <v>28</v>
      </c>
      <c r="E6" s="13">
        <v>0.25</v>
      </c>
    </row>
    <row r="7" spans="1:5" ht="22.5" x14ac:dyDescent="0.25">
      <c r="A7" s="10" t="s">
        <v>1579</v>
      </c>
      <c r="B7" s="11" t="s">
        <v>1580</v>
      </c>
      <c r="C7" s="12">
        <v>0</v>
      </c>
      <c r="D7" s="12">
        <v>23</v>
      </c>
      <c r="E7" s="13">
        <v>-1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1</v>
      </c>
      <c r="E8" s="13">
        <v>-1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5"/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5"/>
      <c r="E10" s="13">
        <v>0</v>
      </c>
    </row>
    <row r="11" spans="1:5" ht="22.5" x14ac:dyDescent="0.25">
      <c r="A11" s="10" t="s">
        <v>1587</v>
      </c>
      <c r="B11" s="14"/>
      <c r="C11" s="12">
        <v>3</v>
      </c>
      <c r="D11" s="12">
        <v>4</v>
      </c>
      <c r="E11" s="13">
        <v>-0.25</v>
      </c>
    </row>
    <row r="12" spans="1:5" x14ac:dyDescent="0.25">
      <c r="A12" s="10" t="s">
        <v>1588</v>
      </c>
      <c r="B12" s="14"/>
      <c r="C12" s="12">
        <v>199</v>
      </c>
      <c r="D12" s="12">
        <v>207</v>
      </c>
      <c r="E12" s="13">
        <v>-3.8647342995169101E-2</v>
      </c>
    </row>
    <row r="13" spans="1:5" x14ac:dyDescent="0.25">
      <c r="A13" s="190" t="s">
        <v>1589</v>
      </c>
      <c r="B13" s="11" t="s">
        <v>1590</v>
      </c>
      <c r="C13" s="12">
        <v>32</v>
      </c>
      <c r="D13" s="12">
        <v>34</v>
      </c>
      <c r="E13" s="13">
        <v>-5.8823529411764698E-2</v>
      </c>
    </row>
    <row r="14" spans="1:5" x14ac:dyDescent="0.25">
      <c r="A14" s="192"/>
      <c r="B14" s="11" t="s">
        <v>1591</v>
      </c>
      <c r="C14" s="12">
        <v>3</v>
      </c>
      <c r="D14" s="15"/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5"/>
      <c r="D17" s="15"/>
      <c r="E17" s="19"/>
    </row>
    <row r="18" spans="1:5" x14ac:dyDescent="0.25">
      <c r="A18" s="188"/>
      <c r="B18" s="11" t="s">
        <v>1595</v>
      </c>
      <c r="C18" s="12">
        <v>240</v>
      </c>
      <c r="D18" s="12">
        <v>305</v>
      </c>
      <c r="E18" s="20">
        <v>18</v>
      </c>
    </row>
    <row r="19" spans="1:5" x14ac:dyDescent="0.25">
      <c r="A19" s="188"/>
      <c r="B19" s="11" t="s">
        <v>1596</v>
      </c>
      <c r="C19" s="15"/>
      <c r="D19" s="15"/>
      <c r="E19" s="19"/>
    </row>
    <row r="20" spans="1:5" x14ac:dyDescent="0.25">
      <c r="A20" s="188"/>
      <c r="B20" s="11" t="s">
        <v>1597</v>
      </c>
      <c r="C20" s="15"/>
      <c r="D20" s="15"/>
      <c r="E20" s="19"/>
    </row>
    <row r="21" spans="1:5" x14ac:dyDescent="0.25">
      <c r="A21" s="188"/>
      <c r="B21" s="11" t="s">
        <v>1598</v>
      </c>
      <c r="C21" s="15"/>
      <c r="D21" s="15"/>
      <c r="E21" s="19"/>
    </row>
    <row r="22" spans="1:5" x14ac:dyDescent="0.25">
      <c r="A22" s="188"/>
      <c r="B22" s="11" t="s">
        <v>983</v>
      </c>
      <c r="C22" s="12">
        <v>2326</v>
      </c>
      <c r="D22" s="12">
        <v>2610</v>
      </c>
      <c r="E22" s="20">
        <v>0</v>
      </c>
    </row>
    <row r="23" spans="1:5" x14ac:dyDescent="0.25">
      <c r="A23" s="188"/>
      <c r="B23" s="11" t="s">
        <v>1599</v>
      </c>
      <c r="C23" s="12">
        <v>56</v>
      </c>
      <c r="D23" s="12">
        <v>91</v>
      </c>
      <c r="E23" s="20">
        <v>0</v>
      </c>
    </row>
    <row r="24" spans="1:5" x14ac:dyDescent="0.25">
      <c r="A24" s="188"/>
      <c r="B24" s="11" t="s">
        <v>1600</v>
      </c>
      <c r="C24" s="12">
        <v>2</v>
      </c>
      <c r="D24" s="12">
        <v>3</v>
      </c>
      <c r="E24" s="20">
        <v>0</v>
      </c>
    </row>
    <row r="25" spans="1:5" x14ac:dyDescent="0.25">
      <c r="A25" s="188"/>
      <c r="B25" s="11" t="s">
        <v>1601</v>
      </c>
      <c r="C25" s="12">
        <v>10</v>
      </c>
      <c r="D25" s="12">
        <v>11</v>
      </c>
      <c r="E25" s="20">
        <v>3</v>
      </c>
    </row>
    <row r="26" spans="1:5" x14ac:dyDescent="0.25">
      <c r="A26" s="188"/>
      <c r="B26" s="11" t="s">
        <v>1602</v>
      </c>
      <c r="C26" s="12">
        <v>13</v>
      </c>
      <c r="D26" s="12">
        <v>20</v>
      </c>
      <c r="E26" s="20">
        <v>0</v>
      </c>
    </row>
    <row r="27" spans="1:5" x14ac:dyDescent="0.25">
      <c r="A27" s="188"/>
      <c r="B27" s="11" t="s">
        <v>1603</v>
      </c>
      <c r="C27" s="12">
        <v>29</v>
      </c>
      <c r="D27" s="12">
        <v>28</v>
      </c>
      <c r="E27" s="20">
        <v>13</v>
      </c>
    </row>
    <row r="28" spans="1:5" x14ac:dyDescent="0.25">
      <c r="A28" s="188"/>
      <c r="B28" s="11" t="s">
        <v>1604</v>
      </c>
      <c r="C28" s="12">
        <v>615</v>
      </c>
      <c r="D28" s="12">
        <v>374</v>
      </c>
      <c r="E28" s="20">
        <v>34</v>
      </c>
    </row>
    <row r="29" spans="1:5" x14ac:dyDescent="0.25">
      <c r="A29" s="188"/>
      <c r="B29" s="11" t="s">
        <v>1605</v>
      </c>
      <c r="C29" s="12">
        <v>408</v>
      </c>
      <c r="D29" s="12">
        <v>173</v>
      </c>
      <c r="E29" s="20">
        <v>42</v>
      </c>
    </row>
    <row r="30" spans="1:5" x14ac:dyDescent="0.25">
      <c r="A30" s="189"/>
      <c r="B30" s="11" t="s">
        <v>1606</v>
      </c>
      <c r="C30" s="15"/>
      <c r="D30" s="15"/>
      <c r="E30" s="19"/>
    </row>
    <row r="31" spans="1:5" x14ac:dyDescent="0.25">
      <c r="A31" s="4"/>
    </row>
  </sheetData>
  <sheetProtection algorithmName="SHA-512" hashValue="W6HrtnXELl6VLr37ff/xEY/eaWKF0SStqndoXUEJGSBHQzyFj8jno0hpMZBckTJT4DCKucKA8PPgIbQjpK5ZVg==" saltValue="fRLekL40WgmtvYK59zw79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0985-73B8-4667-813E-5A790E582DC5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67332</v>
      </c>
      <c r="D7" s="123">
        <f>SUM(DatosGenerales!C15:C19)</f>
        <v>10284</v>
      </c>
      <c r="E7" s="122">
        <f>SUM(DatosGenerales!C12:C14)</f>
        <v>56842</v>
      </c>
      <c r="I7" s="124">
        <f>DatosGenerales!C31</f>
        <v>13400</v>
      </c>
      <c r="J7" s="123">
        <f>DatosGenerales!C32</f>
        <v>1349</v>
      </c>
      <c r="K7" s="122">
        <f>SUM(DatosGenerales!C33:C34)</f>
        <v>1562</v>
      </c>
      <c r="L7" s="123">
        <f>DatosGenerales!C36</f>
        <v>8268</v>
      </c>
      <c r="M7" s="122">
        <f>DatosGenerales!C95</f>
        <v>5139</v>
      </c>
      <c r="N7" s="125">
        <f>L7-M7</f>
        <v>3129</v>
      </c>
      <c r="O7" s="125"/>
      <c r="Q7" s="124">
        <f>DatosGenerales!C36</f>
        <v>8268</v>
      </c>
      <c r="R7" s="123">
        <f>DatosGenerales!C49</f>
        <v>6595</v>
      </c>
      <c r="S7" s="123">
        <f>DatosGenerales!C50</f>
        <v>549</v>
      </c>
      <c r="T7" s="123">
        <f>DatosGenerales!C62</f>
        <v>136</v>
      </c>
      <c r="U7" s="123">
        <f>DatosGenerales!C78</f>
        <v>19</v>
      </c>
      <c r="V7" s="126">
        <f>SUM(Q7:U7)</f>
        <v>15567</v>
      </c>
      <c r="Z7" s="124">
        <f>SUM(DatosGenerales!C106,DatosGenerales!C107,DatosGenerales!C109)</f>
        <v>4266</v>
      </c>
      <c r="AA7" s="123">
        <f>SUM(DatosGenerales!C108,DatosGenerales!C110)</f>
        <v>2722</v>
      </c>
      <c r="AB7" s="123">
        <f>DatosGenerales!C106</f>
        <v>3242</v>
      </c>
      <c r="AC7" s="126">
        <f>DatosGenerales!C107</f>
        <v>585</v>
      </c>
      <c r="AH7" s="124">
        <f>SUM(DatosGenerales!C115,DatosGenerales!C116,DatosGenerales!C118)</f>
        <v>293</v>
      </c>
      <c r="AI7" s="123">
        <f>SUM(DatosGenerales!C117,DatosGenerales!C119)</f>
        <v>239</v>
      </c>
      <c r="AJ7" s="123">
        <f>DatosGenerales!C115</f>
        <v>243</v>
      </c>
      <c r="AK7" s="126">
        <f>DatosGenerales!C116</f>
        <v>37</v>
      </c>
      <c r="AP7" s="124">
        <f>SUM(DatosGenerales!C135:C136)</f>
        <v>634</v>
      </c>
      <c r="AQ7" s="123">
        <f>SUM(DatosGenerales!C137:C138)</f>
        <v>11</v>
      </c>
      <c r="AR7" s="126">
        <f>SUM(DatosGenerales!C139:C140)</f>
        <v>65</v>
      </c>
      <c r="AV7" s="124">
        <f>DatosGenerales!C145</f>
        <v>23</v>
      </c>
      <c r="AW7" s="123">
        <f>DatosGenerales!C146</f>
        <v>508</v>
      </c>
      <c r="AX7" s="123">
        <f>DatosGenerales!C147</f>
        <v>154</v>
      </c>
      <c r="AY7" s="123">
        <f>DatosGenerales!C148</f>
        <v>53</v>
      </c>
      <c r="AZ7" s="123">
        <f>DatosGenerales!C149</f>
        <v>187</v>
      </c>
      <c r="BA7" s="126">
        <f>DatosGenerales!C150</f>
        <v>59</v>
      </c>
      <c r="BE7" s="124">
        <f>DatosGenerales!C151</f>
        <v>267</v>
      </c>
      <c r="BF7" s="123">
        <f>DatosGenerales!C152</f>
        <v>720</v>
      </c>
      <c r="BG7" s="126">
        <f>DatosGenerales!C154</f>
        <v>235</v>
      </c>
      <c r="BK7" s="124">
        <f>SUM(DatosGenerales!C297:C311)</f>
        <v>5898</v>
      </c>
      <c r="BL7" s="123">
        <f>SUM(DatosGenerales!C294:C296)</f>
        <v>104</v>
      </c>
      <c r="BM7" s="123">
        <f>SUM(DatosGenerales!C312:C344)</f>
        <v>615</v>
      </c>
      <c r="BN7" s="123">
        <f>SUM(DatosGenerales!C289)</f>
        <v>13</v>
      </c>
      <c r="BO7" s="123">
        <f>SUM(DatosGenerales!C356:C364)</f>
        <v>31</v>
      </c>
      <c r="BP7" s="123">
        <f>SUM(DatosGenerales!C286:C288)</f>
        <v>9</v>
      </c>
      <c r="BQ7" s="123">
        <f>SUM(DatosGenerales!C345:C355)</f>
        <v>14</v>
      </c>
      <c r="BR7" s="123">
        <f>SUM(DatosGenerales!C290:C292)</f>
        <v>167</v>
      </c>
      <c r="BS7" s="126">
        <f>SUM(DatosGenerales!C283:C285)</f>
        <v>488</v>
      </c>
      <c r="BT7" s="126">
        <f>SUM(DatosGenerales!C293)</f>
        <v>0</v>
      </c>
      <c r="BU7" s="126">
        <f>SUM(DatosGenerales!C365:C377)</f>
        <v>160</v>
      </c>
      <c r="BY7" s="124">
        <f>DatosGenerales!C246</f>
        <v>21</v>
      </c>
      <c r="BZ7" s="123">
        <f>DatosGenerales!C247</f>
        <v>8</v>
      </c>
      <c r="CA7" s="126">
        <f>DatosGenerales!C248</f>
        <v>1</v>
      </c>
      <c r="CF7" s="124">
        <f>DatosDiscapacidad!C5</f>
        <v>3</v>
      </c>
      <c r="CG7" s="126">
        <f>DatosDiscapacidad!C11</f>
        <v>3</v>
      </c>
      <c r="CM7" s="124">
        <f>DatosGenerales!C40</f>
        <v>5547</v>
      </c>
      <c r="CN7" s="126">
        <f>DatosGenerales!C41</f>
        <v>2014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1544</v>
      </c>
      <c r="BL53" s="134">
        <f>SUM(DatosGenerales!C311,DatosGenerales!C300,DatosGenerales!C309)</f>
        <v>2159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46</v>
      </c>
      <c r="BL66" s="134">
        <f>SUM(DatosGenerales!C299:C300)</f>
        <v>1815</v>
      </c>
      <c r="BM66" s="134">
        <f>SUM(DatosGenerales!C308:C309)</f>
        <v>1842</v>
      </c>
      <c r="BN66" s="134"/>
      <c r="BO66" s="121"/>
      <c r="BP66" s="121"/>
      <c r="BQ66" s="121"/>
      <c r="BR66" s="121"/>
      <c r="BS66" s="121"/>
    </row>
  </sheetData>
  <sheetProtection algorithmName="SHA-512" hashValue="fcQTDm2u/pFIFyq8DiZfethx1wMlDnoY6jdHWJkQM40wBwUQWA7xLLqw4M/y3g74akhJLbYJXrcMdWzEwWQt9w==" saltValue="hMUoIuuzavTCztAbZHB7r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D398-3B5E-44BD-81FF-9AC5D2C7DB6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oki6f8MgbuDkIV4qnOYhnBHF6EvbXis5gJv3BAMT/1b+WDqaXbarPkQBqgxKxYuBRl1uNsQCnRaloh43sz2dPA==" saltValue="MIGL0ElP7EtAzX9VkPOO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0CFB-F0EB-43CB-AA1E-9C1F1ABE07B1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2826</v>
      </c>
      <c r="E8" s="147">
        <f>DatosMenores!C66</f>
        <v>424</v>
      </c>
      <c r="F8" s="147">
        <f>DatosMenores!C67</f>
        <v>279</v>
      </c>
      <c r="G8" s="147">
        <f>DatosMenores!C68</f>
        <v>626</v>
      </c>
      <c r="H8" s="148">
        <f>DatosMenores!C69</f>
        <v>189</v>
      </c>
      <c r="I8" s="101"/>
      <c r="L8" s="122">
        <f>DatosMenores!C55</f>
        <v>93</v>
      </c>
      <c r="M8" s="123">
        <f>DatosMenores!C56</f>
        <v>185</v>
      </c>
      <c r="N8" s="123">
        <f>DatosMenores!C57</f>
        <v>454</v>
      </c>
      <c r="O8" s="123">
        <f>DatosMenores!C58</f>
        <v>0</v>
      </c>
      <c r="P8" s="122">
        <f>DatosMenores!C59</f>
        <v>0</v>
      </c>
      <c r="Q8" s="123">
        <f>DatosMenores!C60</f>
        <v>9</v>
      </c>
      <c r="R8" s="122">
        <f>DatosMenores!C61</f>
        <v>0</v>
      </c>
      <c r="U8" s="122">
        <f>DatosMenores!C33</f>
        <v>859</v>
      </c>
      <c r="V8" s="123">
        <f>SUM(DatosMenores!C34:C37)</f>
        <v>184</v>
      </c>
      <c r="W8" s="123">
        <f>DatosMenores!C38</f>
        <v>27</v>
      </c>
      <c r="X8" s="123">
        <f>DatosMenores!C39</f>
        <v>579</v>
      </c>
      <c r="Y8" s="123">
        <f>DatosMenores!C40</f>
        <v>95</v>
      </c>
      <c r="Z8" s="123">
        <f>DatosMenores!D41</f>
        <v>0</v>
      </c>
      <c r="AA8" s="123">
        <f>DatosMenores!C42</f>
        <v>0</v>
      </c>
      <c r="AB8" s="123">
        <f>DatosMenores!C43</f>
        <v>13</v>
      </c>
      <c r="AC8" s="123">
        <f>DatosMenores!C44</f>
        <v>27</v>
      </c>
      <c r="AD8" s="123">
        <f>DatosMenores!C45</f>
        <v>77</v>
      </c>
      <c r="AE8" s="122">
        <f>DatosMenores!C46</f>
        <v>1</v>
      </c>
      <c r="AG8" s="103"/>
      <c r="AI8" s="124">
        <f>DatosMenores!C7</f>
        <v>3</v>
      </c>
      <c r="AJ8" s="123">
        <f>DatosMenores!C8</f>
        <v>526</v>
      </c>
      <c r="AK8" s="123">
        <f>DatosMenores!C9</f>
        <v>34</v>
      </c>
      <c r="AL8" s="123">
        <f>DatosMenores!C10</f>
        <v>43</v>
      </c>
      <c r="AM8" s="123">
        <f>DatosMenores!C11</f>
        <v>56</v>
      </c>
      <c r="AN8" s="122">
        <f>DatosMenores!C12</f>
        <v>83</v>
      </c>
      <c r="AO8" s="123">
        <f>DatosMenores!C13</f>
        <v>309</v>
      </c>
      <c r="AP8" s="123">
        <f>DatosMenores!C14</f>
        <v>91</v>
      </c>
      <c r="AQ8" s="122">
        <f>DatosMenores!C15</f>
        <v>26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180</v>
      </c>
      <c r="BG8" s="123">
        <f>DatosMenores!C107</f>
        <v>160</v>
      </c>
      <c r="BH8" s="123">
        <f>DatosMenores!C108</f>
        <v>0</v>
      </c>
      <c r="BI8" s="123">
        <f>DatosMenores!C109</f>
        <v>0</v>
      </c>
      <c r="BJ8" s="122">
        <f>DatosMenores!C110</f>
        <v>7</v>
      </c>
      <c r="BK8" s="123">
        <f>DatosMenores!C111</f>
        <v>0</v>
      </c>
      <c r="BL8" s="123">
        <f>DatosMenores!C112</f>
        <v>0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1776</v>
      </c>
      <c r="AU9" s="148">
        <f>DatosMenores!C87</f>
        <v>3050</v>
      </c>
      <c r="AV9" s="148">
        <f>DatosMenores!C88</f>
        <v>3</v>
      </c>
      <c r="AW9" s="148">
        <f>DatosMenores!C89</f>
        <v>33</v>
      </c>
      <c r="AX9" s="148">
        <f>DatosMenores!C90</f>
        <v>246</v>
      </c>
      <c r="AY9" s="148">
        <f>DatosMenores!C91</f>
        <v>778</v>
      </c>
      <c r="AZ9" s="148">
        <f>DatosMenores!C92</f>
        <v>16</v>
      </c>
      <c r="BA9" s="148">
        <f>DatosMenores!C93</f>
        <v>12</v>
      </c>
      <c r="BB9" s="148">
        <f>DatosMenores!C94</f>
        <v>299</v>
      </c>
      <c r="BC9" s="148">
        <f>DatosMenores!C95</f>
        <v>424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61</v>
      </c>
      <c r="E10" s="151">
        <f>DatosMenores!C71</f>
        <v>12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2</v>
      </c>
      <c r="AJ11" s="123">
        <f>DatosMenores!C17</f>
        <v>31</v>
      </c>
      <c r="AK11" s="123">
        <f>DatosMenores!C18</f>
        <v>95</v>
      </c>
      <c r="AL11" s="123">
        <f>DatosMenores!C19</f>
        <v>139</v>
      </c>
      <c r="AM11" s="123">
        <f>DatosMenores!C20</f>
        <v>44</v>
      </c>
      <c r="AN11" s="123">
        <f>DatosMenores!C21</f>
        <v>66</v>
      </c>
      <c r="AO11" s="123">
        <f>DatosMenores!C23</f>
        <v>0</v>
      </c>
      <c r="AP11" s="123">
        <f>DatosMenores!C24</f>
        <v>856</v>
      </c>
      <c r="AQ11" s="123">
        <f>DatosMenores!C25</f>
        <v>36</v>
      </c>
      <c r="AR11" s="122">
        <f>DatosMenores!C26</f>
        <v>1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1107</v>
      </c>
      <c r="E13" s="154">
        <f>DatosMenores!C73</f>
        <v>265</v>
      </c>
      <c r="F13" s="126">
        <f>DatosMenores!C74</f>
        <v>18</v>
      </c>
      <c r="G13" s="126">
        <f>DatosMenores!C75</f>
        <v>628</v>
      </c>
      <c r="H13" s="155">
        <f>DatosMenores!C76</f>
        <v>509</v>
      </c>
      <c r="AT13" s="148">
        <f>DatosMenores!C96</f>
        <v>16</v>
      </c>
      <c r="AU13" s="148">
        <f>DatosMenores!C97</f>
        <v>12</v>
      </c>
      <c r="AV13" s="148">
        <f>DatosMenores!C98</f>
        <v>0</v>
      </c>
      <c r="AW13" s="148">
        <f>DatosMenores!C99</f>
        <v>0</v>
      </c>
      <c r="AX13" s="148">
        <f>DatosMenores!C100</f>
        <v>67</v>
      </c>
      <c r="AY13" s="148">
        <f>DatosMenores!C101</f>
        <v>0</v>
      </c>
    </row>
  </sheetData>
  <sheetProtection algorithmName="SHA-512" hashValue="F9qgk1WU9wcX/VTiW2sPURP8RmmvhtQQ9TwZJKmQTyKmqIwkqBXEWZrQfWd3Bk4QDKP+YG5SGhpJePRJjlD0rQ==" saltValue="iiyW723ZEWcp1T//Jz3fl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FC4F4-5050-46FD-BF42-6CE0C5E11478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88</v>
      </c>
      <c r="F4" s="165" t="s">
        <v>1820</v>
      </c>
      <c r="G4" s="167">
        <f>DatosViolenciaDoméstica!E67</f>
        <v>37</v>
      </c>
      <c r="H4" s="168"/>
    </row>
    <row r="5" spans="1:30" x14ac:dyDescent="0.2">
      <c r="C5" s="165" t="s">
        <v>13</v>
      </c>
      <c r="D5" s="166">
        <f>DatosViolenciaDoméstica!C6</f>
        <v>394</v>
      </c>
      <c r="F5" s="165" t="s">
        <v>1821</v>
      </c>
      <c r="G5" s="169">
        <f>DatosViolenciaDoméstica!F67</f>
        <v>98</v>
      </c>
      <c r="H5" s="168"/>
    </row>
    <row r="6" spans="1:30" x14ac:dyDescent="0.2">
      <c r="C6" s="165" t="s">
        <v>1822</v>
      </c>
      <c r="D6" s="166">
        <f>DatosViolenciaDoméstica!C7</f>
        <v>32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3LtBKmO0sXrpyySmBL/EbCphpD/qFmgBs3karpljcohp0/arN4r4O7+YoGjS3glG8iZj1wrGr8Tl5fARCGxoGw==" saltValue="d3/tP+TbnSqrHLNv3rUQ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E8DB-FE20-4D61-841E-241F40CFE94E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6047</v>
      </c>
      <c r="F4" s="165" t="s">
        <v>1820</v>
      </c>
      <c r="G4" s="167">
        <f>DatosViolenciaGénero!E82</f>
        <v>369</v>
      </c>
      <c r="H4" s="168"/>
    </row>
    <row r="5" spans="1:30" x14ac:dyDescent="0.2">
      <c r="C5" s="165" t="s">
        <v>40</v>
      </c>
      <c r="D5" s="166">
        <f>DatosViolenciaGénero!C5</f>
        <v>5887</v>
      </c>
      <c r="F5" s="165" t="s">
        <v>1821</v>
      </c>
      <c r="G5" s="167">
        <f>DatosViolenciaGénero!F82</f>
        <v>987</v>
      </c>
      <c r="H5" s="168"/>
    </row>
    <row r="6" spans="1:30" x14ac:dyDescent="0.2">
      <c r="C6" s="165" t="s">
        <v>1822</v>
      </c>
      <c r="D6" s="175">
        <f>DatosViolenciaGénero!C8</f>
        <v>498</v>
      </c>
    </row>
    <row r="7" spans="1:30" x14ac:dyDescent="0.2">
      <c r="C7" s="165" t="s">
        <v>60</v>
      </c>
      <c r="D7" s="175">
        <f>DatosViolenciaGénero!C9</f>
        <v>26</v>
      </c>
    </row>
    <row r="8" spans="1:30" x14ac:dyDescent="0.2">
      <c r="C8" s="165" t="s">
        <v>1826</v>
      </c>
      <c r="D8" s="166">
        <f>DatosViolenciaGénero!C11</f>
        <v>6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5">
        <f>DatosViolenciaGénero!C6</f>
        <v>477</v>
      </c>
    </row>
    <row r="11" spans="1:30" x14ac:dyDescent="0.2">
      <c r="C11" s="165" t="s">
        <v>1823</v>
      </c>
      <c r="D11" s="175">
        <f>DatosViolenciaGénero!C10</f>
        <v>10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+gwaW4IGMHVlZ4cjE3MrGbTEzb6pBQei7WH5AJWGQN+WLdTAnBpdouRq09FT0NbL/JTaMtMznEguKGaPlZ8pGA==" saltValue="xNrqAd8o22+x2momyz02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61406</v>
      </c>
      <c r="D7" s="12">
        <v>59381</v>
      </c>
      <c r="E7" s="13">
        <v>3.4101817079537203E-2</v>
      </c>
    </row>
    <row r="8" spans="1:5" x14ac:dyDescent="0.25">
      <c r="A8" s="191"/>
      <c r="B8" s="11" t="s">
        <v>20</v>
      </c>
      <c r="C8" s="12">
        <v>67332</v>
      </c>
      <c r="D8" s="12">
        <v>79688</v>
      </c>
      <c r="E8" s="13">
        <v>-0.15505471338219001</v>
      </c>
    </row>
    <row r="9" spans="1:5" x14ac:dyDescent="0.25">
      <c r="A9" s="191"/>
      <c r="B9" s="11" t="s">
        <v>21</v>
      </c>
      <c r="C9" s="12">
        <v>65221</v>
      </c>
      <c r="D9" s="12">
        <v>77211</v>
      </c>
      <c r="E9" s="13">
        <v>-0.15528875419305499</v>
      </c>
    </row>
    <row r="10" spans="1:5" x14ac:dyDescent="0.25">
      <c r="A10" s="191"/>
      <c r="B10" s="11" t="s">
        <v>22</v>
      </c>
      <c r="C10" s="12">
        <v>84</v>
      </c>
      <c r="D10" s="12">
        <v>114</v>
      </c>
      <c r="E10" s="13">
        <v>-0.26315789473684198</v>
      </c>
    </row>
    <row r="11" spans="1:5" x14ac:dyDescent="0.25">
      <c r="A11" s="192"/>
      <c r="B11" s="11" t="s">
        <v>23</v>
      </c>
      <c r="C11" s="12">
        <v>58892</v>
      </c>
      <c r="D11" s="12">
        <v>56011</v>
      </c>
      <c r="E11" s="13">
        <v>5.1436325007587803E-2</v>
      </c>
    </row>
    <row r="12" spans="1:5" x14ac:dyDescent="0.25">
      <c r="A12" s="190" t="s">
        <v>24</v>
      </c>
      <c r="B12" s="11" t="s">
        <v>25</v>
      </c>
      <c r="C12" s="12">
        <v>11852</v>
      </c>
      <c r="D12" s="12">
        <v>26241</v>
      </c>
      <c r="E12" s="13">
        <v>-0.54834038336953606</v>
      </c>
    </row>
    <row r="13" spans="1:5" x14ac:dyDescent="0.25">
      <c r="A13" s="191"/>
      <c r="B13" s="11" t="s">
        <v>26</v>
      </c>
      <c r="C13" s="12">
        <v>2860</v>
      </c>
      <c r="D13" s="12">
        <v>3596</v>
      </c>
      <c r="E13" s="13">
        <v>-0.20467185761957701</v>
      </c>
    </row>
    <row r="14" spans="1:5" x14ac:dyDescent="0.25">
      <c r="A14" s="192"/>
      <c r="B14" s="11" t="s">
        <v>27</v>
      </c>
      <c r="C14" s="12">
        <v>42130</v>
      </c>
      <c r="D14" s="12">
        <v>41700</v>
      </c>
      <c r="E14" s="13">
        <v>1.03117505995204E-2</v>
      </c>
    </row>
    <row r="15" spans="1:5" x14ac:dyDescent="0.25">
      <c r="A15" s="190" t="s">
        <v>28</v>
      </c>
      <c r="B15" s="11" t="s">
        <v>29</v>
      </c>
      <c r="C15" s="12">
        <v>1118</v>
      </c>
      <c r="D15" s="12">
        <v>1042</v>
      </c>
      <c r="E15" s="13">
        <v>7.2936660268713996E-2</v>
      </c>
    </row>
    <row r="16" spans="1:5" x14ac:dyDescent="0.25">
      <c r="A16" s="191"/>
      <c r="B16" s="11" t="s">
        <v>30</v>
      </c>
      <c r="C16" s="12">
        <v>8771</v>
      </c>
      <c r="D16" s="12">
        <v>8335</v>
      </c>
      <c r="E16" s="13">
        <v>5.2309538092381501E-2</v>
      </c>
    </row>
    <row r="17" spans="1:5" x14ac:dyDescent="0.25">
      <c r="A17" s="191"/>
      <c r="B17" s="11" t="s">
        <v>31</v>
      </c>
      <c r="C17" s="12">
        <v>129</v>
      </c>
      <c r="D17" s="12">
        <v>81</v>
      </c>
      <c r="E17" s="13">
        <v>0.592592592592593</v>
      </c>
    </row>
    <row r="18" spans="1:5" x14ac:dyDescent="0.25">
      <c r="A18" s="191"/>
      <c r="B18" s="11" t="s">
        <v>32</v>
      </c>
      <c r="C18" s="12">
        <v>23</v>
      </c>
      <c r="D18" s="12">
        <v>19</v>
      </c>
      <c r="E18" s="13">
        <v>0.21052631578947401</v>
      </c>
    </row>
    <row r="19" spans="1:5" x14ac:dyDescent="0.25">
      <c r="A19" s="192"/>
      <c r="B19" s="11" t="s">
        <v>33</v>
      </c>
      <c r="C19" s="12">
        <v>243</v>
      </c>
      <c r="D19" s="12">
        <v>258</v>
      </c>
      <c r="E19" s="13">
        <v>-5.8139534883720902E-2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292</v>
      </c>
      <c r="D25" s="12">
        <v>286</v>
      </c>
      <c r="E25" s="13">
        <v>2.0979020979021001E-2</v>
      </c>
    </row>
    <row r="26" spans="1:5" x14ac:dyDescent="0.25">
      <c r="A26" s="10" t="s">
        <v>38</v>
      </c>
      <c r="B26" s="14"/>
      <c r="C26" s="12">
        <v>287</v>
      </c>
      <c r="D26" s="12">
        <v>248</v>
      </c>
      <c r="E26" s="13">
        <v>0.157258064516129</v>
      </c>
    </row>
    <row r="27" spans="1:5" x14ac:dyDescent="0.25">
      <c r="A27" s="10" t="s">
        <v>39</v>
      </c>
      <c r="B27" s="14"/>
      <c r="C27" s="12">
        <v>52</v>
      </c>
      <c r="D27" s="12">
        <v>69</v>
      </c>
      <c r="E27" s="13">
        <v>-0.24637681159420299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13400</v>
      </c>
      <c r="D31" s="12">
        <v>13107</v>
      </c>
      <c r="E31" s="13">
        <v>2.23544670786603E-2</v>
      </c>
    </row>
    <row r="32" spans="1:5" x14ac:dyDescent="0.25">
      <c r="A32" s="190" t="s">
        <v>42</v>
      </c>
      <c r="B32" s="11" t="s">
        <v>43</v>
      </c>
      <c r="C32" s="12">
        <v>1349</v>
      </c>
      <c r="D32" s="12">
        <v>1818</v>
      </c>
      <c r="E32" s="13">
        <v>-0.25797579757975803</v>
      </c>
    </row>
    <row r="33" spans="1:5" x14ac:dyDescent="0.25">
      <c r="A33" s="191"/>
      <c r="B33" s="11" t="s">
        <v>44</v>
      </c>
      <c r="C33" s="12">
        <v>1550</v>
      </c>
      <c r="D33" s="12">
        <v>1171</v>
      </c>
      <c r="E33" s="13">
        <v>0.323654995730145</v>
      </c>
    </row>
    <row r="34" spans="1:5" x14ac:dyDescent="0.25">
      <c r="A34" s="191"/>
      <c r="B34" s="11" t="s">
        <v>45</v>
      </c>
      <c r="C34" s="12">
        <v>12</v>
      </c>
      <c r="D34" s="12">
        <v>6</v>
      </c>
      <c r="E34" s="13">
        <v>1</v>
      </c>
    </row>
    <row r="35" spans="1:5" x14ac:dyDescent="0.25">
      <c r="A35" s="191"/>
      <c r="B35" s="11" t="s">
        <v>46</v>
      </c>
      <c r="C35" s="12">
        <v>604</v>
      </c>
      <c r="D35" s="12">
        <v>851</v>
      </c>
      <c r="E35" s="13">
        <v>-0.29024676850763798</v>
      </c>
    </row>
    <row r="36" spans="1:5" x14ac:dyDescent="0.25">
      <c r="A36" s="192"/>
      <c r="B36" s="11" t="s">
        <v>47</v>
      </c>
      <c r="C36" s="12">
        <v>8268</v>
      </c>
      <c r="D36" s="12">
        <v>8500</v>
      </c>
      <c r="E36" s="13">
        <v>-2.7294117647058799E-2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5547</v>
      </c>
      <c r="D40" s="12">
        <v>7993</v>
      </c>
      <c r="E40" s="13">
        <v>-0.30601776554485199</v>
      </c>
    </row>
    <row r="41" spans="1:5" x14ac:dyDescent="0.25">
      <c r="A41" s="10" t="s">
        <v>50</v>
      </c>
      <c r="B41" s="14"/>
      <c r="C41" s="12">
        <v>2014</v>
      </c>
      <c r="D41" s="12">
        <v>2979</v>
      </c>
      <c r="E41" s="13">
        <v>-0.32393420610943302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7898</v>
      </c>
      <c r="D45" s="12">
        <v>7210</v>
      </c>
      <c r="E45" s="13">
        <v>9.5423023578363395E-2</v>
      </c>
    </row>
    <row r="46" spans="1:5" x14ac:dyDescent="0.25">
      <c r="A46" s="191"/>
      <c r="B46" s="11" t="s">
        <v>53</v>
      </c>
      <c r="C46" s="12">
        <v>28</v>
      </c>
      <c r="D46" s="12">
        <v>46</v>
      </c>
      <c r="E46" s="13">
        <v>-0.39130434782608697</v>
      </c>
    </row>
    <row r="47" spans="1:5" x14ac:dyDescent="0.25">
      <c r="A47" s="191"/>
      <c r="B47" s="11" t="s">
        <v>54</v>
      </c>
      <c r="C47" s="12">
        <v>8771</v>
      </c>
      <c r="D47" s="12">
        <v>8335</v>
      </c>
      <c r="E47" s="13">
        <v>5.2309538092381501E-2</v>
      </c>
    </row>
    <row r="48" spans="1:5" x14ac:dyDescent="0.25">
      <c r="A48" s="192"/>
      <c r="B48" s="11" t="s">
        <v>23</v>
      </c>
      <c r="C48" s="12">
        <v>6945</v>
      </c>
      <c r="D48" s="12">
        <v>6824</v>
      </c>
      <c r="E48" s="13">
        <v>1.7731535756154701E-2</v>
      </c>
    </row>
    <row r="49" spans="1:5" x14ac:dyDescent="0.25">
      <c r="A49" s="190" t="s">
        <v>55</v>
      </c>
      <c r="B49" s="11" t="s">
        <v>56</v>
      </c>
      <c r="C49" s="12">
        <v>6595</v>
      </c>
      <c r="D49" s="12">
        <v>6168</v>
      </c>
      <c r="E49" s="13">
        <v>6.9228274967574596E-2</v>
      </c>
    </row>
    <row r="50" spans="1:5" x14ac:dyDescent="0.25">
      <c r="A50" s="191"/>
      <c r="B50" s="11" t="s">
        <v>57</v>
      </c>
      <c r="C50" s="12">
        <v>549</v>
      </c>
      <c r="D50" s="12">
        <v>516</v>
      </c>
      <c r="E50" s="13">
        <v>6.3953488372092998E-2</v>
      </c>
    </row>
    <row r="51" spans="1:5" x14ac:dyDescent="0.25">
      <c r="A51" s="191"/>
      <c r="B51" s="11" t="s">
        <v>58</v>
      </c>
      <c r="C51" s="12">
        <v>1238</v>
      </c>
      <c r="D51" s="12">
        <v>1275</v>
      </c>
      <c r="E51" s="13">
        <v>-2.9019607843137299E-2</v>
      </c>
    </row>
    <row r="52" spans="1:5" x14ac:dyDescent="0.25">
      <c r="A52" s="192"/>
      <c r="B52" s="11" t="s">
        <v>59</v>
      </c>
      <c r="C52" s="12">
        <v>96</v>
      </c>
      <c r="D52" s="12">
        <v>107</v>
      </c>
      <c r="E52" s="13">
        <v>-0.10280373831775701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174</v>
      </c>
      <c r="D56" s="12">
        <v>144</v>
      </c>
      <c r="E56" s="13">
        <v>0.20833333333333301</v>
      </c>
    </row>
    <row r="57" spans="1:5" x14ac:dyDescent="0.25">
      <c r="A57" s="191"/>
      <c r="B57" s="11" t="s">
        <v>53</v>
      </c>
      <c r="C57" s="12">
        <v>2</v>
      </c>
      <c r="D57" s="12">
        <v>1</v>
      </c>
      <c r="E57" s="13">
        <v>1</v>
      </c>
    </row>
    <row r="58" spans="1:5" x14ac:dyDescent="0.25">
      <c r="A58" s="191"/>
      <c r="B58" s="11" t="s">
        <v>19</v>
      </c>
      <c r="C58" s="12">
        <v>341</v>
      </c>
      <c r="D58" s="12">
        <v>275</v>
      </c>
      <c r="E58" s="13">
        <v>0.24</v>
      </c>
    </row>
    <row r="59" spans="1:5" x14ac:dyDescent="0.25">
      <c r="A59" s="191"/>
      <c r="B59" s="11" t="s">
        <v>23</v>
      </c>
      <c r="C59" s="12">
        <v>364</v>
      </c>
      <c r="D59" s="12">
        <v>304</v>
      </c>
      <c r="E59" s="13">
        <v>0.197368421052631</v>
      </c>
    </row>
    <row r="60" spans="1:5" x14ac:dyDescent="0.25">
      <c r="A60" s="191"/>
      <c r="B60" s="11" t="s">
        <v>62</v>
      </c>
      <c r="C60" s="12">
        <v>59</v>
      </c>
      <c r="D60" s="12">
        <v>43</v>
      </c>
      <c r="E60" s="13">
        <v>0.372093023255814</v>
      </c>
    </row>
    <row r="61" spans="1:5" x14ac:dyDescent="0.25">
      <c r="A61" s="192"/>
      <c r="B61" s="11" t="s">
        <v>63</v>
      </c>
      <c r="C61" s="12">
        <v>2</v>
      </c>
      <c r="D61" s="12">
        <v>3</v>
      </c>
      <c r="E61" s="13">
        <v>-0.33333333333333298</v>
      </c>
    </row>
    <row r="62" spans="1:5" x14ac:dyDescent="0.25">
      <c r="A62" s="190" t="s">
        <v>64</v>
      </c>
      <c r="B62" s="11" t="s">
        <v>65</v>
      </c>
      <c r="C62" s="12">
        <v>136</v>
      </c>
      <c r="D62" s="12">
        <v>95</v>
      </c>
      <c r="E62" s="13">
        <v>0.43157894736842101</v>
      </c>
    </row>
    <row r="63" spans="1:5" x14ac:dyDescent="0.25">
      <c r="A63" s="191"/>
      <c r="B63" s="11" t="s">
        <v>58</v>
      </c>
      <c r="C63" s="12">
        <v>2</v>
      </c>
      <c r="D63" s="12">
        <v>1</v>
      </c>
      <c r="E63" s="13">
        <v>1</v>
      </c>
    </row>
    <row r="64" spans="1:5" x14ac:dyDescent="0.25">
      <c r="A64" s="192"/>
      <c r="B64" s="11" t="s">
        <v>66</v>
      </c>
      <c r="C64" s="12">
        <v>5</v>
      </c>
      <c r="D64" s="12">
        <v>1</v>
      </c>
      <c r="E64" s="13">
        <v>4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2</v>
      </c>
      <c r="D70" s="15"/>
      <c r="E70" s="13">
        <v>0</v>
      </c>
    </row>
    <row r="71" spans="1:5" x14ac:dyDescent="0.25">
      <c r="A71" s="10" t="s">
        <v>38</v>
      </c>
      <c r="B71" s="14"/>
      <c r="C71" s="12">
        <v>2</v>
      </c>
      <c r="D71" s="15"/>
      <c r="E71" s="13">
        <v>0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28</v>
      </c>
      <c r="D76" s="12">
        <v>24</v>
      </c>
      <c r="E76" s="13">
        <v>0.16666666666666699</v>
      </c>
    </row>
    <row r="77" spans="1:5" x14ac:dyDescent="0.25">
      <c r="A77" s="195"/>
      <c r="B77" s="11" t="s">
        <v>58</v>
      </c>
      <c r="C77" s="12">
        <v>3</v>
      </c>
      <c r="D77" s="12">
        <v>2</v>
      </c>
      <c r="E77" s="13">
        <v>0.5</v>
      </c>
    </row>
    <row r="78" spans="1:5" x14ac:dyDescent="0.25">
      <c r="A78" s="195"/>
      <c r="B78" s="11" t="s">
        <v>65</v>
      </c>
      <c r="C78" s="12">
        <v>19</v>
      </c>
      <c r="D78" s="12">
        <v>10</v>
      </c>
      <c r="E78" s="13">
        <v>0.9</v>
      </c>
    </row>
    <row r="79" spans="1:5" x14ac:dyDescent="0.25">
      <c r="A79" s="195"/>
      <c r="B79" s="11" t="s">
        <v>69</v>
      </c>
      <c r="C79" s="12">
        <v>5</v>
      </c>
      <c r="D79" s="12">
        <v>12</v>
      </c>
      <c r="E79" s="13">
        <v>-0.58333333333333304</v>
      </c>
    </row>
    <row r="80" spans="1:5" x14ac:dyDescent="0.25">
      <c r="A80" s="196"/>
      <c r="B80" s="11" t="s">
        <v>70</v>
      </c>
      <c r="C80" s="15"/>
      <c r="D80" s="12">
        <v>2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2014</v>
      </c>
      <c r="D84" s="12">
        <v>2978</v>
      </c>
      <c r="E84" s="13">
        <v>-0.32370718603089299</v>
      </c>
    </row>
    <row r="85" spans="1:5" x14ac:dyDescent="0.25">
      <c r="A85" s="192"/>
      <c r="B85" s="11" t="s">
        <v>74</v>
      </c>
      <c r="C85" s="12">
        <v>396</v>
      </c>
      <c r="D85" s="12">
        <v>405</v>
      </c>
      <c r="E85" s="13">
        <v>-2.2222222222222199E-2</v>
      </c>
    </row>
    <row r="86" spans="1:5" x14ac:dyDescent="0.25">
      <c r="A86" s="190" t="s">
        <v>75</v>
      </c>
      <c r="B86" s="11" t="s">
        <v>73</v>
      </c>
      <c r="C86" s="12">
        <v>6764</v>
      </c>
      <c r="D86" s="12">
        <v>6570</v>
      </c>
      <c r="E86" s="13">
        <v>2.95281582952816E-2</v>
      </c>
    </row>
    <row r="87" spans="1:5" x14ac:dyDescent="0.25">
      <c r="A87" s="192"/>
      <c r="B87" s="11" t="s">
        <v>74</v>
      </c>
      <c r="C87" s="12">
        <v>5439</v>
      </c>
      <c r="D87" s="12">
        <v>5213</v>
      </c>
      <c r="E87" s="13">
        <v>4.3353155572606897E-2</v>
      </c>
    </row>
    <row r="88" spans="1:5" x14ac:dyDescent="0.25">
      <c r="A88" s="190" t="s">
        <v>76</v>
      </c>
      <c r="B88" s="11" t="s">
        <v>73</v>
      </c>
      <c r="C88" s="12">
        <v>529</v>
      </c>
      <c r="D88" s="12">
        <v>458</v>
      </c>
      <c r="E88" s="13">
        <v>0.15502183406113501</v>
      </c>
    </row>
    <row r="89" spans="1:5" x14ac:dyDescent="0.25">
      <c r="A89" s="192"/>
      <c r="B89" s="11" t="s">
        <v>74</v>
      </c>
      <c r="C89" s="12">
        <v>306</v>
      </c>
      <c r="D89" s="12">
        <v>301</v>
      </c>
      <c r="E89" s="13">
        <v>1.66112956810631E-2</v>
      </c>
    </row>
    <row r="90" spans="1:5" x14ac:dyDescent="0.25">
      <c r="A90" s="190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2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5139</v>
      </c>
      <c r="D95" s="12">
        <v>4871</v>
      </c>
      <c r="E95" s="13">
        <v>5.5019503182098098E-2</v>
      </c>
    </row>
    <row r="96" spans="1:5" x14ac:dyDescent="0.25">
      <c r="A96" s="10" t="s">
        <v>80</v>
      </c>
      <c r="B96" s="14"/>
      <c r="C96" s="15"/>
      <c r="D96" s="15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946</v>
      </c>
      <c r="D100" s="12">
        <v>1264</v>
      </c>
      <c r="E100" s="13">
        <v>-0.251582278481013</v>
      </c>
    </row>
    <row r="101" spans="1:5" x14ac:dyDescent="0.25">
      <c r="A101" s="10" t="s">
        <v>82</v>
      </c>
      <c r="B101" s="14"/>
      <c r="C101" s="12">
        <v>864</v>
      </c>
      <c r="D101" s="12">
        <v>1373</v>
      </c>
      <c r="E101" s="13">
        <v>-0.37072104879825202</v>
      </c>
    </row>
    <row r="102" spans="1:5" x14ac:dyDescent="0.25">
      <c r="A102" s="10" t="s">
        <v>80</v>
      </c>
      <c r="B102" s="14"/>
      <c r="C102" s="12">
        <v>16</v>
      </c>
      <c r="D102" s="12">
        <v>35</v>
      </c>
      <c r="E102" s="13">
        <v>-0.54285714285714304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3242</v>
      </c>
      <c r="D106" s="12">
        <v>3091</v>
      </c>
      <c r="E106" s="13">
        <v>4.8851504367518603E-2</v>
      </c>
    </row>
    <row r="107" spans="1:5" x14ac:dyDescent="0.25">
      <c r="A107" s="191"/>
      <c r="B107" s="11" t="s">
        <v>85</v>
      </c>
      <c r="C107" s="12">
        <v>585</v>
      </c>
      <c r="D107" s="12">
        <v>650</v>
      </c>
      <c r="E107" s="13">
        <v>-0.1</v>
      </c>
    </row>
    <row r="108" spans="1:5" x14ac:dyDescent="0.25">
      <c r="A108" s="192"/>
      <c r="B108" s="11" t="s">
        <v>86</v>
      </c>
      <c r="C108" s="12">
        <v>1775</v>
      </c>
      <c r="D108" s="12">
        <v>1599</v>
      </c>
      <c r="E108" s="13">
        <v>0.110068792995622</v>
      </c>
    </row>
    <row r="109" spans="1:5" x14ac:dyDescent="0.25">
      <c r="A109" s="190" t="s">
        <v>82</v>
      </c>
      <c r="B109" s="11" t="s">
        <v>87</v>
      </c>
      <c r="C109" s="12">
        <v>439</v>
      </c>
      <c r="D109" s="12">
        <v>305</v>
      </c>
      <c r="E109" s="13">
        <v>0.439344262295082</v>
      </c>
    </row>
    <row r="110" spans="1:5" x14ac:dyDescent="0.25">
      <c r="A110" s="192"/>
      <c r="B110" s="11" t="s">
        <v>86</v>
      </c>
      <c r="C110" s="12">
        <v>947</v>
      </c>
      <c r="D110" s="12">
        <v>1091</v>
      </c>
      <c r="E110" s="13">
        <v>-0.13198900091658999</v>
      </c>
    </row>
    <row r="111" spans="1:5" x14ac:dyDescent="0.25">
      <c r="A111" s="10" t="s">
        <v>80</v>
      </c>
      <c r="B111" s="14"/>
      <c r="C111" s="12">
        <v>195</v>
      </c>
      <c r="D111" s="12">
        <v>255</v>
      </c>
      <c r="E111" s="13">
        <v>-0.23529411764705899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243</v>
      </c>
      <c r="D115" s="12">
        <v>228</v>
      </c>
      <c r="E115" s="13">
        <v>6.5789473684210495E-2</v>
      </c>
    </row>
    <row r="116" spans="1:5" x14ac:dyDescent="0.25">
      <c r="A116" s="191"/>
      <c r="B116" s="11" t="s">
        <v>85</v>
      </c>
      <c r="C116" s="12">
        <v>37</v>
      </c>
      <c r="D116" s="12">
        <v>39</v>
      </c>
      <c r="E116" s="13">
        <v>-5.1282051282051301E-2</v>
      </c>
    </row>
    <row r="117" spans="1:5" x14ac:dyDescent="0.25">
      <c r="A117" s="192"/>
      <c r="B117" s="11" t="s">
        <v>86</v>
      </c>
      <c r="C117" s="12">
        <v>184</v>
      </c>
      <c r="D117" s="12">
        <v>136</v>
      </c>
      <c r="E117" s="13">
        <v>0.35294117647058798</v>
      </c>
    </row>
    <row r="118" spans="1:5" x14ac:dyDescent="0.25">
      <c r="A118" s="190" t="s">
        <v>82</v>
      </c>
      <c r="B118" s="11" t="s">
        <v>87</v>
      </c>
      <c r="C118" s="12">
        <v>13</v>
      </c>
      <c r="D118" s="12">
        <v>9</v>
      </c>
      <c r="E118" s="13">
        <v>0.44444444444444398</v>
      </c>
    </row>
    <row r="119" spans="1:5" x14ac:dyDescent="0.25">
      <c r="A119" s="192"/>
      <c r="B119" s="11" t="s">
        <v>86</v>
      </c>
      <c r="C119" s="12">
        <v>55</v>
      </c>
      <c r="D119" s="12">
        <v>42</v>
      </c>
      <c r="E119" s="13">
        <v>0.30952380952380898</v>
      </c>
    </row>
    <row r="120" spans="1:5" x14ac:dyDescent="0.25">
      <c r="A120" s="10" t="s">
        <v>80</v>
      </c>
      <c r="B120" s="14"/>
      <c r="C120" s="12">
        <v>40</v>
      </c>
      <c r="D120" s="12">
        <v>34</v>
      </c>
      <c r="E120" s="13">
        <v>0.17647058823529399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2"/>
      <c r="B125" s="11" t="s">
        <v>92</v>
      </c>
      <c r="C125" s="15"/>
      <c r="D125" s="15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622</v>
      </c>
      <c r="D126" s="12">
        <v>302</v>
      </c>
      <c r="E126" s="13">
        <v>1.0596026490066199</v>
      </c>
    </row>
    <row r="127" spans="1:5" x14ac:dyDescent="0.25">
      <c r="A127" s="192"/>
      <c r="B127" s="11" t="s">
        <v>92</v>
      </c>
      <c r="C127" s="12">
        <v>1425</v>
      </c>
      <c r="D127" s="12">
        <v>1704</v>
      </c>
      <c r="E127" s="13">
        <v>-0.16373239436619699</v>
      </c>
    </row>
    <row r="128" spans="1:5" x14ac:dyDescent="0.25">
      <c r="A128" s="190" t="s">
        <v>94</v>
      </c>
      <c r="B128" s="11" t="s">
        <v>91</v>
      </c>
      <c r="C128" s="12">
        <v>21049</v>
      </c>
      <c r="D128" s="12">
        <v>3114</v>
      </c>
      <c r="E128" s="13">
        <v>5.7594733461785497</v>
      </c>
    </row>
    <row r="129" spans="1:5" x14ac:dyDescent="0.25">
      <c r="A129" s="192"/>
      <c r="B129" s="11" t="s">
        <v>92</v>
      </c>
      <c r="C129" s="12">
        <v>37585</v>
      </c>
      <c r="D129" s="12">
        <v>26204</v>
      </c>
      <c r="E129" s="13">
        <v>0.43432300412150798</v>
      </c>
    </row>
    <row r="130" spans="1:5" x14ac:dyDescent="0.25">
      <c r="A130" s="190" t="s">
        <v>95</v>
      </c>
      <c r="B130" s="11" t="s">
        <v>91</v>
      </c>
      <c r="C130" s="12">
        <v>1319</v>
      </c>
      <c r="D130" s="12">
        <v>1355</v>
      </c>
      <c r="E130" s="13">
        <v>-2.65682656826568E-2</v>
      </c>
    </row>
    <row r="131" spans="1:5" x14ac:dyDescent="0.25">
      <c r="A131" s="192"/>
      <c r="B131" s="11" t="s">
        <v>92</v>
      </c>
      <c r="C131" s="12">
        <v>2364</v>
      </c>
      <c r="D131" s="12">
        <v>2053</v>
      </c>
      <c r="E131" s="13">
        <v>0.15148563078421801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616</v>
      </c>
      <c r="D135" s="12">
        <v>647</v>
      </c>
      <c r="E135" s="13">
        <v>-4.7913446676970603E-2</v>
      </c>
    </row>
    <row r="136" spans="1:5" x14ac:dyDescent="0.25">
      <c r="A136" s="192"/>
      <c r="B136" s="11" t="s">
        <v>99</v>
      </c>
      <c r="C136" s="12">
        <v>18</v>
      </c>
      <c r="D136" s="12">
        <v>12</v>
      </c>
      <c r="E136" s="13">
        <v>0.5</v>
      </c>
    </row>
    <row r="137" spans="1:5" x14ac:dyDescent="0.25">
      <c r="A137" s="190" t="s">
        <v>100</v>
      </c>
      <c r="B137" s="11" t="s">
        <v>98</v>
      </c>
      <c r="C137" s="12">
        <v>10</v>
      </c>
      <c r="D137" s="15"/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2">
        <v>2</v>
      </c>
      <c r="E138" s="13">
        <v>-0.5</v>
      </c>
    </row>
    <row r="139" spans="1:5" x14ac:dyDescent="0.25">
      <c r="A139" s="190" t="s">
        <v>101</v>
      </c>
      <c r="B139" s="11" t="s">
        <v>98</v>
      </c>
      <c r="C139" s="12">
        <v>62</v>
      </c>
      <c r="D139" s="12">
        <v>71</v>
      </c>
      <c r="E139" s="13">
        <v>-0.12676056338028199</v>
      </c>
    </row>
    <row r="140" spans="1:5" x14ac:dyDescent="0.25">
      <c r="A140" s="192"/>
      <c r="B140" s="11" t="s">
        <v>102</v>
      </c>
      <c r="C140" s="12">
        <v>3</v>
      </c>
      <c r="D140" s="12">
        <v>5</v>
      </c>
      <c r="E140" s="13">
        <v>-0.4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980</v>
      </c>
      <c r="D144" s="12">
        <v>786</v>
      </c>
      <c r="E144" s="13">
        <v>0.24681933842239201</v>
      </c>
    </row>
    <row r="145" spans="1:5" x14ac:dyDescent="0.25">
      <c r="A145" s="190" t="s">
        <v>105</v>
      </c>
      <c r="B145" s="11" t="s">
        <v>106</v>
      </c>
      <c r="C145" s="12">
        <v>23</v>
      </c>
      <c r="D145" s="12">
        <v>20</v>
      </c>
      <c r="E145" s="13">
        <v>0.15</v>
      </c>
    </row>
    <row r="146" spans="1:5" x14ac:dyDescent="0.25">
      <c r="A146" s="191"/>
      <c r="B146" s="11" t="s">
        <v>107</v>
      </c>
      <c r="C146" s="12">
        <v>508</v>
      </c>
      <c r="D146" s="12">
        <v>372</v>
      </c>
      <c r="E146" s="13">
        <v>0.36559139784946199</v>
      </c>
    </row>
    <row r="147" spans="1:5" x14ac:dyDescent="0.25">
      <c r="A147" s="191"/>
      <c r="B147" s="11" t="s">
        <v>108</v>
      </c>
      <c r="C147" s="12">
        <v>154</v>
      </c>
      <c r="D147" s="12">
        <v>183</v>
      </c>
      <c r="E147" s="13">
        <v>-0.15846994535519099</v>
      </c>
    </row>
    <row r="148" spans="1:5" x14ac:dyDescent="0.25">
      <c r="A148" s="191"/>
      <c r="B148" s="11" t="s">
        <v>109</v>
      </c>
      <c r="C148" s="12">
        <v>53</v>
      </c>
      <c r="D148" s="12">
        <v>34</v>
      </c>
      <c r="E148" s="13">
        <v>0.55882352941176505</v>
      </c>
    </row>
    <row r="149" spans="1:5" x14ac:dyDescent="0.25">
      <c r="A149" s="191"/>
      <c r="B149" s="11" t="s">
        <v>110</v>
      </c>
      <c r="C149" s="12">
        <v>187</v>
      </c>
      <c r="D149" s="12">
        <v>127</v>
      </c>
      <c r="E149" s="13">
        <v>0.47244094488188998</v>
      </c>
    </row>
    <row r="150" spans="1:5" x14ac:dyDescent="0.25">
      <c r="A150" s="192"/>
      <c r="B150" s="11" t="s">
        <v>111</v>
      </c>
      <c r="C150" s="12">
        <v>59</v>
      </c>
      <c r="D150" s="12">
        <v>46</v>
      </c>
      <c r="E150" s="13">
        <v>0.282608695652174</v>
      </c>
    </row>
    <row r="151" spans="1:5" x14ac:dyDescent="0.25">
      <c r="A151" s="190" t="s">
        <v>112</v>
      </c>
      <c r="B151" s="11" t="s">
        <v>113</v>
      </c>
      <c r="C151" s="12">
        <v>267</v>
      </c>
      <c r="D151" s="12">
        <v>243</v>
      </c>
      <c r="E151" s="13">
        <v>9.8765432098765399E-2</v>
      </c>
    </row>
    <row r="152" spans="1:5" x14ac:dyDescent="0.25">
      <c r="A152" s="192"/>
      <c r="B152" s="11" t="s">
        <v>114</v>
      </c>
      <c r="C152" s="12">
        <v>720</v>
      </c>
      <c r="D152" s="12">
        <v>561</v>
      </c>
      <c r="E152" s="13">
        <v>0.28342245989304798</v>
      </c>
    </row>
    <row r="153" spans="1:5" x14ac:dyDescent="0.25">
      <c r="A153" s="190" t="s">
        <v>115</v>
      </c>
      <c r="B153" s="11" t="s">
        <v>19</v>
      </c>
      <c r="C153" s="12">
        <v>221</v>
      </c>
      <c r="D153" s="12">
        <v>137</v>
      </c>
      <c r="E153" s="13">
        <v>0.613138686131387</v>
      </c>
    </row>
    <row r="154" spans="1:5" x14ac:dyDescent="0.25">
      <c r="A154" s="192"/>
      <c r="B154" s="11" t="s">
        <v>23</v>
      </c>
      <c r="C154" s="12">
        <v>235</v>
      </c>
      <c r="D154" s="12">
        <v>169</v>
      </c>
      <c r="E154" s="13">
        <v>0.390532544378698</v>
      </c>
    </row>
    <row r="155" spans="1:5" x14ac:dyDescent="0.25">
      <c r="A155" s="10" t="s">
        <v>116</v>
      </c>
      <c r="B155" s="14"/>
      <c r="C155" s="15"/>
      <c r="D155" s="15"/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802</v>
      </c>
      <c r="D159" s="12">
        <v>831</v>
      </c>
      <c r="E159" s="13">
        <v>-3.4897713598074601E-2</v>
      </c>
    </row>
    <row r="160" spans="1:5" x14ac:dyDescent="0.25">
      <c r="A160" s="191"/>
      <c r="B160" s="11" t="s">
        <v>120</v>
      </c>
      <c r="C160" s="12">
        <v>276</v>
      </c>
      <c r="D160" s="12">
        <v>245</v>
      </c>
      <c r="E160" s="13">
        <v>0.12653061224489801</v>
      </c>
    </row>
    <row r="161" spans="1:5" x14ac:dyDescent="0.25">
      <c r="A161" s="191"/>
      <c r="B161" s="11" t="s">
        <v>121</v>
      </c>
      <c r="C161" s="12">
        <v>465</v>
      </c>
      <c r="D161" s="12">
        <v>397</v>
      </c>
      <c r="E161" s="13">
        <v>0.17128463476070499</v>
      </c>
    </row>
    <row r="162" spans="1:5" x14ac:dyDescent="0.25">
      <c r="A162" s="191"/>
      <c r="B162" s="11" t="s">
        <v>122</v>
      </c>
      <c r="C162" s="12">
        <v>34</v>
      </c>
      <c r="D162" s="12">
        <v>41</v>
      </c>
      <c r="E162" s="13">
        <v>-0.17073170731707299</v>
      </c>
    </row>
    <row r="163" spans="1:5" x14ac:dyDescent="0.25">
      <c r="A163" s="191"/>
      <c r="B163" s="11" t="s">
        <v>123</v>
      </c>
      <c r="C163" s="12">
        <v>0</v>
      </c>
      <c r="D163" s="15"/>
      <c r="E163" s="13">
        <v>0</v>
      </c>
    </row>
    <row r="164" spans="1:5" x14ac:dyDescent="0.25">
      <c r="A164" s="191"/>
      <c r="B164" s="11" t="s">
        <v>124</v>
      </c>
      <c r="C164" s="12">
        <v>15</v>
      </c>
      <c r="D164" s="12">
        <v>10</v>
      </c>
      <c r="E164" s="13">
        <v>0.5</v>
      </c>
    </row>
    <row r="165" spans="1:5" x14ac:dyDescent="0.25">
      <c r="A165" s="191"/>
      <c r="B165" s="11" t="s">
        <v>125</v>
      </c>
      <c r="C165" s="12">
        <v>1024</v>
      </c>
      <c r="D165" s="12">
        <v>1193</v>
      </c>
      <c r="E165" s="13">
        <v>-0.141659681475272</v>
      </c>
    </row>
    <row r="166" spans="1:5" x14ac:dyDescent="0.25">
      <c r="A166" s="191"/>
      <c r="B166" s="11" t="s">
        <v>126</v>
      </c>
      <c r="C166" s="12">
        <v>0</v>
      </c>
      <c r="D166" s="12">
        <v>3</v>
      </c>
      <c r="E166" s="13">
        <v>-1</v>
      </c>
    </row>
    <row r="167" spans="1:5" x14ac:dyDescent="0.25">
      <c r="A167" s="191"/>
      <c r="B167" s="11" t="s">
        <v>127</v>
      </c>
      <c r="C167" s="12">
        <v>211</v>
      </c>
      <c r="D167" s="12">
        <v>244</v>
      </c>
      <c r="E167" s="13">
        <v>-0.135245901639344</v>
      </c>
    </row>
    <row r="168" spans="1:5" x14ac:dyDescent="0.25">
      <c r="A168" s="191"/>
      <c r="B168" s="11" t="s">
        <v>128</v>
      </c>
      <c r="C168" s="12">
        <v>477</v>
      </c>
      <c r="D168" s="12">
        <v>514</v>
      </c>
      <c r="E168" s="13">
        <v>-7.1984435797665405E-2</v>
      </c>
    </row>
    <row r="169" spans="1:5" x14ac:dyDescent="0.25">
      <c r="A169" s="191"/>
      <c r="B169" s="11" t="s">
        <v>129</v>
      </c>
      <c r="C169" s="12">
        <v>7</v>
      </c>
      <c r="D169" s="12">
        <v>8</v>
      </c>
      <c r="E169" s="13">
        <v>-0.125</v>
      </c>
    </row>
    <row r="170" spans="1:5" x14ac:dyDescent="0.25">
      <c r="A170" s="191"/>
      <c r="B170" s="11" t="s">
        <v>130</v>
      </c>
      <c r="C170" s="12">
        <v>430</v>
      </c>
      <c r="D170" s="12">
        <v>433</v>
      </c>
      <c r="E170" s="13">
        <v>-6.9284064665126998E-3</v>
      </c>
    </row>
    <row r="171" spans="1:5" x14ac:dyDescent="0.25">
      <c r="A171" s="191"/>
      <c r="B171" s="11" t="s">
        <v>131</v>
      </c>
      <c r="C171" s="12">
        <v>2</v>
      </c>
      <c r="D171" s="12">
        <v>1</v>
      </c>
      <c r="E171" s="13">
        <v>1</v>
      </c>
    </row>
    <row r="172" spans="1:5" x14ac:dyDescent="0.25">
      <c r="A172" s="191"/>
      <c r="B172" s="11" t="s">
        <v>132</v>
      </c>
      <c r="C172" s="12">
        <v>0</v>
      </c>
      <c r="D172" s="15"/>
      <c r="E172" s="13">
        <v>0</v>
      </c>
    </row>
    <row r="173" spans="1:5" x14ac:dyDescent="0.25">
      <c r="A173" s="191"/>
      <c r="B173" s="11" t="s">
        <v>133</v>
      </c>
      <c r="C173" s="12">
        <v>39</v>
      </c>
      <c r="D173" s="12">
        <v>17</v>
      </c>
      <c r="E173" s="13">
        <v>1.29411764705882</v>
      </c>
    </row>
    <row r="174" spans="1:5" x14ac:dyDescent="0.25">
      <c r="A174" s="191"/>
      <c r="B174" s="11" t="s">
        <v>134</v>
      </c>
      <c r="C174" s="12">
        <v>0</v>
      </c>
      <c r="D174" s="15"/>
      <c r="E174" s="13">
        <v>0</v>
      </c>
    </row>
    <row r="175" spans="1:5" x14ac:dyDescent="0.25">
      <c r="A175" s="191"/>
      <c r="B175" s="11" t="s">
        <v>135</v>
      </c>
      <c r="C175" s="12">
        <v>12</v>
      </c>
      <c r="D175" s="12">
        <v>12</v>
      </c>
      <c r="E175" s="13">
        <v>0</v>
      </c>
    </row>
    <row r="176" spans="1:5" x14ac:dyDescent="0.25">
      <c r="A176" s="191"/>
      <c r="B176" s="11" t="s">
        <v>136</v>
      </c>
      <c r="C176" s="12">
        <v>42</v>
      </c>
      <c r="D176" s="15"/>
      <c r="E176" s="13">
        <v>0</v>
      </c>
    </row>
    <row r="177" spans="1:5" x14ac:dyDescent="0.25">
      <c r="A177" s="191"/>
      <c r="B177" s="11" t="s">
        <v>137</v>
      </c>
      <c r="C177" s="12">
        <v>307</v>
      </c>
      <c r="D177" s="12">
        <v>308</v>
      </c>
      <c r="E177" s="13">
        <v>-3.24675324675325E-3</v>
      </c>
    </row>
    <row r="178" spans="1:5" x14ac:dyDescent="0.25">
      <c r="A178" s="191"/>
      <c r="B178" s="11" t="s">
        <v>138</v>
      </c>
      <c r="C178" s="12">
        <v>79</v>
      </c>
      <c r="D178" s="12">
        <v>98</v>
      </c>
      <c r="E178" s="13">
        <v>-0.19387755102040799</v>
      </c>
    </row>
    <row r="179" spans="1:5" x14ac:dyDescent="0.25">
      <c r="A179" s="191"/>
      <c r="B179" s="11" t="s">
        <v>139</v>
      </c>
      <c r="C179" s="12">
        <v>379</v>
      </c>
      <c r="D179" s="12">
        <v>400</v>
      </c>
      <c r="E179" s="13">
        <v>-5.2499999999999998E-2</v>
      </c>
    </row>
    <row r="180" spans="1:5" x14ac:dyDescent="0.25">
      <c r="A180" s="191"/>
      <c r="B180" s="11" t="s">
        <v>140</v>
      </c>
      <c r="C180" s="12">
        <v>25</v>
      </c>
      <c r="D180" s="12">
        <v>16</v>
      </c>
      <c r="E180" s="13">
        <v>0.5625</v>
      </c>
    </row>
    <row r="181" spans="1:5" x14ac:dyDescent="0.25">
      <c r="A181" s="191"/>
      <c r="B181" s="11" t="s">
        <v>141</v>
      </c>
      <c r="C181" s="12">
        <v>12</v>
      </c>
      <c r="D181" s="12">
        <v>7</v>
      </c>
      <c r="E181" s="13">
        <v>0.71428571428571397</v>
      </c>
    </row>
    <row r="182" spans="1:5" x14ac:dyDescent="0.25">
      <c r="A182" s="191"/>
      <c r="B182" s="11" t="s">
        <v>142</v>
      </c>
      <c r="C182" s="12">
        <v>0</v>
      </c>
      <c r="D182" s="12">
        <v>2</v>
      </c>
      <c r="E182" s="13">
        <v>-1</v>
      </c>
    </row>
    <row r="183" spans="1:5" x14ac:dyDescent="0.25">
      <c r="A183" s="191"/>
      <c r="B183" s="11" t="s">
        <v>143</v>
      </c>
      <c r="C183" s="12">
        <v>1</v>
      </c>
      <c r="D183" s="12">
        <v>1</v>
      </c>
      <c r="E183" s="13">
        <v>0</v>
      </c>
    </row>
    <row r="184" spans="1:5" x14ac:dyDescent="0.25">
      <c r="A184" s="191"/>
      <c r="B184" s="11" t="s">
        <v>144</v>
      </c>
      <c r="C184" s="12">
        <v>8</v>
      </c>
      <c r="D184" s="12">
        <v>25</v>
      </c>
      <c r="E184" s="13">
        <v>-0.68</v>
      </c>
    </row>
    <row r="185" spans="1:5" x14ac:dyDescent="0.25">
      <c r="A185" s="191"/>
      <c r="B185" s="11" t="s">
        <v>145</v>
      </c>
      <c r="C185" s="12">
        <v>25</v>
      </c>
      <c r="D185" s="12">
        <v>8</v>
      </c>
      <c r="E185" s="13">
        <v>2.125</v>
      </c>
    </row>
    <row r="186" spans="1:5" x14ac:dyDescent="0.25">
      <c r="A186" s="191"/>
      <c r="B186" s="11" t="s">
        <v>146</v>
      </c>
      <c r="C186" s="12">
        <v>11</v>
      </c>
      <c r="D186" s="12">
        <v>9</v>
      </c>
      <c r="E186" s="13">
        <v>0.22222222222222199</v>
      </c>
    </row>
    <row r="187" spans="1:5" x14ac:dyDescent="0.25">
      <c r="A187" s="191"/>
      <c r="B187" s="11" t="s">
        <v>147</v>
      </c>
      <c r="C187" s="12">
        <v>206</v>
      </c>
      <c r="D187" s="12">
        <v>264</v>
      </c>
      <c r="E187" s="13">
        <v>-0.21969696969697</v>
      </c>
    </row>
    <row r="188" spans="1:5" x14ac:dyDescent="0.25">
      <c r="A188" s="191"/>
      <c r="B188" s="11" t="s">
        <v>148</v>
      </c>
      <c r="C188" s="12">
        <v>126</v>
      </c>
      <c r="D188" s="12">
        <v>14</v>
      </c>
      <c r="E188" s="13">
        <v>8</v>
      </c>
    </row>
    <row r="189" spans="1:5" x14ac:dyDescent="0.25">
      <c r="A189" s="191"/>
      <c r="B189" s="11" t="s">
        <v>149</v>
      </c>
      <c r="C189" s="12">
        <v>0</v>
      </c>
      <c r="D189" s="15"/>
      <c r="E189" s="13">
        <v>0</v>
      </c>
    </row>
    <row r="190" spans="1:5" x14ac:dyDescent="0.25">
      <c r="A190" s="191"/>
      <c r="B190" s="11" t="s">
        <v>150</v>
      </c>
      <c r="C190" s="12">
        <v>10</v>
      </c>
      <c r="D190" s="12">
        <v>10</v>
      </c>
      <c r="E190" s="13">
        <v>0</v>
      </c>
    </row>
    <row r="191" spans="1:5" x14ac:dyDescent="0.25">
      <c r="A191" s="191"/>
      <c r="B191" s="11" t="s">
        <v>151</v>
      </c>
      <c r="C191" s="12">
        <v>195</v>
      </c>
      <c r="D191" s="12">
        <v>239</v>
      </c>
      <c r="E191" s="13">
        <v>-0.18410041841004199</v>
      </c>
    </row>
    <row r="192" spans="1:5" x14ac:dyDescent="0.25">
      <c r="A192" s="191"/>
      <c r="B192" s="11" t="s">
        <v>152</v>
      </c>
      <c r="C192" s="12">
        <v>7</v>
      </c>
      <c r="D192" s="12">
        <v>5</v>
      </c>
      <c r="E192" s="13">
        <v>0.4</v>
      </c>
    </row>
    <row r="193" spans="1:5" x14ac:dyDescent="0.25">
      <c r="A193" s="191"/>
      <c r="B193" s="11" t="s">
        <v>153</v>
      </c>
      <c r="C193" s="12">
        <v>34</v>
      </c>
      <c r="D193" s="12">
        <v>63</v>
      </c>
      <c r="E193" s="13">
        <v>-0.46031746031746001</v>
      </c>
    </row>
    <row r="194" spans="1:5" x14ac:dyDescent="0.25">
      <c r="A194" s="191"/>
      <c r="B194" s="11" t="s">
        <v>154</v>
      </c>
      <c r="C194" s="12">
        <v>0</v>
      </c>
      <c r="D194" s="15"/>
      <c r="E194" s="13">
        <v>0</v>
      </c>
    </row>
    <row r="195" spans="1:5" x14ac:dyDescent="0.25">
      <c r="A195" s="191"/>
      <c r="B195" s="11" t="s">
        <v>155</v>
      </c>
      <c r="C195" s="12">
        <v>206</v>
      </c>
      <c r="D195" s="12">
        <v>30</v>
      </c>
      <c r="E195" s="13">
        <v>5.8666666666666698</v>
      </c>
    </row>
    <row r="196" spans="1:5" x14ac:dyDescent="0.25">
      <c r="A196" s="191"/>
      <c r="B196" s="11" t="s">
        <v>156</v>
      </c>
      <c r="C196" s="12">
        <v>37</v>
      </c>
      <c r="D196" s="12">
        <v>10</v>
      </c>
      <c r="E196" s="13">
        <v>2.7</v>
      </c>
    </row>
    <row r="197" spans="1:5" x14ac:dyDescent="0.25">
      <c r="A197" s="191"/>
      <c r="B197" s="11" t="s">
        <v>157</v>
      </c>
      <c r="C197" s="12">
        <v>41</v>
      </c>
      <c r="D197" s="12">
        <v>2</v>
      </c>
      <c r="E197" s="13">
        <v>19.5</v>
      </c>
    </row>
    <row r="198" spans="1:5" x14ac:dyDescent="0.25">
      <c r="A198" s="191"/>
      <c r="B198" s="11" t="s">
        <v>158</v>
      </c>
      <c r="C198" s="12">
        <v>88</v>
      </c>
      <c r="D198" s="15"/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5"/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5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1171</v>
      </c>
      <c r="D201" s="12">
        <v>1359</v>
      </c>
      <c r="E201" s="13">
        <v>-0.138337012509198</v>
      </c>
    </row>
    <row r="202" spans="1:5" x14ac:dyDescent="0.25">
      <c r="A202" s="191"/>
      <c r="B202" s="11" t="s">
        <v>120</v>
      </c>
      <c r="C202" s="12">
        <v>322</v>
      </c>
      <c r="D202" s="12">
        <v>362</v>
      </c>
      <c r="E202" s="13">
        <v>-0.110497237569061</v>
      </c>
    </row>
    <row r="203" spans="1:5" x14ac:dyDescent="0.25">
      <c r="A203" s="191"/>
      <c r="B203" s="11" t="s">
        <v>163</v>
      </c>
      <c r="C203" s="12">
        <v>539</v>
      </c>
      <c r="D203" s="12">
        <v>526</v>
      </c>
      <c r="E203" s="13">
        <v>2.4714828897338399E-2</v>
      </c>
    </row>
    <row r="204" spans="1:5" x14ac:dyDescent="0.25">
      <c r="A204" s="191"/>
      <c r="B204" s="11" t="s">
        <v>122</v>
      </c>
      <c r="C204" s="12">
        <v>157</v>
      </c>
      <c r="D204" s="12">
        <v>369</v>
      </c>
      <c r="E204" s="13">
        <v>-0.57452574525745204</v>
      </c>
    </row>
    <row r="205" spans="1:5" x14ac:dyDescent="0.25">
      <c r="A205" s="191"/>
      <c r="B205" s="11" t="s">
        <v>123</v>
      </c>
      <c r="C205" s="12">
        <v>0</v>
      </c>
      <c r="D205" s="15"/>
      <c r="E205" s="13">
        <v>0</v>
      </c>
    </row>
    <row r="206" spans="1:5" x14ac:dyDescent="0.25">
      <c r="A206" s="191"/>
      <c r="B206" s="11" t="s">
        <v>124</v>
      </c>
      <c r="C206" s="12">
        <v>29</v>
      </c>
      <c r="D206" s="12">
        <v>10</v>
      </c>
      <c r="E206" s="13">
        <v>1.9</v>
      </c>
    </row>
    <row r="207" spans="1:5" x14ac:dyDescent="0.25">
      <c r="A207" s="191"/>
      <c r="B207" s="11" t="s">
        <v>125</v>
      </c>
      <c r="C207" s="12">
        <v>1569</v>
      </c>
      <c r="D207" s="12">
        <v>842</v>
      </c>
      <c r="E207" s="13">
        <v>0.86342042755344395</v>
      </c>
    </row>
    <row r="208" spans="1:5" x14ac:dyDescent="0.25">
      <c r="A208" s="191"/>
      <c r="B208" s="11" t="s">
        <v>164</v>
      </c>
      <c r="C208" s="12">
        <v>0</v>
      </c>
      <c r="D208" s="12">
        <v>3</v>
      </c>
      <c r="E208" s="13">
        <v>-1</v>
      </c>
    </row>
    <row r="209" spans="1:5" x14ac:dyDescent="0.25">
      <c r="A209" s="191"/>
      <c r="B209" s="11" t="s">
        <v>127</v>
      </c>
      <c r="C209" s="12">
        <v>267</v>
      </c>
      <c r="D209" s="12">
        <v>279</v>
      </c>
      <c r="E209" s="13">
        <v>-4.3010752688171998E-2</v>
      </c>
    </row>
    <row r="210" spans="1:5" x14ac:dyDescent="0.25">
      <c r="A210" s="191"/>
      <c r="B210" s="11" t="s">
        <v>165</v>
      </c>
      <c r="C210" s="12">
        <v>537</v>
      </c>
      <c r="D210" s="12">
        <v>479</v>
      </c>
      <c r="E210" s="13">
        <v>0.12108559498956099</v>
      </c>
    </row>
    <row r="211" spans="1:5" x14ac:dyDescent="0.25">
      <c r="A211" s="191"/>
      <c r="B211" s="11" t="s">
        <v>129</v>
      </c>
      <c r="C211" s="12">
        <v>9</v>
      </c>
      <c r="D211" s="12">
        <v>369</v>
      </c>
      <c r="E211" s="13">
        <v>-0.97560975609756095</v>
      </c>
    </row>
    <row r="212" spans="1:5" x14ac:dyDescent="0.25">
      <c r="A212" s="191"/>
      <c r="B212" s="11" t="s">
        <v>130</v>
      </c>
      <c r="C212" s="12">
        <v>559</v>
      </c>
      <c r="D212" s="12">
        <v>565</v>
      </c>
      <c r="E212" s="13">
        <v>-1.06194690265487E-2</v>
      </c>
    </row>
    <row r="213" spans="1:5" x14ac:dyDescent="0.25">
      <c r="A213" s="191"/>
      <c r="B213" s="11" t="s">
        <v>131</v>
      </c>
      <c r="C213" s="12">
        <v>3</v>
      </c>
      <c r="D213" s="15"/>
      <c r="E213" s="13">
        <v>0</v>
      </c>
    </row>
    <row r="214" spans="1:5" x14ac:dyDescent="0.25">
      <c r="A214" s="191"/>
      <c r="B214" s="11" t="s">
        <v>132</v>
      </c>
      <c r="C214" s="12">
        <v>0</v>
      </c>
      <c r="D214" s="15"/>
      <c r="E214" s="13">
        <v>0</v>
      </c>
    </row>
    <row r="215" spans="1:5" x14ac:dyDescent="0.25">
      <c r="A215" s="191"/>
      <c r="B215" s="11" t="s">
        <v>133</v>
      </c>
      <c r="C215" s="12">
        <v>62</v>
      </c>
      <c r="D215" s="12">
        <v>17</v>
      </c>
      <c r="E215" s="13">
        <v>2.6470588235294099</v>
      </c>
    </row>
    <row r="216" spans="1:5" x14ac:dyDescent="0.25">
      <c r="A216" s="191"/>
      <c r="B216" s="11" t="s">
        <v>134</v>
      </c>
      <c r="C216" s="12">
        <v>0</v>
      </c>
      <c r="D216" s="15"/>
      <c r="E216" s="13">
        <v>0</v>
      </c>
    </row>
    <row r="217" spans="1:5" x14ac:dyDescent="0.25">
      <c r="A217" s="191"/>
      <c r="B217" s="11" t="s">
        <v>135</v>
      </c>
      <c r="C217" s="12">
        <v>12</v>
      </c>
      <c r="D217" s="12">
        <v>12</v>
      </c>
      <c r="E217" s="13">
        <v>0</v>
      </c>
    </row>
    <row r="218" spans="1:5" x14ac:dyDescent="0.25">
      <c r="A218" s="191"/>
      <c r="B218" s="11" t="s">
        <v>136</v>
      </c>
      <c r="C218" s="12">
        <v>2</v>
      </c>
      <c r="D218" s="15"/>
      <c r="E218" s="13">
        <v>0</v>
      </c>
    </row>
    <row r="219" spans="1:5" x14ac:dyDescent="0.25">
      <c r="A219" s="191"/>
      <c r="B219" s="11" t="s">
        <v>137</v>
      </c>
      <c r="C219" s="12">
        <v>320</v>
      </c>
      <c r="D219" s="12">
        <v>310</v>
      </c>
      <c r="E219" s="13">
        <v>3.2258064516128997E-2</v>
      </c>
    </row>
    <row r="220" spans="1:5" x14ac:dyDescent="0.25">
      <c r="A220" s="191"/>
      <c r="B220" s="11" t="s">
        <v>138</v>
      </c>
      <c r="C220" s="12">
        <v>205</v>
      </c>
      <c r="D220" s="12">
        <v>286</v>
      </c>
      <c r="E220" s="13">
        <v>-0.28321678321678301</v>
      </c>
    </row>
    <row r="221" spans="1:5" x14ac:dyDescent="0.25">
      <c r="A221" s="191"/>
      <c r="B221" s="11" t="s">
        <v>139</v>
      </c>
      <c r="C221" s="12">
        <v>457</v>
      </c>
      <c r="D221" s="12">
        <v>478</v>
      </c>
      <c r="E221" s="13">
        <v>-4.3933054393305401E-2</v>
      </c>
    </row>
    <row r="222" spans="1:5" x14ac:dyDescent="0.25">
      <c r="A222" s="191"/>
      <c r="B222" s="11" t="s">
        <v>166</v>
      </c>
      <c r="C222" s="12">
        <v>29</v>
      </c>
      <c r="D222" s="12">
        <v>16</v>
      </c>
      <c r="E222" s="13">
        <v>0.8125</v>
      </c>
    </row>
    <row r="223" spans="1:5" x14ac:dyDescent="0.25">
      <c r="A223" s="191"/>
      <c r="B223" s="11" t="s">
        <v>141</v>
      </c>
      <c r="C223" s="12">
        <v>18</v>
      </c>
      <c r="D223" s="12">
        <v>7</v>
      </c>
      <c r="E223" s="13">
        <v>1.5714285714285701</v>
      </c>
    </row>
    <row r="224" spans="1:5" x14ac:dyDescent="0.25">
      <c r="A224" s="191"/>
      <c r="B224" s="11" t="s">
        <v>142</v>
      </c>
      <c r="C224" s="12">
        <v>0</v>
      </c>
      <c r="D224" s="12">
        <v>3</v>
      </c>
      <c r="E224" s="13">
        <v>-1</v>
      </c>
    </row>
    <row r="225" spans="1:5" x14ac:dyDescent="0.25">
      <c r="A225" s="191"/>
      <c r="B225" s="11" t="s">
        <v>143</v>
      </c>
      <c r="C225" s="12">
        <v>3</v>
      </c>
      <c r="D225" s="12">
        <v>6</v>
      </c>
      <c r="E225" s="13">
        <v>-0.5</v>
      </c>
    </row>
    <row r="226" spans="1:5" x14ac:dyDescent="0.25">
      <c r="A226" s="191"/>
      <c r="B226" s="11" t="s">
        <v>144</v>
      </c>
      <c r="C226" s="12">
        <v>24</v>
      </c>
      <c r="D226" s="12">
        <v>22</v>
      </c>
      <c r="E226" s="13">
        <v>9.0909090909090898E-2</v>
      </c>
    </row>
    <row r="227" spans="1:5" x14ac:dyDescent="0.25">
      <c r="A227" s="191"/>
      <c r="B227" s="11" t="s">
        <v>167</v>
      </c>
      <c r="C227" s="12">
        <v>39</v>
      </c>
      <c r="D227" s="12">
        <v>8</v>
      </c>
      <c r="E227" s="13">
        <v>3.875</v>
      </c>
    </row>
    <row r="228" spans="1:5" x14ac:dyDescent="0.25">
      <c r="A228" s="191"/>
      <c r="B228" s="11" t="s">
        <v>146</v>
      </c>
      <c r="C228" s="12">
        <v>13</v>
      </c>
      <c r="D228" s="12">
        <v>9</v>
      </c>
      <c r="E228" s="13">
        <v>0.44444444444444398</v>
      </c>
    </row>
    <row r="229" spans="1:5" x14ac:dyDescent="0.25">
      <c r="A229" s="191"/>
      <c r="B229" s="11" t="s">
        <v>147</v>
      </c>
      <c r="C229" s="12">
        <v>211</v>
      </c>
      <c r="D229" s="12">
        <v>264</v>
      </c>
      <c r="E229" s="13">
        <v>-0.200757575757576</v>
      </c>
    </row>
    <row r="230" spans="1:5" x14ac:dyDescent="0.25">
      <c r="A230" s="191"/>
      <c r="B230" s="11" t="s">
        <v>148</v>
      </c>
      <c r="C230" s="12">
        <v>29</v>
      </c>
      <c r="D230" s="12">
        <v>14</v>
      </c>
      <c r="E230" s="13">
        <v>1.0714285714285701</v>
      </c>
    </row>
    <row r="231" spans="1:5" x14ac:dyDescent="0.25">
      <c r="A231" s="191"/>
      <c r="B231" s="11" t="s">
        <v>149</v>
      </c>
      <c r="C231" s="12">
        <v>0</v>
      </c>
      <c r="D231" s="15"/>
      <c r="E231" s="13">
        <v>0</v>
      </c>
    </row>
    <row r="232" spans="1:5" x14ac:dyDescent="0.25">
      <c r="A232" s="191"/>
      <c r="B232" s="11" t="s">
        <v>150</v>
      </c>
      <c r="C232" s="12">
        <v>15</v>
      </c>
      <c r="D232" s="12">
        <v>14</v>
      </c>
      <c r="E232" s="13">
        <v>7.1428571428571397E-2</v>
      </c>
    </row>
    <row r="233" spans="1:5" x14ac:dyDescent="0.25">
      <c r="A233" s="191"/>
      <c r="B233" s="11" t="s">
        <v>151</v>
      </c>
      <c r="C233" s="12">
        <v>210</v>
      </c>
      <c r="D233" s="12">
        <v>239</v>
      </c>
      <c r="E233" s="13">
        <v>-0.121338912133891</v>
      </c>
    </row>
    <row r="234" spans="1:5" x14ac:dyDescent="0.25">
      <c r="A234" s="191"/>
      <c r="B234" s="11" t="s">
        <v>152</v>
      </c>
      <c r="C234" s="12">
        <v>9</v>
      </c>
      <c r="D234" s="12">
        <v>5</v>
      </c>
      <c r="E234" s="13">
        <v>0.8</v>
      </c>
    </row>
    <row r="235" spans="1:5" x14ac:dyDescent="0.25">
      <c r="A235" s="191"/>
      <c r="B235" s="11" t="s">
        <v>153</v>
      </c>
      <c r="C235" s="12">
        <v>88</v>
      </c>
      <c r="D235" s="12">
        <v>156</v>
      </c>
      <c r="E235" s="13">
        <v>-0.43589743589743601</v>
      </c>
    </row>
    <row r="236" spans="1:5" x14ac:dyDescent="0.25">
      <c r="A236" s="191"/>
      <c r="B236" s="11" t="s">
        <v>154</v>
      </c>
      <c r="C236" s="12">
        <v>0</v>
      </c>
      <c r="D236" s="15"/>
      <c r="E236" s="13">
        <v>0</v>
      </c>
    </row>
    <row r="237" spans="1:5" x14ac:dyDescent="0.25">
      <c r="A237" s="191"/>
      <c r="B237" s="11" t="s">
        <v>155</v>
      </c>
      <c r="C237" s="12">
        <v>222</v>
      </c>
      <c r="D237" s="12">
        <v>264</v>
      </c>
      <c r="E237" s="13">
        <v>-0.15909090909090901</v>
      </c>
    </row>
    <row r="238" spans="1:5" x14ac:dyDescent="0.25">
      <c r="A238" s="191"/>
      <c r="B238" s="11" t="s">
        <v>156</v>
      </c>
      <c r="C238" s="12">
        <v>51</v>
      </c>
      <c r="D238" s="12">
        <v>41</v>
      </c>
      <c r="E238" s="13">
        <v>0.24390243902438999</v>
      </c>
    </row>
    <row r="239" spans="1:5" x14ac:dyDescent="0.25">
      <c r="A239" s="191"/>
      <c r="B239" s="11" t="s">
        <v>157</v>
      </c>
      <c r="C239" s="12">
        <v>49</v>
      </c>
      <c r="D239" s="12">
        <v>94</v>
      </c>
      <c r="E239" s="13">
        <v>-0.47872340425531901</v>
      </c>
    </row>
    <row r="240" spans="1:5" x14ac:dyDescent="0.25">
      <c r="A240" s="191"/>
      <c r="B240" s="11" t="s">
        <v>158</v>
      </c>
      <c r="C240" s="12">
        <v>88</v>
      </c>
      <c r="D240" s="15"/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5"/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21</v>
      </c>
      <c r="D246" s="12">
        <v>20</v>
      </c>
      <c r="E246" s="13">
        <v>0.05</v>
      </c>
    </row>
    <row r="247" spans="1:5" x14ac:dyDescent="0.25">
      <c r="A247" s="10" t="s">
        <v>170</v>
      </c>
      <c r="B247" s="14"/>
      <c r="C247" s="12">
        <v>8</v>
      </c>
      <c r="D247" s="12">
        <v>6</v>
      </c>
      <c r="E247" s="13">
        <v>0.33333333333333298</v>
      </c>
    </row>
    <row r="248" spans="1:5" x14ac:dyDescent="0.25">
      <c r="A248" s="10" t="s">
        <v>171</v>
      </c>
      <c r="B248" s="14"/>
      <c r="C248" s="12">
        <v>1</v>
      </c>
      <c r="D248" s="12">
        <v>0</v>
      </c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19</v>
      </c>
      <c r="D252" s="12">
        <v>59</v>
      </c>
      <c r="E252" s="13">
        <v>-0.677966101694915</v>
      </c>
    </row>
    <row r="253" spans="1:5" x14ac:dyDescent="0.25">
      <c r="A253" s="190" t="s">
        <v>174</v>
      </c>
      <c r="B253" s="11" t="s">
        <v>175</v>
      </c>
      <c r="C253" s="12">
        <v>37</v>
      </c>
      <c r="D253" s="15"/>
      <c r="E253" s="13">
        <v>0</v>
      </c>
    </row>
    <row r="254" spans="1:5" x14ac:dyDescent="0.25">
      <c r="A254" s="191"/>
      <c r="B254" s="11" t="s">
        <v>176</v>
      </c>
      <c r="C254" s="15"/>
      <c r="D254" s="15"/>
      <c r="E254" s="13">
        <v>0</v>
      </c>
    </row>
    <row r="255" spans="1:5" x14ac:dyDescent="0.25">
      <c r="A255" s="192"/>
      <c r="B255" s="11" t="s">
        <v>177</v>
      </c>
      <c r="C255" s="15"/>
      <c r="D255" s="12">
        <v>3</v>
      </c>
      <c r="E255" s="13">
        <v>0</v>
      </c>
    </row>
    <row r="256" spans="1:5" x14ac:dyDescent="0.25">
      <c r="A256" s="10" t="s">
        <v>178</v>
      </c>
      <c r="B256" s="14"/>
      <c r="C256" s="15"/>
      <c r="D256" s="15"/>
      <c r="E256" s="13">
        <v>0</v>
      </c>
    </row>
    <row r="257" spans="1:5" x14ac:dyDescent="0.25">
      <c r="A257" s="10" t="s">
        <v>179</v>
      </c>
      <c r="B257" s="14"/>
      <c r="C257" s="12">
        <v>70</v>
      </c>
      <c r="D257" s="12">
        <v>209</v>
      </c>
      <c r="E257" s="13">
        <v>-0.66507177033492804</v>
      </c>
    </row>
    <row r="258" spans="1:5" x14ac:dyDescent="0.25">
      <c r="A258" s="10" t="s">
        <v>111</v>
      </c>
      <c r="B258" s="14"/>
      <c r="C258" s="12">
        <v>350</v>
      </c>
      <c r="D258" s="12">
        <v>467</v>
      </c>
      <c r="E258" s="13">
        <v>-0.25053533190578098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47</v>
      </c>
      <c r="D262" s="12">
        <v>82</v>
      </c>
      <c r="E262" s="13">
        <v>-0.42682926829268297</v>
      </c>
    </row>
    <row r="263" spans="1:5" x14ac:dyDescent="0.25">
      <c r="A263" s="190" t="s">
        <v>69</v>
      </c>
      <c r="B263" s="11" t="s">
        <v>182</v>
      </c>
      <c r="C263" s="12">
        <v>738</v>
      </c>
      <c r="D263" s="12">
        <v>1307</v>
      </c>
      <c r="E263" s="13">
        <v>-0.43534812547819401</v>
      </c>
    </row>
    <row r="264" spans="1:5" x14ac:dyDescent="0.25">
      <c r="A264" s="192"/>
      <c r="B264" s="11" t="s">
        <v>111</v>
      </c>
      <c r="C264" s="12">
        <v>2</v>
      </c>
      <c r="D264" s="12">
        <v>4</v>
      </c>
      <c r="E264" s="13">
        <v>-0.5</v>
      </c>
    </row>
    <row r="265" spans="1:5" x14ac:dyDescent="0.25">
      <c r="A265" s="10" t="s">
        <v>183</v>
      </c>
      <c r="B265" s="14"/>
      <c r="C265" s="15"/>
      <c r="D265" s="12">
        <v>8</v>
      </c>
      <c r="E265" s="13">
        <v>0</v>
      </c>
    </row>
    <row r="266" spans="1:5" x14ac:dyDescent="0.25">
      <c r="A266" s="10" t="s">
        <v>184</v>
      </c>
      <c r="B266" s="14"/>
      <c r="C266" s="12">
        <v>3</v>
      </c>
      <c r="D266" s="12">
        <v>8</v>
      </c>
      <c r="E266" s="13">
        <v>-0.625</v>
      </c>
    </row>
    <row r="267" spans="1:5" x14ac:dyDescent="0.25">
      <c r="A267" s="10" t="s">
        <v>185</v>
      </c>
      <c r="B267" s="14"/>
      <c r="C267" s="12">
        <v>6</v>
      </c>
      <c r="D267" s="12">
        <v>11</v>
      </c>
      <c r="E267" s="13">
        <v>-0.45454545454545398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5</v>
      </c>
      <c r="D271" s="12">
        <v>6</v>
      </c>
      <c r="E271" s="13">
        <v>-0.16666666666666699</v>
      </c>
    </row>
    <row r="272" spans="1:5" x14ac:dyDescent="0.25">
      <c r="A272" s="192"/>
      <c r="B272" s="11" t="s">
        <v>189</v>
      </c>
      <c r="C272" s="12">
        <v>68</v>
      </c>
      <c r="D272" s="12">
        <v>65</v>
      </c>
      <c r="E272" s="13">
        <v>4.6153846153846198E-2</v>
      </c>
    </row>
    <row r="273" spans="1:5" x14ac:dyDescent="0.25">
      <c r="A273" s="10" t="s">
        <v>190</v>
      </c>
      <c r="B273" s="14"/>
      <c r="C273" s="15"/>
      <c r="D273" s="15"/>
      <c r="E273" s="13">
        <v>0</v>
      </c>
    </row>
    <row r="274" spans="1:5" x14ac:dyDescent="0.25">
      <c r="A274" s="10" t="s">
        <v>191</v>
      </c>
      <c r="B274" s="14"/>
      <c r="C274" s="15"/>
      <c r="D274" s="15"/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5"/>
      <c r="D278" s="15"/>
      <c r="E278" s="13">
        <v>0</v>
      </c>
    </row>
    <row r="279" spans="1:5" x14ac:dyDescent="0.25">
      <c r="A279" s="10" t="s">
        <v>194</v>
      </c>
      <c r="B279" s="14"/>
      <c r="C279" s="15"/>
      <c r="D279" s="15"/>
      <c r="E279" s="13">
        <v>0</v>
      </c>
    </row>
    <row r="280" spans="1:5" x14ac:dyDescent="0.25">
      <c r="A280" s="10" t="s">
        <v>195</v>
      </c>
      <c r="B280" s="14"/>
      <c r="C280" s="15"/>
      <c r="D280" s="12">
        <v>4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2">
        <v>470</v>
      </c>
      <c r="D284" s="12">
        <v>503</v>
      </c>
      <c r="E284" s="20">
        <v>0</v>
      </c>
    </row>
    <row r="285" spans="1:5" x14ac:dyDescent="0.25">
      <c r="A285" s="189"/>
      <c r="B285" s="11" t="s">
        <v>201</v>
      </c>
      <c r="C285" s="12">
        <v>18</v>
      </c>
      <c r="D285" s="12">
        <v>22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2">
        <v>1</v>
      </c>
      <c r="D286" s="12">
        <v>0</v>
      </c>
      <c r="E286" s="20">
        <v>0</v>
      </c>
    </row>
    <row r="287" spans="1:5" x14ac:dyDescent="0.25">
      <c r="A287" s="188"/>
      <c r="B287" s="11" t="s">
        <v>204</v>
      </c>
      <c r="C287" s="12">
        <v>8</v>
      </c>
      <c r="D287" s="12">
        <v>7</v>
      </c>
      <c r="E287" s="20">
        <v>0</v>
      </c>
    </row>
    <row r="288" spans="1:5" x14ac:dyDescent="0.25">
      <c r="A288" s="189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13</v>
      </c>
      <c r="D289" s="12">
        <v>28</v>
      </c>
      <c r="E289" s="20">
        <v>49</v>
      </c>
    </row>
    <row r="290" spans="1:5" x14ac:dyDescent="0.25">
      <c r="A290" s="187" t="s">
        <v>208</v>
      </c>
      <c r="B290" s="11" t="s">
        <v>209</v>
      </c>
      <c r="C290" s="12">
        <v>83</v>
      </c>
      <c r="D290" s="12">
        <v>127</v>
      </c>
      <c r="E290" s="20">
        <v>9</v>
      </c>
    </row>
    <row r="291" spans="1:5" x14ac:dyDescent="0.25">
      <c r="A291" s="188"/>
      <c r="B291" s="11" t="s">
        <v>210</v>
      </c>
      <c r="C291" s="12">
        <v>0</v>
      </c>
      <c r="D291" s="12">
        <v>1</v>
      </c>
      <c r="E291" s="20">
        <v>0</v>
      </c>
    </row>
    <row r="292" spans="1:5" x14ac:dyDescent="0.25">
      <c r="A292" s="189"/>
      <c r="B292" s="11" t="s">
        <v>211</v>
      </c>
      <c r="C292" s="12">
        <v>84</v>
      </c>
      <c r="D292" s="12">
        <v>123</v>
      </c>
      <c r="E292" s="20">
        <v>1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2">
        <v>6</v>
      </c>
      <c r="D294" s="12">
        <v>2</v>
      </c>
      <c r="E294" s="20">
        <v>1</v>
      </c>
    </row>
    <row r="295" spans="1:5" x14ac:dyDescent="0.25">
      <c r="A295" s="188"/>
      <c r="B295" s="11" t="s">
        <v>215</v>
      </c>
      <c r="C295" s="12">
        <v>60</v>
      </c>
      <c r="D295" s="12">
        <v>117</v>
      </c>
      <c r="E295" s="20">
        <v>19</v>
      </c>
    </row>
    <row r="296" spans="1:5" x14ac:dyDescent="0.25">
      <c r="A296" s="189"/>
      <c r="B296" s="11" t="s">
        <v>216</v>
      </c>
      <c r="C296" s="12">
        <v>38</v>
      </c>
      <c r="D296" s="12">
        <v>53</v>
      </c>
      <c r="E296" s="20">
        <v>4</v>
      </c>
    </row>
    <row r="297" spans="1:5" x14ac:dyDescent="0.25">
      <c r="A297" s="187" t="s">
        <v>217</v>
      </c>
      <c r="B297" s="11" t="s">
        <v>218</v>
      </c>
      <c r="C297" s="12">
        <v>3</v>
      </c>
      <c r="D297" s="12">
        <v>5</v>
      </c>
      <c r="E297" s="20">
        <v>0</v>
      </c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666</v>
      </c>
      <c r="D299" s="12">
        <v>1270</v>
      </c>
      <c r="E299" s="20">
        <v>158</v>
      </c>
    </row>
    <row r="300" spans="1:5" x14ac:dyDescent="0.25">
      <c r="A300" s="188"/>
      <c r="B300" s="11" t="s">
        <v>221</v>
      </c>
      <c r="C300" s="12">
        <v>1149</v>
      </c>
      <c r="D300" s="12">
        <v>1185</v>
      </c>
      <c r="E300" s="20">
        <v>0</v>
      </c>
    </row>
    <row r="301" spans="1:5" x14ac:dyDescent="0.25">
      <c r="A301" s="188"/>
      <c r="B301" s="11" t="s">
        <v>222</v>
      </c>
      <c r="C301" s="12">
        <v>435</v>
      </c>
      <c r="D301" s="12">
        <v>415</v>
      </c>
      <c r="E301" s="20">
        <v>28</v>
      </c>
    </row>
    <row r="302" spans="1:5" x14ac:dyDescent="0.25">
      <c r="A302" s="188"/>
      <c r="B302" s="11" t="s">
        <v>223</v>
      </c>
      <c r="C302" s="12">
        <v>789</v>
      </c>
      <c r="D302" s="12">
        <v>1437</v>
      </c>
      <c r="E302" s="20">
        <v>226</v>
      </c>
    </row>
    <row r="303" spans="1:5" x14ac:dyDescent="0.25">
      <c r="A303" s="188"/>
      <c r="B303" s="11" t="s">
        <v>224</v>
      </c>
      <c r="C303" s="12">
        <v>282</v>
      </c>
      <c r="D303" s="12">
        <v>307</v>
      </c>
      <c r="E303" s="20">
        <v>0</v>
      </c>
    </row>
    <row r="304" spans="1:5" x14ac:dyDescent="0.25">
      <c r="A304" s="188"/>
      <c r="B304" s="11" t="s">
        <v>225</v>
      </c>
      <c r="C304" s="12">
        <v>14</v>
      </c>
      <c r="D304" s="12">
        <v>14</v>
      </c>
      <c r="E304" s="20">
        <v>0</v>
      </c>
    </row>
    <row r="305" spans="1:5" x14ac:dyDescent="0.25">
      <c r="A305" s="188"/>
      <c r="B305" s="11" t="s">
        <v>226</v>
      </c>
      <c r="C305" s="12">
        <v>665</v>
      </c>
      <c r="D305" s="12">
        <v>127</v>
      </c>
      <c r="E305" s="20">
        <v>143</v>
      </c>
    </row>
    <row r="306" spans="1:5" x14ac:dyDescent="0.25">
      <c r="A306" s="188"/>
      <c r="B306" s="11" t="s">
        <v>227</v>
      </c>
      <c r="C306" s="12">
        <v>4</v>
      </c>
      <c r="D306" s="12">
        <v>5</v>
      </c>
      <c r="E306" s="20">
        <v>0</v>
      </c>
    </row>
    <row r="307" spans="1:5" x14ac:dyDescent="0.25">
      <c r="A307" s="188"/>
      <c r="B307" s="11" t="s">
        <v>228</v>
      </c>
      <c r="C307" s="12">
        <v>3</v>
      </c>
      <c r="D307" s="12">
        <v>3</v>
      </c>
      <c r="E307" s="20">
        <v>0</v>
      </c>
    </row>
    <row r="308" spans="1:5" x14ac:dyDescent="0.25">
      <c r="A308" s="188"/>
      <c r="B308" s="11" t="s">
        <v>229</v>
      </c>
      <c r="C308" s="12">
        <v>872</v>
      </c>
      <c r="D308" s="12">
        <v>1540</v>
      </c>
      <c r="E308" s="20">
        <v>225</v>
      </c>
    </row>
    <row r="309" spans="1:5" x14ac:dyDescent="0.25">
      <c r="A309" s="188"/>
      <c r="B309" s="11" t="s">
        <v>230</v>
      </c>
      <c r="C309" s="12">
        <v>970</v>
      </c>
      <c r="D309" s="12">
        <v>1065</v>
      </c>
      <c r="E309" s="20">
        <v>0</v>
      </c>
    </row>
    <row r="310" spans="1:5" x14ac:dyDescent="0.25">
      <c r="A310" s="188"/>
      <c r="B310" s="11" t="s">
        <v>231</v>
      </c>
      <c r="C310" s="12">
        <v>6</v>
      </c>
      <c r="D310" s="12">
        <v>13</v>
      </c>
      <c r="E310" s="20">
        <v>0</v>
      </c>
    </row>
    <row r="311" spans="1:5" x14ac:dyDescent="0.25">
      <c r="A311" s="189"/>
      <c r="B311" s="11" t="s">
        <v>232</v>
      </c>
      <c r="C311" s="12">
        <v>40</v>
      </c>
      <c r="D311" s="12">
        <v>37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2">
        <v>2</v>
      </c>
      <c r="D312" s="12">
        <v>4</v>
      </c>
      <c r="E312" s="20">
        <v>0</v>
      </c>
    </row>
    <row r="313" spans="1:5" x14ac:dyDescent="0.25">
      <c r="A313" s="188"/>
      <c r="B313" s="11" t="s">
        <v>235</v>
      </c>
      <c r="C313" s="15"/>
      <c r="D313" s="15"/>
      <c r="E313" s="19"/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96</v>
      </c>
      <c r="D316" s="12">
        <v>131</v>
      </c>
      <c r="E316" s="20">
        <v>7</v>
      </c>
    </row>
    <row r="317" spans="1:5" x14ac:dyDescent="0.25">
      <c r="A317" s="188"/>
      <c r="B317" s="11" t="s">
        <v>239</v>
      </c>
      <c r="C317" s="15"/>
      <c r="D317" s="15"/>
      <c r="E317" s="19"/>
    </row>
    <row r="318" spans="1:5" x14ac:dyDescent="0.25">
      <c r="A318" s="188"/>
      <c r="B318" s="11" t="s">
        <v>240</v>
      </c>
      <c r="C318" s="15"/>
      <c r="D318" s="15"/>
      <c r="E318" s="19"/>
    </row>
    <row r="319" spans="1:5" x14ac:dyDescent="0.25">
      <c r="A319" s="188"/>
      <c r="B319" s="11" t="s">
        <v>241</v>
      </c>
      <c r="C319" s="12">
        <v>83</v>
      </c>
      <c r="D319" s="12">
        <v>144</v>
      </c>
      <c r="E319" s="20">
        <v>12</v>
      </c>
    </row>
    <row r="320" spans="1:5" x14ac:dyDescent="0.25">
      <c r="A320" s="188"/>
      <c r="B320" s="11" t="s">
        <v>242</v>
      </c>
      <c r="C320" s="12">
        <v>1</v>
      </c>
      <c r="D320" s="12">
        <v>0</v>
      </c>
      <c r="E320" s="20">
        <v>0</v>
      </c>
    </row>
    <row r="321" spans="1:5" x14ac:dyDescent="0.25">
      <c r="A321" s="188"/>
      <c r="B321" s="11" t="s">
        <v>243</v>
      </c>
      <c r="C321" s="12">
        <v>32</v>
      </c>
      <c r="D321" s="12">
        <v>50</v>
      </c>
      <c r="E321" s="20">
        <v>3</v>
      </c>
    </row>
    <row r="322" spans="1:5" x14ac:dyDescent="0.25">
      <c r="A322" s="188"/>
      <c r="B322" s="11" t="s">
        <v>244</v>
      </c>
      <c r="C322" s="12">
        <v>38</v>
      </c>
      <c r="D322" s="12">
        <v>65</v>
      </c>
      <c r="E322" s="20">
        <v>7</v>
      </c>
    </row>
    <row r="323" spans="1:5" x14ac:dyDescent="0.25">
      <c r="A323" s="188"/>
      <c r="B323" s="11" t="s">
        <v>245</v>
      </c>
      <c r="C323" s="15"/>
      <c r="D323" s="15"/>
      <c r="E323" s="19"/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2">
        <v>4</v>
      </c>
      <c r="D325" s="12">
        <v>4</v>
      </c>
      <c r="E325" s="20">
        <v>1</v>
      </c>
    </row>
    <row r="326" spans="1:5" x14ac:dyDescent="0.25">
      <c r="A326" s="188"/>
      <c r="B326" s="11" t="s">
        <v>248</v>
      </c>
      <c r="C326" s="15"/>
      <c r="D326" s="15"/>
      <c r="E326" s="19"/>
    </row>
    <row r="327" spans="1:5" x14ac:dyDescent="0.25">
      <c r="A327" s="188"/>
      <c r="B327" s="11" t="s">
        <v>249</v>
      </c>
      <c r="C327" s="12">
        <v>1</v>
      </c>
      <c r="D327" s="12">
        <v>1</v>
      </c>
      <c r="E327" s="20">
        <v>0</v>
      </c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5"/>
      <c r="D329" s="15"/>
      <c r="E329" s="19"/>
    </row>
    <row r="330" spans="1:5" x14ac:dyDescent="0.25">
      <c r="A330" s="188"/>
      <c r="B330" s="11" t="s">
        <v>252</v>
      </c>
      <c r="C330" s="12">
        <v>42</v>
      </c>
      <c r="D330" s="12">
        <v>31</v>
      </c>
      <c r="E330" s="20">
        <v>12</v>
      </c>
    </row>
    <row r="331" spans="1:5" x14ac:dyDescent="0.25">
      <c r="A331" s="188"/>
      <c r="B331" s="11" t="s">
        <v>253</v>
      </c>
      <c r="C331" s="12">
        <v>2</v>
      </c>
      <c r="D331" s="12">
        <v>2</v>
      </c>
      <c r="E331" s="20">
        <v>2</v>
      </c>
    </row>
    <row r="332" spans="1:5" x14ac:dyDescent="0.25">
      <c r="A332" s="188"/>
      <c r="B332" s="11" t="s">
        <v>254</v>
      </c>
      <c r="C332" s="15"/>
      <c r="D332" s="15"/>
      <c r="E332" s="19"/>
    </row>
    <row r="333" spans="1:5" x14ac:dyDescent="0.25">
      <c r="A333" s="188"/>
      <c r="B333" s="11" t="s">
        <v>255</v>
      </c>
      <c r="C333" s="12">
        <v>0</v>
      </c>
      <c r="D333" s="12">
        <v>4</v>
      </c>
      <c r="E333" s="20">
        <v>0</v>
      </c>
    </row>
    <row r="334" spans="1:5" x14ac:dyDescent="0.25">
      <c r="A334" s="188"/>
      <c r="B334" s="11" t="s">
        <v>256</v>
      </c>
      <c r="C334" s="15"/>
      <c r="D334" s="15"/>
      <c r="E334" s="19"/>
    </row>
    <row r="335" spans="1:5" x14ac:dyDescent="0.25">
      <c r="A335" s="188"/>
      <c r="B335" s="11" t="s">
        <v>257</v>
      </c>
      <c r="C335" s="12">
        <v>17</v>
      </c>
      <c r="D335" s="12">
        <v>9</v>
      </c>
      <c r="E335" s="20">
        <v>1</v>
      </c>
    </row>
    <row r="336" spans="1:5" x14ac:dyDescent="0.25">
      <c r="A336" s="188"/>
      <c r="B336" s="11" t="s">
        <v>258</v>
      </c>
      <c r="C336" s="12">
        <v>271</v>
      </c>
      <c r="D336" s="12">
        <v>252</v>
      </c>
      <c r="E336" s="20">
        <v>64</v>
      </c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2">
        <v>1</v>
      </c>
      <c r="D338" s="12">
        <v>2</v>
      </c>
      <c r="E338" s="20">
        <v>3</v>
      </c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2">
        <v>0</v>
      </c>
      <c r="D340" s="12">
        <v>2</v>
      </c>
      <c r="E340" s="20">
        <v>2</v>
      </c>
    </row>
    <row r="341" spans="1:5" x14ac:dyDescent="0.25">
      <c r="A341" s="188"/>
      <c r="B341" s="11" t="s">
        <v>263</v>
      </c>
      <c r="C341" s="12">
        <v>0</v>
      </c>
      <c r="D341" s="12">
        <v>3</v>
      </c>
      <c r="E341" s="20">
        <v>0</v>
      </c>
    </row>
    <row r="342" spans="1:5" x14ac:dyDescent="0.25">
      <c r="A342" s="188"/>
      <c r="B342" s="11" t="s">
        <v>264</v>
      </c>
      <c r="C342" s="12">
        <v>2</v>
      </c>
      <c r="D342" s="12">
        <v>6</v>
      </c>
      <c r="E342" s="20">
        <v>1</v>
      </c>
    </row>
    <row r="343" spans="1:5" x14ac:dyDescent="0.25">
      <c r="A343" s="188"/>
      <c r="B343" s="11" t="s">
        <v>265</v>
      </c>
      <c r="C343" s="15"/>
      <c r="D343" s="15"/>
      <c r="E343" s="19"/>
    </row>
    <row r="344" spans="1:5" x14ac:dyDescent="0.25">
      <c r="A344" s="189"/>
      <c r="B344" s="11" t="s">
        <v>266</v>
      </c>
      <c r="C344" s="12">
        <v>23</v>
      </c>
      <c r="D344" s="12">
        <v>47</v>
      </c>
      <c r="E344" s="20">
        <v>5</v>
      </c>
    </row>
    <row r="345" spans="1:5" x14ac:dyDescent="0.25">
      <c r="A345" s="187" t="s">
        <v>267</v>
      </c>
      <c r="B345" s="11" t="s">
        <v>268</v>
      </c>
      <c r="C345" s="15"/>
      <c r="D345" s="15"/>
      <c r="E345" s="19"/>
    </row>
    <row r="346" spans="1:5" x14ac:dyDescent="0.25">
      <c r="A346" s="188"/>
      <c r="B346" s="11" t="s">
        <v>269</v>
      </c>
      <c r="C346" s="12">
        <v>5</v>
      </c>
      <c r="D346" s="12">
        <v>6</v>
      </c>
      <c r="E346" s="20">
        <v>1</v>
      </c>
    </row>
    <row r="347" spans="1:5" x14ac:dyDescent="0.25">
      <c r="A347" s="188"/>
      <c r="B347" s="11" t="s">
        <v>270</v>
      </c>
      <c r="C347" s="12">
        <v>1</v>
      </c>
      <c r="D347" s="12">
        <v>2</v>
      </c>
      <c r="E347" s="20">
        <v>0</v>
      </c>
    </row>
    <row r="348" spans="1:5" x14ac:dyDescent="0.25">
      <c r="A348" s="188"/>
      <c r="B348" s="11" t="s">
        <v>271</v>
      </c>
      <c r="C348" s="15"/>
      <c r="D348" s="15"/>
      <c r="E348" s="19"/>
    </row>
    <row r="349" spans="1:5" x14ac:dyDescent="0.25">
      <c r="A349" s="188"/>
      <c r="B349" s="11" t="s">
        <v>272</v>
      </c>
      <c r="C349" s="15"/>
      <c r="D349" s="15"/>
      <c r="E349" s="19"/>
    </row>
    <row r="350" spans="1:5" x14ac:dyDescent="0.25">
      <c r="A350" s="188"/>
      <c r="B350" s="11" t="s">
        <v>273</v>
      </c>
      <c r="C350" s="12">
        <v>6</v>
      </c>
      <c r="D350" s="12">
        <v>7</v>
      </c>
      <c r="E350" s="20">
        <v>0</v>
      </c>
    </row>
    <row r="351" spans="1:5" x14ac:dyDescent="0.25">
      <c r="A351" s="188"/>
      <c r="B351" s="11" t="s">
        <v>274</v>
      </c>
      <c r="C351" s="12">
        <v>2</v>
      </c>
      <c r="D351" s="12">
        <v>2</v>
      </c>
      <c r="E351" s="20">
        <v>0</v>
      </c>
    </row>
    <row r="352" spans="1:5" x14ac:dyDescent="0.25">
      <c r="A352" s="188"/>
      <c r="B352" s="11" t="s">
        <v>275</v>
      </c>
      <c r="C352" s="15"/>
      <c r="D352" s="15"/>
      <c r="E352" s="19"/>
    </row>
    <row r="353" spans="1:5" x14ac:dyDescent="0.25">
      <c r="A353" s="188"/>
      <c r="B353" s="11" t="s">
        <v>276</v>
      </c>
      <c r="C353" s="12">
        <v>0</v>
      </c>
      <c r="D353" s="12">
        <v>6</v>
      </c>
      <c r="E353" s="20">
        <v>0</v>
      </c>
    </row>
    <row r="354" spans="1:5" x14ac:dyDescent="0.25">
      <c r="A354" s="188"/>
      <c r="B354" s="11" t="s">
        <v>277</v>
      </c>
      <c r="C354" s="15"/>
      <c r="D354" s="15"/>
      <c r="E354" s="19"/>
    </row>
    <row r="355" spans="1:5" x14ac:dyDescent="0.25">
      <c r="A355" s="189"/>
      <c r="B355" s="11" t="s">
        <v>278</v>
      </c>
      <c r="C355" s="15"/>
      <c r="D355" s="15"/>
      <c r="E355" s="19"/>
    </row>
    <row r="356" spans="1:5" x14ac:dyDescent="0.25">
      <c r="A356" s="187" t="s">
        <v>279</v>
      </c>
      <c r="B356" s="11" t="s">
        <v>280</v>
      </c>
      <c r="C356" s="12">
        <v>25</v>
      </c>
      <c r="D356" s="12">
        <v>36</v>
      </c>
      <c r="E356" s="20">
        <v>2</v>
      </c>
    </row>
    <row r="357" spans="1:5" x14ac:dyDescent="0.25">
      <c r="A357" s="188"/>
      <c r="B357" s="11" t="s">
        <v>281</v>
      </c>
      <c r="C357" s="15"/>
      <c r="D357" s="15"/>
      <c r="E357" s="19"/>
    </row>
    <row r="358" spans="1:5" x14ac:dyDescent="0.25">
      <c r="A358" s="188"/>
      <c r="B358" s="11" t="s">
        <v>282</v>
      </c>
      <c r="C358" s="12">
        <v>0</v>
      </c>
      <c r="D358" s="12">
        <v>3</v>
      </c>
      <c r="E358" s="20">
        <v>0</v>
      </c>
    </row>
    <row r="359" spans="1:5" x14ac:dyDescent="0.25">
      <c r="A359" s="188"/>
      <c r="B359" s="11" t="s">
        <v>283</v>
      </c>
      <c r="C359" s="12">
        <v>6</v>
      </c>
      <c r="D359" s="12">
        <v>14</v>
      </c>
      <c r="E359" s="20">
        <v>0</v>
      </c>
    </row>
    <row r="360" spans="1:5" x14ac:dyDescent="0.25">
      <c r="A360" s="188"/>
      <c r="B360" s="11" t="s">
        <v>284</v>
      </c>
      <c r="C360" s="15"/>
      <c r="D360" s="15"/>
      <c r="E360" s="19"/>
    </row>
    <row r="361" spans="1:5" x14ac:dyDescent="0.25">
      <c r="A361" s="188"/>
      <c r="B361" s="11" t="s">
        <v>285</v>
      </c>
      <c r="C361" s="15"/>
      <c r="D361" s="15"/>
      <c r="E361" s="19"/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5"/>
      <c r="D363" s="15"/>
      <c r="E363" s="19"/>
    </row>
    <row r="364" spans="1:5" x14ac:dyDescent="0.25">
      <c r="A364" s="189"/>
      <c r="B364" s="11" t="s">
        <v>288</v>
      </c>
      <c r="C364" s="15"/>
      <c r="D364" s="15"/>
      <c r="E364" s="19"/>
    </row>
    <row r="365" spans="1:5" x14ac:dyDescent="0.25">
      <c r="A365" s="187" t="s">
        <v>289</v>
      </c>
      <c r="B365" s="11" t="s">
        <v>290</v>
      </c>
      <c r="C365" s="15"/>
      <c r="D365" s="15"/>
      <c r="E365" s="19"/>
    </row>
    <row r="366" spans="1:5" x14ac:dyDescent="0.25">
      <c r="A366" s="188"/>
      <c r="B366" s="11" t="s">
        <v>291</v>
      </c>
      <c r="C366" s="12">
        <v>18</v>
      </c>
      <c r="D366" s="12">
        <v>20</v>
      </c>
      <c r="E366" s="20">
        <v>0</v>
      </c>
    </row>
    <row r="367" spans="1:5" x14ac:dyDescent="0.25">
      <c r="A367" s="188"/>
      <c r="B367" s="11" t="s">
        <v>292</v>
      </c>
      <c r="C367" s="15"/>
      <c r="D367" s="15"/>
      <c r="E367" s="19"/>
    </row>
    <row r="368" spans="1:5" x14ac:dyDescent="0.25">
      <c r="A368" s="188"/>
      <c r="B368" s="11" t="s">
        <v>293</v>
      </c>
      <c r="C368" s="12">
        <v>42</v>
      </c>
      <c r="D368" s="12">
        <v>14</v>
      </c>
      <c r="E368" s="20">
        <v>0</v>
      </c>
    </row>
    <row r="369" spans="1:5" x14ac:dyDescent="0.25">
      <c r="A369" s="188"/>
      <c r="B369" s="11" t="s">
        <v>209</v>
      </c>
      <c r="C369" s="12">
        <v>1</v>
      </c>
      <c r="D369" s="12">
        <v>1</v>
      </c>
      <c r="E369" s="20">
        <v>0</v>
      </c>
    </row>
    <row r="370" spans="1:5" x14ac:dyDescent="0.25">
      <c r="A370" s="188"/>
      <c r="B370" s="11" t="s">
        <v>294</v>
      </c>
      <c r="C370" s="15"/>
      <c r="D370" s="15"/>
      <c r="E370" s="19"/>
    </row>
    <row r="371" spans="1:5" x14ac:dyDescent="0.25">
      <c r="A371" s="188"/>
      <c r="B371" s="11" t="s">
        <v>295</v>
      </c>
      <c r="C371" s="15"/>
      <c r="D371" s="15"/>
      <c r="E371" s="19"/>
    </row>
    <row r="372" spans="1:5" x14ac:dyDescent="0.25">
      <c r="A372" s="188"/>
      <c r="B372" s="11" t="s">
        <v>296</v>
      </c>
      <c r="C372" s="12">
        <v>4</v>
      </c>
      <c r="D372" s="12">
        <v>12</v>
      </c>
      <c r="E372" s="20">
        <v>0</v>
      </c>
    </row>
    <row r="373" spans="1:5" x14ac:dyDescent="0.25">
      <c r="A373" s="188"/>
      <c r="B373" s="11" t="s">
        <v>297</v>
      </c>
      <c r="C373" s="12">
        <v>66</v>
      </c>
      <c r="D373" s="12">
        <v>305</v>
      </c>
      <c r="E373" s="20">
        <v>32</v>
      </c>
    </row>
    <row r="374" spans="1:5" x14ac:dyDescent="0.25">
      <c r="A374" s="188"/>
      <c r="B374" s="11" t="s">
        <v>298</v>
      </c>
      <c r="C374" s="15"/>
      <c r="D374" s="15"/>
      <c r="E374" s="19"/>
    </row>
    <row r="375" spans="1:5" x14ac:dyDescent="0.25">
      <c r="A375" s="188"/>
      <c r="B375" s="11" t="s">
        <v>299</v>
      </c>
      <c r="C375" s="15"/>
      <c r="D375" s="15"/>
      <c r="E375" s="19"/>
    </row>
    <row r="376" spans="1:5" x14ac:dyDescent="0.25">
      <c r="A376" s="188"/>
      <c r="B376" s="11" t="s">
        <v>300</v>
      </c>
      <c r="C376" s="15"/>
      <c r="D376" s="15"/>
      <c r="E376" s="19"/>
    </row>
    <row r="377" spans="1:5" x14ac:dyDescent="0.25">
      <c r="A377" s="189"/>
      <c r="B377" s="11" t="s">
        <v>301</v>
      </c>
      <c r="C377" s="12">
        <v>29</v>
      </c>
      <c r="D377" s="12">
        <v>28</v>
      </c>
      <c r="E377" s="20">
        <v>0</v>
      </c>
    </row>
    <row r="378" spans="1:5" x14ac:dyDescent="0.25">
      <c r="A378" s="4"/>
    </row>
  </sheetData>
  <sheetProtection algorithmName="SHA-512" hashValue="4GWWRCSPKpkqL4fQi77KLwTudyB09V1TKhhgCDwF4XR95bAdCO4q76AT17eT/XKNg/j0cgzJxPzsHed0gHNk2A==" saltValue="xbs27eRgvxtHkbABWVxlX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BFE4-BBD2-4E8C-84BA-025FB53E360A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jzDfkP96oSDwbNb3BA33bfdE9PN+aLXop3GfU2zEBUE36S3Vjhieyxo4OQz2JzU1wnmBPqMgIkHUbdfQFXkw7w==" saltValue="EGRH36z3c4dHApy6ykFJ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ED49-8ACA-4BBF-B96D-D1DC96AC0F12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ULpX8P+xiA1DQKHw6c96CT7rtAi6lQ1DSdgw1Pm+2LPbp3t0ZbK1eTkj6B8ekknThJHp86QaRB7Cy0mYra0HvA==" saltValue="GEd3A1ft0rv+U693f6+f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5D98-B200-420C-AB22-B7929FDA7B57}">
  <dimension ref="A1:Z25"/>
  <sheetViews>
    <sheetView showGridLines="0" workbookViewId="0">
      <selection activeCell="M28" sqref="M28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25</v>
      </c>
      <c r="O6" s="180">
        <f>DatosMedioAmbiente!C57</f>
        <v>1</v>
      </c>
      <c r="P6" s="180">
        <f>DatosMedioAmbiente!C59</f>
        <v>14</v>
      </c>
      <c r="Q6" s="180">
        <f>DatosMedioAmbiente!C61</f>
        <v>3</v>
      </c>
      <c r="R6" s="180">
        <f>DatosMedioAmbiente!C63</f>
        <v>15</v>
      </c>
      <c r="S6" s="178"/>
      <c r="U6" s="181">
        <f>DatosMedioAmbiente!C54</f>
        <v>1</v>
      </c>
      <c r="V6" s="181">
        <f>DatosMedioAmbiente!C56</f>
        <v>2</v>
      </c>
      <c r="W6" s="181">
        <f>DatosMedioAmbiente!C58</f>
        <v>0</v>
      </c>
      <c r="X6" s="181">
        <f>DatosMedioAmbiente!C60</f>
        <v>3</v>
      </c>
      <c r="Y6" s="181">
        <f>DatosMedioAmbiente!C62</f>
        <v>0</v>
      </c>
      <c r="Z6" s="181">
        <f>DatosMedioAmbiente!C64</f>
        <v>0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ulROXG7vFe9m2xz6bCEGxKgHeY3R+BqtC2+Pe+5Y5y/gg5LZI2xI1PzYdrUZq8eH24SocTZ14AC6pzr6LyxLiw==" saltValue="iYGA3IJkkjJviMJUvVAqT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EF36-5DE5-4EB2-B79D-D39293221EC9}">
  <dimension ref="A1:BI20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1618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1152</v>
      </c>
      <c r="AC2" s="76" t="s">
        <v>1158</v>
      </c>
      <c r="AD2" s="76" t="s">
        <v>647</v>
      </c>
      <c r="AE2" s="76" t="s">
        <v>1194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T2" s="76" t="s">
        <v>653</v>
      </c>
      <c r="AV2" s="76" t="s">
        <v>647</v>
      </c>
      <c r="AW2" s="76" t="s">
        <v>1195</v>
      </c>
      <c r="AX2" s="76" t="s">
        <v>1194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1652</v>
      </c>
      <c r="G3" s="76" t="s">
        <v>1619</v>
      </c>
      <c r="H3" s="76" t="s">
        <v>1619</v>
      </c>
      <c r="I3" s="76" t="s">
        <v>1619</v>
      </c>
      <c r="J3" s="76" t="s">
        <v>1619</v>
      </c>
      <c r="K3" s="76" t="s">
        <v>1619</v>
      </c>
      <c r="L3" s="76" t="s">
        <v>1620</v>
      </c>
      <c r="M3" s="76" t="s">
        <v>1619</v>
      </c>
      <c r="N3" s="76" t="s">
        <v>1620</v>
      </c>
      <c r="O3" s="76" t="s">
        <v>1619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1157</v>
      </c>
      <c r="AC3" s="76" t="s">
        <v>1159</v>
      </c>
      <c r="AD3" s="76" t="s">
        <v>649</v>
      </c>
      <c r="AE3" s="76" t="s">
        <v>1195</v>
      </c>
      <c r="AF3" s="76" t="s">
        <v>1049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T3" s="76" t="s">
        <v>657</v>
      </c>
      <c r="AV3" s="76" t="s">
        <v>649</v>
      </c>
      <c r="AW3" s="76" t="s">
        <v>1196</v>
      </c>
      <c r="AX3" s="76" t="s">
        <v>1195</v>
      </c>
      <c r="BA3" s="76" t="s">
        <v>1802</v>
      </c>
      <c r="BC3" s="76" t="s">
        <v>1804</v>
      </c>
      <c r="BD3" s="76" t="s">
        <v>334</v>
      </c>
      <c r="BF3" s="76" t="s">
        <v>114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978</v>
      </c>
      <c r="G4" s="76" t="s">
        <v>1620</v>
      </c>
      <c r="H4" s="76" t="s">
        <v>1620</v>
      </c>
      <c r="I4" s="76" t="s">
        <v>1620</v>
      </c>
      <c r="J4" s="76" t="s">
        <v>1620</v>
      </c>
      <c r="K4" s="76" t="s">
        <v>1620</v>
      </c>
      <c r="L4" s="76" t="s">
        <v>1622</v>
      </c>
      <c r="M4" s="76" t="s">
        <v>978</v>
      </c>
      <c r="N4" s="76" t="s">
        <v>1624</v>
      </c>
      <c r="O4" s="76" t="s">
        <v>1620</v>
      </c>
      <c r="P4" s="76" t="s">
        <v>1676</v>
      </c>
      <c r="Q4" s="76" t="s">
        <v>1673</v>
      </c>
      <c r="R4" s="76" t="s">
        <v>1062</v>
      </c>
      <c r="S4" s="76" t="s">
        <v>1672</v>
      </c>
      <c r="T4" s="76" t="s">
        <v>1672</v>
      </c>
      <c r="V4" s="76" t="s">
        <v>31</v>
      </c>
      <c r="W4" s="76" t="s">
        <v>1767</v>
      </c>
      <c r="AA4" s="76" t="s">
        <v>1153</v>
      </c>
      <c r="AC4" s="76" t="s">
        <v>1160</v>
      </c>
      <c r="AD4" s="76" t="s">
        <v>651</v>
      </c>
      <c r="AE4" s="76" t="s">
        <v>1196</v>
      </c>
      <c r="AF4" s="76" t="s">
        <v>1204</v>
      </c>
      <c r="AI4" s="76" t="s">
        <v>232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1197</v>
      </c>
      <c r="AX4" s="76" t="s">
        <v>1197</v>
      </c>
      <c r="BA4" s="76" t="s">
        <v>1803</v>
      </c>
      <c r="BC4" s="76" t="s">
        <v>989</v>
      </c>
      <c r="BD4" s="76" t="s">
        <v>962</v>
      </c>
      <c r="BF4" s="76" t="s">
        <v>1080</v>
      </c>
      <c r="BG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F5" s="76" t="s">
        <v>1649</v>
      </c>
      <c r="G5" s="76" t="s">
        <v>1622</v>
      </c>
      <c r="H5" s="76" t="s">
        <v>1622</v>
      </c>
      <c r="I5" s="76" t="s">
        <v>1622</v>
      </c>
      <c r="J5" s="76" t="s">
        <v>1622</v>
      </c>
      <c r="K5" s="76" t="s">
        <v>1622</v>
      </c>
      <c r="L5" s="76" t="s">
        <v>1623</v>
      </c>
      <c r="M5" s="76" t="s">
        <v>1632</v>
      </c>
      <c r="N5" s="76" t="s">
        <v>1632</v>
      </c>
      <c r="O5" s="76" t="s">
        <v>1622</v>
      </c>
      <c r="Q5" s="76" t="s">
        <v>1676</v>
      </c>
      <c r="R5" s="76" t="s">
        <v>1063</v>
      </c>
      <c r="S5" s="76" t="s">
        <v>1673</v>
      </c>
      <c r="T5" s="76" t="s">
        <v>1673</v>
      </c>
      <c r="V5" s="76" t="s">
        <v>32</v>
      </c>
      <c r="AC5" s="76" t="s">
        <v>1161</v>
      </c>
      <c r="AD5" s="76" t="s">
        <v>653</v>
      </c>
      <c r="AE5" s="76" t="s">
        <v>1197</v>
      </c>
      <c r="AF5" s="76" t="s">
        <v>1147</v>
      </c>
      <c r="AI5" s="76" t="s">
        <v>238</v>
      </c>
      <c r="AL5" s="76" t="s">
        <v>653</v>
      </c>
      <c r="AM5" s="76" t="s">
        <v>655</v>
      </c>
      <c r="AN5" s="76" t="s">
        <v>653</v>
      </c>
      <c r="AO5" s="76" t="s">
        <v>653</v>
      </c>
      <c r="AV5" s="76" t="s">
        <v>653</v>
      </c>
      <c r="AW5" s="76" t="s">
        <v>615</v>
      </c>
      <c r="BC5" s="76" t="s">
        <v>990</v>
      </c>
      <c r="BD5" s="76" t="s">
        <v>963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1624</v>
      </c>
      <c r="E6" s="76" t="s">
        <v>1624</v>
      </c>
      <c r="F6" s="76" t="s">
        <v>1628</v>
      </c>
      <c r="G6" s="76" t="s">
        <v>978</v>
      </c>
      <c r="H6" s="76" t="s">
        <v>1648</v>
      </c>
      <c r="I6" s="76" t="s">
        <v>1626</v>
      </c>
      <c r="J6" s="76" t="s">
        <v>1626</v>
      </c>
      <c r="K6" s="76" t="s">
        <v>978</v>
      </c>
      <c r="L6" s="76" t="s">
        <v>1631</v>
      </c>
      <c r="M6" s="76" t="s">
        <v>1635</v>
      </c>
      <c r="N6" s="76" t="s">
        <v>1634</v>
      </c>
      <c r="O6" s="76" t="s">
        <v>1626</v>
      </c>
      <c r="R6" s="76" t="s">
        <v>1064</v>
      </c>
      <c r="S6" s="76" t="s">
        <v>1675</v>
      </c>
      <c r="T6" s="76" t="s">
        <v>1674</v>
      </c>
      <c r="V6" s="76" t="s">
        <v>33</v>
      </c>
      <c r="AD6" s="76" t="s">
        <v>655</v>
      </c>
      <c r="AE6" s="76" t="s">
        <v>615</v>
      </c>
      <c r="AF6" s="76" t="s">
        <v>1205</v>
      </c>
      <c r="AI6" s="76" t="s">
        <v>241</v>
      </c>
      <c r="AL6" s="76" t="s">
        <v>655</v>
      </c>
      <c r="AM6" s="76" t="s">
        <v>657</v>
      </c>
      <c r="AN6" s="76" t="s">
        <v>655</v>
      </c>
      <c r="AO6" s="76" t="s">
        <v>655</v>
      </c>
      <c r="AV6" s="76" t="s">
        <v>655</v>
      </c>
      <c r="AW6" s="76" t="s">
        <v>1198</v>
      </c>
      <c r="BC6" s="76" t="s">
        <v>993</v>
      </c>
      <c r="BD6" s="76" t="s">
        <v>964</v>
      </c>
    </row>
    <row r="7" spans="1:61" x14ac:dyDescent="0.2">
      <c r="B7" s="76" t="s">
        <v>111</v>
      </c>
      <c r="C7" s="76" t="s">
        <v>1745</v>
      </c>
      <c r="D7" s="76" t="s">
        <v>1625</v>
      </c>
      <c r="E7" s="76" t="s">
        <v>978</v>
      </c>
      <c r="F7" s="76" t="s">
        <v>1653</v>
      </c>
      <c r="G7" s="76" t="s">
        <v>1632</v>
      </c>
      <c r="H7" s="76" t="s">
        <v>978</v>
      </c>
      <c r="I7" s="76" t="s">
        <v>978</v>
      </c>
      <c r="J7" s="76" t="s">
        <v>978</v>
      </c>
      <c r="K7" s="76" t="s">
        <v>1631</v>
      </c>
      <c r="L7" s="76" t="s">
        <v>1632</v>
      </c>
      <c r="M7" s="76" t="s">
        <v>1642</v>
      </c>
      <c r="N7" s="76" t="s">
        <v>1635</v>
      </c>
      <c r="O7" s="76" t="s">
        <v>978</v>
      </c>
      <c r="R7" s="76" t="s">
        <v>1065</v>
      </c>
      <c r="S7" s="76" t="s">
        <v>1676</v>
      </c>
      <c r="T7" s="76" t="s">
        <v>1675</v>
      </c>
      <c r="AD7" s="76" t="s">
        <v>657</v>
      </c>
      <c r="AE7" s="76" t="s">
        <v>1198</v>
      </c>
      <c r="AF7" s="76" t="s">
        <v>1051</v>
      </c>
      <c r="AI7" s="76" t="s">
        <v>243</v>
      </c>
      <c r="AL7" s="76" t="s">
        <v>657</v>
      </c>
      <c r="AN7" s="76" t="s">
        <v>657</v>
      </c>
      <c r="AO7" s="76" t="s">
        <v>657</v>
      </c>
      <c r="AV7" s="76" t="s">
        <v>657</v>
      </c>
      <c r="BC7" s="76" t="s">
        <v>1805</v>
      </c>
      <c r="BD7" s="76" t="s">
        <v>965</v>
      </c>
    </row>
    <row r="8" spans="1:61" x14ac:dyDescent="0.2">
      <c r="C8" s="76" t="s">
        <v>1746</v>
      </c>
      <c r="D8" s="76" t="s">
        <v>1626</v>
      </c>
      <c r="E8" s="76" t="s">
        <v>1627</v>
      </c>
      <c r="F8" s="76" t="s">
        <v>1194</v>
      </c>
      <c r="G8" s="76" t="s">
        <v>1633</v>
      </c>
      <c r="H8" s="76" t="s">
        <v>1631</v>
      </c>
      <c r="I8" s="76" t="s">
        <v>1630</v>
      </c>
      <c r="J8" s="76" t="s">
        <v>1630</v>
      </c>
      <c r="K8" s="76" t="s">
        <v>1632</v>
      </c>
      <c r="L8" s="76" t="s">
        <v>1634</v>
      </c>
      <c r="O8" s="76" t="s">
        <v>1632</v>
      </c>
      <c r="R8" s="76" t="s">
        <v>1066</v>
      </c>
      <c r="T8" s="76" t="s">
        <v>1676</v>
      </c>
      <c r="AD8" s="76" t="s">
        <v>659</v>
      </c>
      <c r="AF8" s="76" t="s">
        <v>1052</v>
      </c>
      <c r="AI8" s="76" t="s">
        <v>111</v>
      </c>
      <c r="AL8" s="76" t="s">
        <v>659</v>
      </c>
      <c r="AN8" s="76" t="s">
        <v>659</v>
      </c>
      <c r="AV8" s="76" t="s">
        <v>659</v>
      </c>
      <c r="BC8" s="76" t="s">
        <v>995</v>
      </c>
      <c r="BD8" s="76" t="s">
        <v>966</v>
      </c>
    </row>
    <row r="9" spans="1:61" x14ac:dyDescent="0.2">
      <c r="C9" s="76" t="s">
        <v>209</v>
      </c>
      <c r="D9" s="76" t="s">
        <v>978</v>
      </c>
      <c r="E9" s="76" t="s">
        <v>1631</v>
      </c>
      <c r="F9" s="76" t="s">
        <v>1635</v>
      </c>
      <c r="G9" s="76" t="s">
        <v>1634</v>
      </c>
      <c r="H9" s="76" t="s">
        <v>1632</v>
      </c>
      <c r="I9" s="76" t="s">
        <v>1631</v>
      </c>
      <c r="J9" s="76" t="s">
        <v>1632</v>
      </c>
      <c r="K9" s="76" t="s">
        <v>1634</v>
      </c>
      <c r="L9" s="76" t="s">
        <v>1638</v>
      </c>
      <c r="O9" s="76" t="s">
        <v>1633</v>
      </c>
      <c r="R9" s="76" t="s">
        <v>1067</v>
      </c>
      <c r="BC9" s="76" t="s">
        <v>980</v>
      </c>
      <c r="BD9" s="76" t="s">
        <v>518</v>
      </c>
    </row>
    <row r="10" spans="1:61" x14ac:dyDescent="0.2">
      <c r="C10" s="76" t="s">
        <v>1747</v>
      </c>
      <c r="D10" s="76" t="s">
        <v>1630</v>
      </c>
      <c r="E10" s="76" t="s">
        <v>1632</v>
      </c>
      <c r="F10" s="76" t="s">
        <v>1637</v>
      </c>
      <c r="G10" s="76" t="s">
        <v>1635</v>
      </c>
      <c r="H10" s="76" t="s">
        <v>1633</v>
      </c>
      <c r="I10" s="76" t="s">
        <v>1632</v>
      </c>
      <c r="J10" s="76" t="s">
        <v>1633</v>
      </c>
      <c r="K10" s="76" t="s">
        <v>1638</v>
      </c>
      <c r="L10" s="76" t="s">
        <v>1641</v>
      </c>
      <c r="O10" s="76" t="s">
        <v>1634</v>
      </c>
      <c r="R10" s="76" t="s">
        <v>1068</v>
      </c>
      <c r="BD10" s="76" t="s">
        <v>967</v>
      </c>
    </row>
    <row r="11" spans="1:61" x14ac:dyDescent="0.2">
      <c r="C11" s="76" t="s">
        <v>289</v>
      </c>
      <c r="D11" s="76" t="s">
        <v>1631</v>
      </c>
      <c r="E11" s="76" t="s">
        <v>1636</v>
      </c>
      <c r="F11" s="76" t="s">
        <v>1642</v>
      </c>
      <c r="G11" s="76" t="s">
        <v>1636</v>
      </c>
      <c r="H11" s="76" t="s">
        <v>1634</v>
      </c>
      <c r="I11" s="76" t="s">
        <v>1633</v>
      </c>
      <c r="J11" s="76" t="s">
        <v>1634</v>
      </c>
      <c r="K11" s="76" t="s">
        <v>1642</v>
      </c>
      <c r="L11" s="76" t="s">
        <v>1642</v>
      </c>
      <c r="O11" s="76" t="s">
        <v>1635</v>
      </c>
      <c r="R11" s="76" t="s">
        <v>1069</v>
      </c>
      <c r="BD11" s="76" t="s">
        <v>968</v>
      </c>
    </row>
    <row r="12" spans="1:61" x14ac:dyDescent="0.2">
      <c r="D12" s="76" t="s">
        <v>1632</v>
      </c>
      <c r="E12" s="76" t="s">
        <v>1638</v>
      </c>
      <c r="F12" s="76" t="s">
        <v>111</v>
      </c>
      <c r="G12" s="76" t="s">
        <v>1638</v>
      </c>
      <c r="H12" s="76" t="s">
        <v>1635</v>
      </c>
      <c r="I12" s="76" t="s">
        <v>1634</v>
      </c>
      <c r="J12" s="76" t="s">
        <v>1636</v>
      </c>
      <c r="L12" s="76" t="s">
        <v>1643</v>
      </c>
      <c r="O12" s="76" t="s">
        <v>1636</v>
      </c>
      <c r="BD12" s="76" t="s">
        <v>651</v>
      </c>
    </row>
    <row r="13" spans="1:61" x14ac:dyDescent="0.2">
      <c r="D13" s="76" t="s">
        <v>1633</v>
      </c>
      <c r="E13" s="76" t="s">
        <v>1641</v>
      </c>
      <c r="G13" s="76" t="s">
        <v>1642</v>
      </c>
      <c r="H13" s="76" t="s">
        <v>1636</v>
      </c>
      <c r="I13" s="76" t="s">
        <v>1636</v>
      </c>
      <c r="J13" s="76" t="s">
        <v>1638</v>
      </c>
      <c r="O13" s="76" t="s">
        <v>1638</v>
      </c>
      <c r="BD13" s="76" t="s">
        <v>969</v>
      </c>
    </row>
    <row r="14" spans="1:61" x14ac:dyDescent="0.2">
      <c r="D14" s="76" t="s">
        <v>1634</v>
      </c>
      <c r="E14" s="76" t="s">
        <v>1642</v>
      </c>
      <c r="G14" s="76" t="s">
        <v>111</v>
      </c>
      <c r="H14" s="76" t="s">
        <v>1638</v>
      </c>
      <c r="I14" s="76" t="s">
        <v>1638</v>
      </c>
      <c r="J14" s="76" t="s">
        <v>111</v>
      </c>
      <c r="O14" s="76" t="s">
        <v>111</v>
      </c>
      <c r="BD14" s="76" t="s">
        <v>970</v>
      </c>
    </row>
    <row r="15" spans="1:61" x14ac:dyDescent="0.2">
      <c r="D15" s="76" t="s">
        <v>1635</v>
      </c>
      <c r="H15" s="76" t="s">
        <v>1642</v>
      </c>
      <c r="I15" s="76" t="s">
        <v>1642</v>
      </c>
      <c r="BD15" s="76" t="s">
        <v>971</v>
      </c>
    </row>
    <row r="16" spans="1:61" x14ac:dyDescent="0.2">
      <c r="D16" s="76" t="s">
        <v>1636</v>
      </c>
      <c r="H16" s="76" t="s">
        <v>111</v>
      </c>
      <c r="I16" s="76" t="s">
        <v>111</v>
      </c>
      <c r="BD16" s="76" t="s">
        <v>972</v>
      </c>
    </row>
    <row r="17" spans="4:56" x14ac:dyDescent="0.2">
      <c r="D17" s="76" t="s">
        <v>1638</v>
      </c>
      <c r="BD17" s="76" t="s">
        <v>973</v>
      </c>
    </row>
    <row r="18" spans="4:56" x14ac:dyDescent="0.2">
      <c r="D18" s="76" t="s">
        <v>1642</v>
      </c>
      <c r="BD18" s="76" t="s">
        <v>111</v>
      </c>
    </row>
    <row r="19" spans="4:56" x14ac:dyDescent="0.2">
      <c r="D19" s="76" t="s">
        <v>111</v>
      </c>
      <c r="BD19" s="76" t="s">
        <v>975</v>
      </c>
    </row>
    <row r="20" spans="4:56" x14ac:dyDescent="0.2">
      <c r="BD20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735F-9C2B-402E-8763-C2DB3F5AA1C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9424</v>
      </c>
      <c r="D4" s="93">
        <f>SUM(DatosViolenciaGénero!D63:D69)</f>
        <v>1034</v>
      </c>
    </row>
    <row r="5" spans="2:4" x14ac:dyDescent="0.2">
      <c r="B5" s="92" t="s">
        <v>1620</v>
      </c>
      <c r="C5" s="93">
        <f>SUM(DatosViolenciaGénero!C70:C73)</f>
        <v>28</v>
      </c>
      <c r="D5" s="93">
        <f>SUM(DatosViolenciaGénero!D70:D73)</f>
        <v>285</v>
      </c>
    </row>
    <row r="6" spans="2:4" ht="12.75" customHeight="1" x14ac:dyDescent="0.2">
      <c r="B6" s="92" t="s">
        <v>1672</v>
      </c>
      <c r="C6" s="93">
        <f>DatosViolenciaGénero!C74</f>
        <v>1</v>
      </c>
      <c r="D6" s="93">
        <f>DatosViolenciaGénero!D74</f>
        <v>6</v>
      </c>
    </row>
    <row r="7" spans="2:4" ht="12.75" customHeight="1" x14ac:dyDescent="0.2">
      <c r="B7" s="92" t="s">
        <v>1673</v>
      </c>
      <c r="C7" s="93">
        <f>SUM(DatosViolenciaGénero!C75:C77)</f>
        <v>33</v>
      </c>
      <c r="D7" s="93">
        <f>SUM(DatosViolenciaGénero!D75:D77)</f>
        <v>9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3</v>
      </c>
    </row>
    <row r="9" spans="2:4" ht="12.75" customHeight="1" x14ac:dyDescent="0.2">
      <c r="B9" s="92" t="s">
        <v>1675</v>
      </c>
      <c r="C9" s="93">
        <f>DatosViolenciaGénero!C78</f>
        <v>2</v>
      </c>
      <c r="D9" s="93">
        <f>DatosViolenciaGénero!D78</f>
        <v>11</v>
      </c>
    </row>
    <row r="10" spans="2:4" ht="12.75" customHeight="1" x14ac:dyDescent="0.2">
      <c r="B10" s="92" t="s">
        <v>1676</v>
      </c>
      <c r="C10" s="93">
        <f>SUM(DatosViolenciaGénero!C79:C80)</f>
        <v>521</v>
      </c>
      <c r="D10" s="93">
        <f>SUM(DatosViolenciaGénero!D79:D80)</f>
        <v>666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616</v>
      </c>
    </row>
    <row r="16" spans="2:4" ht="13.5" thickBot="1" x14ac:dyDescent="0.25">
      <c r="B16" s="96" t="s">
        <v>1679</v>
      </c>
      <c r="C16" s="97">
        <f>DatosViolenciaGénero!C39</f>
        <v>354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7615-C348-4EB9-ADE3-4B5D4CC79F3A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683</v>
      </c>
      <c r="D4" s="93">
        <f>SUM(DatosViolenciaDoméstica!D48:D54)</f>
        <v>141</v>
      </c>
    </row>
    <row r="5" spans="2:4" x14ac:dyDescent="0.2">
      <c r="B5" s="92" t="s">
        <v>1620</v>
      </c>
      <c r="C5" s="93">
        <f>SUM(DatosViolenciaDoméstica!C55:C58)</f>
        <v>7</v>
      </c>
      <c r="D5" s="93">
        <f>SUM(DatosViolenciaDoméstica!D55:D58)</f>
        <v>30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2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50</v>
      </c>
      <c r="D10" s="93">
        <f>SUM(DatosViolenciaDoméstica!D64:D65)</f>
        <v>59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31</v>
      </c>
    </row>
    <row r="16" spans="2:4" ht="13.5" thickBot="1" x14ac:dyDescent="0.25">
      <c r="B16" s="96" t="s">
        <v>1679</v>
      </c>
      <c r="C16" s="97">
        <f>DatosViolenciaDoméstica!C34</f>
        <v>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3852-A388-4D35-A0D2-D1164776B655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1776</v>
      </c>
      <c r="E5" s="82" t="s">
        <v>1657</v>
      </c>
      <c r="F5" s="83">
        <f>DatosMenores!C105+DatosMenores!C106</f>
        <v>180</v>
      </c>
    </row>
    <row r="6" spans="2:6" ht="33.75" x14ac:dyDescent="0.2">
      <c r="B6" s="238"/>
      <c r="C6" s="80" t="s">
        <v>1013</v>
      </c>
      <c r="D6" s="81">
        <f>DatosMenores!C87</f>
        <v>3050</v>
      </c>
      <c r="E6" s="84" t="s">
        <v>1658</v>
      </c>
      <c r="F6" s="83">
        <f>DatosMenores!C107</f>
        <v>160</v>
      </c>
    </row>
    <row r="7" spans="2:6" ht="33.75" x14ac:dyDescent="0.2">
      <c r="B7" s="237" t="s">
        <v>1659</v>
      </c>
      <c r="C7" s="80" t="s">
        <v>1018</v>
      </c>
      <c r="D7" s="81">
        <f>DatosMenores!C88</f>
        <v>3</v>
      </c>
      <c r="E7" s="84" t="s">
        <v>1660</v>
      </c>
      <c r="F7" s="83">
        <f>DatosMenores!C108</f>
        <v>0</v>
      </c>
    </row>
    <row r="8" spans="2:6" ht="33.75" x14ac:dyDescent="0.2">
      <c r="B8" s="238"/>
      <c r="C8" s="80" t="s">
        <v>1013</v>
      </c>
      <c r="D8" s="81">
        <f>DatosMenores!C89</f>
        <v>33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246</v>
      </c>
      <c r="E9" s="84" t="s">
        <v>1662</v>
      </c>
      <c r="F9" s="83">
        <f>DatosMenores!C110</f>
        <v>7</v>
      </c>
    </row>
    <row r="10" spans="2:6" ht="22.5" x14ac:dyDescent="0.2">
      <c r="B10" s="238"/>
      <c r="C10" s="80" t="s">
        <v>1013</v>
      </c>
      <c r="D10" s="81">
        <f>DatosMenores!C91</f>
        <v>778</v>
      </c>
      <c r="E10" s="84" t="s">
        <v>1663</v>
      </c>
      <c r="F10" s="83">
        <f>DatosMenores!C111</f>
        <v>0</v>
      </c>
    </row>
    <row r="11" spans="2:6" ht="45" x14ac:dyDescent="0.2">
      <c r="B11" s="237" t="s">
        <v>1664</v>
      </c>
      <c r="C11" s="80" t="s">
        <v>1018</v>
      </c>
      <c r="D11" s="81">
        <f>DatosMenores!C92</f>
        <v>16</v>
      </c>
      <c r="E11" s="84" t="s">
        <v>1665</v>
      </c>
      <c r="F11" s="83">
        <f>DatosMenores!C112</f>
        <v>0</v>
      </c>
    </row>
    <row r="12" spans="2:6" x14ac:dyDescent="0.2">
      <c r="B12" s="238"/>
      <c r="C12" s="80" t="s">
        <v>1013</v>
      </c>
      <c r="D12" s="81">
        <f>DatosMenores!C93</f>
        <v>12</v>
      </c>
    </row>
    <row r="13" spans="2:6" x14ac:dyDescent="0.2">
      <c r="B13" s="237" t="s">
        <v>1666</v>
      </c>
      <c r="C13" s="80" t="s">
        <v>1018</v>
      </c>
      <c r="D13" s="81">
        <f>DatosMenores!C94</f>
        <v>299</v>
      </c>
    </row>
    <row r="14" spans="2:6" x14ac:dyDescent="0.2">
      <c r="B14" s="238"/>
      <c r="C14" s="80" t="s">
        <v>1013</v>
      </c>
      <c r="D14" s="81">
        <f>DatosMenores!C95</f>
        <v>424</v>
      </c>
    </row>
    <row r="15" spans="2:6" x14ac:dyDescent="0.2">
      <c r="B15" s="237" t="s">
        <v>1667</v>
      </c>
      <c r="C15" s="80" t="s">
        <v>1018</v>
      </c>
      <c r="D15" s="81">
        <f>DatosMenores!C96</f>
        <v>16</v>
      </c>
    </row>
    <row r="16" spans="2:6" x14ac:dyDescent="0.2">
      <c r="B16" s="238"/>
      <c r="C16" s="80" t="s">
        <v>1013</v>
      </c>
      <c r="D16" s="81">
        <f>DatosMenores!C97</f>
        <v>12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67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F7D1-2F8F-4EE2-9814-4DC95CCC62EF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18361</v>
      </c>
      <c r="E11" s="60">
        <f>DatosDelitos!H5+DatosDelitos!H13-DatosDelitos!H17</f>
        <v>755</v>
      </c>
      <c r="F11" s="60">
        <f>DatosDelitos!I5+DatosDelitos!I13-DatosDelitos!I17</f>
        <v>558</v>
      </c>
      <c r="G11" s="60">
        <f>DatosDelitos!J5+DatosDelitos!J13-DatosDelitos!J17</f>
        <v>34</v>
      </c>
      <c r="H11" s="61">
        <f>DatosDelitos!K5+DatosDelitos!K13-DatosDelitos!K17</f>
        <v>38</v>
      </c>
      <c r="I11" s="61">
        <f>DatosDelitos!L5+DatosDelitos!L13-DatosDelitos!L17</f>
        <v>16</v>
      </c>
      <c r="J11" s="61">
        <f>DatosDelitos!M5+DatosDelitos!M13-DatosDelitos!M17</f>
        <v>14</v>
      </c>
      <c r="K11" s="61">
        <f>DatosDelitos!O5+DatosDelitos!O13-DatosDelitos!O17</f>
        <v>55</v>
      </c>
      <c r="L11" s="62">
        <f>DatosDelitos!P5+DatosDelitos!P13-DatosDelitos!P17</f>
        <v>1173</v>
      </c>
    </row>
    <row r="12" spans="2:13" ht="13.35" customHeight="1" x14ac:dyDescent="0.2">
      <c r="B12" s="241" t="s">
        <v>329</v>
      </c>
      <c r="C12" s="241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3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5949</v>
      </c>
      <c r="E15" s="64">
        <f>DatosDelitos!H17+DatosDelitos!H44</f>
        <v>1120</v>
      </c>
      <c r="F15" s="64">
        <f>DatosDelitos!I16+DatosDelitos!I44</f>
        <v>87</v>
      </c>
      <c r="G15" s="64">
        <f>DatosDelitos!J17+DatosDelitos!J44</f>
        <v>10</v>
      </c>
      <c r="H15" s="64">
        <f>DatosDelitos!K17+DatosDelitos!K44</f>
        <v>0</v>
      </c>
      <c r="I15" s="64">
        <f>DatosDelitos!L17+DatosDelitos!L44</f>
        <v>2</v>
      </c>
      <c r="J15" s="64">
        <f>DatosDelitos!M17+DatosDelitos!M44</f>
        <v>0</v>
      </c>
      <c r="K15" s="64">
        <f>DatosDelitos!O17+DatosDelitos!O44</f>
        <v>85</v>
      </c>
      <c r="L15" s="65">
        <f>DatosDelitos!P17+DatosDelitos!P44</f>
        <v>928</v>
      </c>
    </row>
    <row r="16" spans="2:13" ht="13.35" customHeight="1" x14ac:dyDescent="0.2">
      <c r="B16" s="241" t="s">
        <v>1620</v>
      </c>
      <c r="C16" s="241"/>
      <c r="D16" s="63">
        <f>DatosDelitos!C30</f>
        <v>2324</v>
      </c>
      <c r="E16" s="64">
        <f>DatosDelitos!H30</f>
        <v>220</v>
      </c>
      <c r="F16" s="64">
        <f>DatosDelitos!I30</f>
        <v>328</v>
      </c>
      <c r="G16" s="64">
        <f>DatosDelitos!J30</f>
        <v>5</v>
      </c>
      <c r="H16" s="64">
        <f>DatosDelitos!K30</f>
        <v>7</v>
      </c>
      <c r="I16" s="64">
        <f>DatosDelitos!L30</f>
        <v>0</v>
      </c>
      <c r="J16" s="64">
        <f>DatosDelitos!M30</f>
        <v>2</v>
      </c>
      <c r="K16" s="64">
        <f>DatosDelitos!O30</f>
        <v>12</v>
      </c>
      <c r="L16" s="65">
        <f>DatosDelitos!P30</f>
        <v>866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53</v>
      </c>
      <c r="E17" s="64">
        <f>DatosDelitos!H42-DatosDelitos!H44</f>
        <v>2</v>
      </c>
      <c r="F17" s="64">
        <f>DatosDelitos!I42-DatosDelitos!I44</f>
        <v>10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7</v>
      </c>
    </row>
    <row r="18" spans="2:12" ht="13.35" customHeight="1" x14ac:dyDescent="0.2">
      <c r="B18" s="241" t="s">
        <v>1622</v>
      </c>
      <c r="C18" s="241"/>
      <c r="D18" s="63">
        <f>DatosDelitos!C50</f>
        <v>798</v>
      </c>
      <c r="E18" s="64">
        <f>DatosDelitos!H50</f>
        <v>189</v>
      </c>
      <c r="F18" s="64">
        <f>DatosDelitos!I50</f>
        <v>145</v>
      </c>
      <c r="G18" s="64">
        <f>DatosDelitos!J50</f>
        <v>81</v>
      </c>
      <c r="H18" s="64">
        <f>DatosDelitos!K50</f>
        <v>64</v>
      </c>
      <c r="I18" s="64">
        <f>DatosDelitos!L50</f>
        <v>0</v>
      </c>
      <c r="J18" s="64">
        <f>DatosDelitos!M50</f>
        <v>0</v>
      </c>
      <c r="K18" s="64">
        <f>DatosDelitos!O50</f>
        <v>16</v>
      </c>
      <c r="L18" s="65">
        <f>DatosDelitos!P50</f>
        <v>183</v>
      </c>
    </row>
    <row r="19" spans="2:12" ht="13.35" customHeight="1" x14ac:dyDescent="0.2">
      <c r="B19" s="241" t="s">
        <v>1623</v>
      </c>
      <c r="C19" s="241"/>
      <c r="D19" s="63">
        <f>DatosDelitos!C72</f>
        <v>7</v>
      </c>
      <c r="E19" s="64">
        <f>DatosDelitos!H72</f>
        <v>4</v>
      </c>
      <c r="F19" s="64">
        <f>DatosDelitos!I72</f>
        <v>2</v>
      </c>
      <c r="G19" s="64">
        <f>DatosDelitos!J72</f>
        <v>0</v>
      </c>
      <c r="H19" s="64">
        <f>DatosDelitos!K72</f>
        <v>1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1" t="s">
        <v>1624</v>
      </c>
      <c r="C20" s="241"/>
      <c r="D20" s="63">
        <f>DatosDelitos!C74</f>
        <v>147</v>
      </c>
      <c r="E20" s="64">
        <f>DatosDelitos!H74</f>
        <v>30</v>
      </c>
      <c r="F20" s="64">
        <f>DatosDelitos!I74</f>
        <v>23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2</v>
      </c>
      <c r="K20" s="64">
        <f>DatosDelitos!O74</f>
        <v>1</v>
      </c>
      <c r="L20" s="65">
        <f>DatosDelitos!P74</f>
        <v>27</v>
      </c>
    </row>
    <row r="21" spans="2:12" ht="13.35" customHeight="1" x14ac:dyDescent="0.2">
      <c r="B21" s="242" t="s">
        <v>1625</v>
      </c>
      <c r="C21" s="242"/>
      <c r="D21" s="63">
        <f>DatosDelitos!C82</f>
        <v>177</v>
      </c>
      <c r="E21" s="64">
        <f>DatosDelitos!H82</f>
        <v>10</v>
      </c>
      <c r="F21" s="64">
        <f>DatosDelitos!I82</f>
        <v>0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15</v>
      </c>
    </row>
    <row r="22" spans="2:12" ht="13.35" customHeight="1" x14ac:dyDescent="0.2">
      <c r="B22" s="241" t="s">
        <v>1626</v>
      </c>
      <c r="C22" s="241"/>
      <c r="D22" s="63">
        <f>DatosDelitos!C85</f>
        <v>577</v>
      </c>
      <c r="E22" s="64">
        <f>DatosDelitos!H85</f>
        <v>370</v>
      </c>
      <c r="F22" s="64">
        <f>DatosDelitos!I85</f>
        <v>257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230</v>
      </c>
    </row>
    <row r="23" spans="2:12" ht="13.35" customHeight="1" x14ac:dyDescent="0.2">
      <c r="B23" s="241" t="s">
        <v>978</v>
      </c>
      <c r="C23" s="241"/>
      <c r="D23" s="63">
        <f>DatosDelitos!C97</f>
        <v>11016</v>
      </c>
      <c r="E23" s="64">
        <f>DatosDelitos!H97</f>
        <v>3923</v>
      </c>
      <c r="F23" s="64">
        <f>DatosDelitos!I97</f>
        <v>2610</v>
      </c>
      <c r="G23" s="64">
        <f>DatosDelitos!J97</f>
        <v>1</v>
      </c>
      <c r="H23" s="64">
        <f>DatosDelitos!K97</f>
        <v>0</v>
      </c>
      <c r="I23" s="64">
        <f>DatosDelitos!L97</f>
        <v>1</v>
      </c>
      <c r="J23" s="64">
        <f>DatosDelitos!M97</f>
        <v>0</v>
      </c>
      <c r="K23" s="64">
        <f>DatosDelitos!O97</f>
        <v>204</v>
      </c>
      <c r="L23" s="65">
        <f>DatosDelitos!P97</f>
        <v>2701</v>
      </c>
    </row>
    <row r="24" spans="2:12" ht="27" customHeight="1" x14ac:dyDescent="0.2">
      <c r="B24" s="241" t="s">
        <v>1627</v>
      </c>
      <c r="C24" s="241"/>
      <c r="D24" s="63">
        <f>DatosDelitos!C131</f>
        <v>19</v>
      </c>
      <c r="E24" s="64">
        <f>DatosDelitos!H131</f>
        <v>26</v>
      </c>
      <c r="F24" s="64">
        <f>DatosDelitos!I131</f>
        <v>15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2</v>
      </c>
      <c r="L24" s="65">
        <f>DatosDelitos!P131</f>
        <v>13</v>
      </c>
    </row>
    <row r="25" spans="2:12" ht="13.35" customHeight="1" x14ac:dyDescent="0.2">
      <c r="B25" s="241" t="s">
        <v>1628</v>
      </c>
      <c r="C25" s="241"/>
      <c r="D25" s="63">
        <f>DatosDelitos!C137</f>
        <v>26</v>
      </c>
      <c r="E25" s="64">
        <f>DatosDelitos!H137</f>
        <v>12</v>
      </c>
      <c r="F25" s="64">
        <f>DatosDelitos!I137</f>
        <v>19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5</v>
      </c>
    </row>
    <row r="26" spans="2:12" ht="13.35" customHeight="1" x14ac:dyDescent="0.2">
      <c r="B26" s="242" t="s">
        <v>1629</v>
      </c>
      <c r="C26" s="242"/>
      <c r="D26" s="63">
        <f>DatosDelitos!C144</f>
        <v>29</v>
      </c>
      <c r="E26" s="64">
        <f>DatosDelitos!H144</f>
        <v>8</v>
      </c>
      <c r="F26" s="64">
        <f>DatosDelitos!I144</f>
        <v>2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12</v>
      </c>
    </row>
    <row r="27" spans="2:12" ht="38.25" customHeight="1" x14ac:dyDescent="0.2">
      <c r="B27" s="241" t="s">
        <v>1630</v>
      </c>
      <c r="C27" s="241"/>
      <c r="D27" s="63">
        <f>DatosDelitos!C147</f>
        <v>245</v>
      </c>
      <c r="E27" s="64">
        <f>DatosDelitos!H147</f>
        <v>131</v>
      </c>
      <c r="F27" s="64">
        <f>DatosDelitos!I147</f>
        <v>97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50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186</v>
      </c>
      <c r="E28" s="64">
        <f>DatosDelitos!H156+SUM(DatosDelitos!H167:H172)</f>
        <v>82</v>
      </c>
      <c r="F28" s="64">
        <f>DatosDelitos!I156+SUM(DatosDelitos!I167:I172)</f>
        <v>15</v>
      </c>
      <c r="G28" s="64">
        <f>DatosDelitos!J156+SUM(DatosDelitos!J167:J172)</f>
        <v>2</v>
      </c>
      <c r="H28" s="64">
        <f>DatosDelitos!K156+SUM(DatosDelitos!K167:K172)</f>
        <v>2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16</v>
      </c>
      <c r="L28" s="64">
        <f>DatosDelitos!P156+SUM(DatosDelitos!P167:Q172)</f>
        <v>21</v>
      </c>
    </row>
    <row r="29" spans="2:12" ht="13.35" customHeight="1" x14ac:dyDescent="0.2">
      <c r="B29" s="241" t="s">
        <v>1632</v>
      </c>
      <c r="C29" s="241"/>
      <c r="D29" s="63">
        <f>SUM(DatosDelitos!C173:C177)</f>
        <v>1338</v>
      </c>
      <c r="E29" s="64">
        <f>SUM(DatosDelitos!H173:H177)</f>
        <v>854</v>
      </c>
      <c r="F29" s="64">
        <f>SUM(DatosDelitos!I173:I177)</f>
        <v>660</v>
      </c>
      <c r="G29" s="64">
        <f>SUM(DatosDelitos!J173:J177)</f>
        <v>10</v>
      </c>
      <c r="H29" s="64">
        <f>SUM(DatosDelitos!K173:K177)</f>
        <v>8</v>
      </c>
      <c r="I29" s="64">
        <f>SUM(DatosDelitos!L173:L177)</f>
        <v>2</v>
      </c>
      <c r="J29" s="64">
        <f>SUM(DatosDelitos!M173:M177)</f>
        <v>1</v>
      </c>
      <c r="K29" s="64">
        <f>SUM(DatosDelitos!O173:O177)</f>
        <v>181</v>
      </c>
      <c r="L29" s="64">
        <f>SUM(DatosDelitos!P173:P177)</f>
        <v>626</v>
      </c>
    </row>
    <row r="30" spans="2:12" ht="13.35" customHeight="1" x14ac:dyDescent="0.2">
      <c r="B30" s="241" t="s">
        <v>1633</v>
      </c>
      <c r="C30" s="241"/>
      <c r="D30" s="63">
        <f>DatosDelitos!C178</f>
        <v>650</v>
      </c>
      <c r="E30" s="64">
        <f>DatosDelitos!H178</f>
        <v>404</v>
      </c>
      <c r="F30" s="64">
        <f>DatosDelitos!I178</f>
        <v>304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2531</v>
      </c>
    </row>
    <row r="31" spans="2:12" ht="13.35" customHeight="1" x14ac:dyDescent="0.2">
      <c r="B31" s="241" t="s">
        <v>1634</v>
      </c>
      <c r="C31" s="241"/>
      <c r="D31" s="63">
        <f>DatosDelitos!C186</f>
        <v>627</v>
      </c>
      <c r="E31" s="64">
        <f>DatosDelitos!H186</f>
        <v>277</v>
      </c>
      <c r="F31" s="64">
        <f>DatosDelitos!I186</f>
        <v>223</v>
      </c>
      <c r="G31" s="64">
        <f>DatosDelitos!J186</f>
        <v>3</v>
      </c>
      <c r="H31" s="64">
        <f>DatosDelitos!K186</f>
        <v>5</v>
      </c>
      <c r="I31" s="64">
        <f>DatosDelitos!L186</f>
        <v>0</v>
      </c>
      <c r="J31" s="64">
        <f>DatosDelitos!M186</f>
        <v>1</v>
      </c>
      <c r="K31" s="64">
        <f>DatosDelitos!O186</f>
        <v>0</v>
      </c>
      <c r="L31" s="64">
        <f>DatosDelitos!P186</f>
        <v>544</v>
      </c>
    </row>
    <row r="32" spans="2:12" ht="13.35" customHeight="1" x14ac:dyDescent="0.2">
      <c r="B32" s="241" t="s">
        <v>1635</v>
      </c>
      <c r="C32" s="241"/>
      <c r="D32" s="63">
        <f>DatosDelitos!C201</f>
        <v>101</v>
      </c>
      <c r="E32" s="64">
        <f>DatosDelitos!H201</f>
        <v>38</v>
      </c>
      <c r="F32" s="64">
        <f>DatosDelitos!I201</f>
        <v>28</v>
      </c>
      <c r="G32" s="64">
        <f>DatosDelitos!J201</f>
        <v>0</v>
      </c>
      <c r="H32" s="64">
        <f>DatosDelitos!K201</f>
        <v>0</v>
      </c>
      <c r="I32" s="64">
        <f>DatosDelitos!L201</f>
        <v>4</v>
      </c>
      <c r="J32" s="64">
        <f>DatosDelitos!M201</f>
        <v>3</v>
      </c>
      <c r="K32" s="64">
        <f>DatosDelitos!O201</f>
        <v>0</v>
      </c>
      <c r="L32" s="64">
        <f>DatosDelitos!P201</f>
        <v>105</v>
      </c>
    </row>
    <row r="33" spans="2:13" ht="13.35" customHeight="1" x14ac:dyDescent="0.2">
      <c r="B33" s="241" t="s">
        <v>1636</v>
      </c>
      <c r="C33" s="241"/>
      <c r="D33" s="63">
        <f>DatosDelitos!C223</f>
        <v>922</v>
      </c>
      <c r="E33" s="64">
        <f>DatosDelitos!H223</f>
        <v>501</v>
      </c>
      <c r="F33" s="64">
        <f>DatosDelitos!I223</f>
        <v>469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22</v>
      </c>
      <c r="L33" s="64">
        <f>DatosDelitos!P223</f>
        <v>918</v>
      </c>
    </row>
    <row r="34" spans="2:13" ht="13.35" customHeight="1" x14ac:dyDescent="0.2">
      <c r="B34" s="241" t="s">
        <v>1637</v>
      </c>
      <c r="C34" s="241"/>
      <c r="D34" s="63">
        <f>DatosDelitos!C244</f>
        <v>31</v>
      </c>
      <c r="E34" s="64">
        <f>DatosDelitos!H244</f>
        <v>6</v>
      </c>
      <c r="F34" s="64">
        <f>DatosDelitos!I244</f>
        <v>20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</v>
      </c>
    </row>
    <row r="35" spans="2:13" ht="13.35" customHeight="1" x14ac:dyDescent="0.2">
      <c r="B35" s="241" t="s">
        <v>1638</v>
      </c>
      <c r="C35" s="241"/>
      <c r="D35" s="63">
        <f>DatosDelitos!C271</f>
        <v>400</v>
      </c>
      <c r="E35" s="64">
        <f>DatosDelitos!H271</f>
        <v>267</v>
      </c>
      <c r="F35" s="64">
        <f>DatosDelitos!I271</f>
        <v>272</v>
      </c>
      <c r="G35" s="64">
        <f>DatosDelitos!J271</f>
        <v>1</v>
      </c>
      <c r="H35" s="64">
        <f>DatosDelitos!K271</f>
        <v>3</v>
      </c>
      <c r="I35" s="64">
        <f>DatosDelitos!L271</f>
        <v>0</v>
      </c>
      <c r="J35" s="64">
        <f>DatosDelitos!M271</f>
        <v>0</v>
      </c>
      <c r="K35" s="64">
        <f>DatosDelitos!O271</f>
        <v>6</v>
      </c>
      <c r="L35" s="64">
        <f>DatosDelitos!P271</f>
        <v>881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1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20</v>
      </c>
      <c r="E38" s="64">
        <f>DatosDelitos!H312+DatosDelitos!H318+DatosDelitos!H320</f>
        <v>9</v>
      </c>
      <c r="F38" s="64">
        <f>DatosDelitos!I312+DatosDelitos!I318+DatosDelitos!I320</f>
        <v>9</v>
      </c>
      <c r="G38" s="64">
        <f>DatosDelitos!J312+DatosDelitos!J318+DatosDelitos!J320</f>
        <v>0</v>
      </c>
      <c r="H38" s="64">
        <f>DatosDelitos!K312+DatosDelitos!K318+DatosDelitos!K320</f>
        <v>1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1</v>
      </c>
      <c r="L38" s="64">
        <f>DatosDelitos!P312+DatosDelitos!P318+DatosDelitos!P320</f>
        <v>11</v>
      </c>
    </row>
    <row r="39" spans="2:13" ht="13.35" customHeight="1" x14ac:dyDescent="0.2">
      <c r="B39" s="241" t="s">
        <v>1642</v>
      </c>
      <c r="C39" s="241"/>
      <c r="D39" s="63">
        <f>DatosDelitos!C323</f>
        <v>32107</v>
      </c>
      <c r="E39" s="64">
        <f>DatosDelitos!H323</f>
        <v>927</v>
      </c>
      <c r="F39" s="64">
        <f>DatosDelitos!I323</f>
        <v>13</v>
      </c>
      <c r="G39" s="64">
        <f>DatosDelitos!J323</f>
        <v>23</v>
      </c>
      <c r="H39" s="64">
        <f>DatosDelitos!K323</f>
        <v>1</v>
      </c>
      <c r="I39" s="64">
        <f>DatosDelitos!L323</f>
        <v>12</v>
      </c>
      <c r="J39" s="64">
        <f>DatosDelitos!M323</f>
        <v>0</v>
      </c>
      <c r="K39" s="64">
        <f>DatosDelitos!O323</f>
        <v>12</v>
      </c>
      <c r="L39" s="64">
        <f>DatosDelitos!P323</f>
        <v>15</v>
      </c>
    </row>
    <row r="40" spans="2:13" ht="13.35" customHeight="1" x14ac:dyDescent="0.2">
      <c r="B40" s="241" t="s">
        <v>1643</v>
      </c>
      <c r="C40" s="241"/>
      <c r="D40" s="63">
        <f>DatosDelitos!C325</f>
        <v>15</v>
      </c>
      <c r="E40" s="63">
        <f>DatosDelitos!H325</f>
        <v>0</v>
      </c>
      <c r="F40" s="63">
        <f>DatosDelitos!I325</f>
        <v>2</v>
      </c>
      <c r="G40" s="63">
        <f>DatosDelitos!J325</f>
        <v>0</v>
      </c>
      <c r="H40" s="63">
        <f>DatosDelitos!K325</f>
        <v>1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1</v>
      </c>
    </row>
    <row r="41" spans="2:13" ht="13.35" customHeight="1" x14ac:dyDescent="0.2">
      <c r="B41" s="241" t="s">
        <v>952</v>
      </c>
      <c r="C41" s="241"/>
      <c r="D41" s="63">
        <f>DatosDelitos!C337</f>
        <v>2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76131</v>
      </c>
      <c r="E43" s="66">
        <f t="shared" ref="E43:L43" si="0">SUM(E11:E42)</f>
        <v>10165</v>
      </c>
      <c r="F43" s="66">
        <f t="shared" si="0"/>
        <v>6168</v>
      </c>
      <c r="G43" s="66">
        <f t="shared" si="0"/>
        <v>170</v>
      </c>
      <c r="H43" s="66">
        <f t="shared" si="0"/>
        <v>131</v>
      </c>
      <c r="I43" s="66">
        <f t="shared" si="0"/>
        <v>37</v>
      </c>
      <c r="J43" s="66">
        <f t="shared" si="0"/>
        <v>23</v>
      </c>
      <c r="K43" s="66">
        <f t="shared" si="0"/>
        <v>613</v>
      </c>
      <c r="L43" s="66">
        <f t="shared" si="0"/>
        <v>11866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1</v>
      </c>
      <c r="E49" s="69">
        <f>DatosDelitos!G5</f>
        <v>0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275</v>
      </c>
      <c r="E50" s="69">
        <f>DatosDelitos!G13-DatosDelitos!G17</f>
        <v>250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1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4863</v>
      </c>
      <c r="E54" s="69">
        <f>DatosDelitos!G17+DatosDelitos!G44</f>
        <v>834</v>
      </c>
    </row>
    <row r="55" spans="2:5" ht="13.35" customHeight="1" x14ac:dyDescent="0.25">
      <c r="B55" s="243" t="s">
        <v>1620</v>
      </c>
      <c r="C55" s="243"/>
      <c r="D55" s="69">
        <f>DatosDelitos!F30</f>
        <v>426</v>
      </c>
      <c r="E55" s="69">
        <f>DatosDelitos!G30</f>
        <v>524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3</v>
      </c>
      <c r="E56" s="69">
        <f>DatosDelitos!G42-DatosDelitos!G44</f>
        <v>1</v>
      </c>
    </row>
    <row r="57" spans="2:5" ht="13.35" customHeight="1" x14ac:dyDescent="0.25">
      <c r="B57" s="243" t="s">
        <v>1622</v>
      </c>
      <c r="C57" s="243"/>
      <c r="D57" s="69">
        <f>DatosDelitos!F50</f>
        <v>124</v>
      </c>
      <c r="E57" s="69">
        <f>DatosDelitos!G50</f>
        <v>69</v>
      </c>
    </row>
    <row r="58" spans="2:5" ht="13.35" customHeight="1" x14ac:dyDescent="0.25">
      <c r="B58" s="243" t="s">
        <v>1623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1648</v>
      </c>
      <c r="C59" s="243"/>
      <c r="D59" s="69">
        <f>DatosDelitos!F74</f>
        <v>42</v>
      </c>
      <c r="E59" s="69">
        <f>DatosDelitos!G74</f>
        <v>22</v>
      </c>
    </row>
    <row r="60" spans="2:5" ht="13.35" customHeight="1" x14ac:dyDescent="0.25">
      <c r="B60" s="243" t="s">
        <v>1625</v>
      </c>
      <c r="C60" s="243"/>
      <c r="D60" s="69">
        <f>DatosDelitos!F82</f>
        <v>5</v>
      </c>
      <c r="E60" s="69">
        <f>DatosDelitos!G82</f>
        <v>2</v>
      </c>
    </row>
    <row r="61" spans="2:5" ht="13.35" customHeight="1" x14ac:dyDescent="0.25">
      <c r="B61" s="243" t="s">
        <v>1626</v>
      </c>
      <c r="C61" s="243"/>
      <c r="D61" s="69">
        <f>DatosDelitos!F85</f>
        <v>14</v>
      </c>
      <c r="E61" s="69">
        <f>DatosDelitos!G85</f>
        <v>10</v>
      </c>
    </row>
    <row r="62" spans="2:5" ht="13.35" customHeight="1" x14ac:dyDescent="0.25">
      <c r="B62" s="243" t="s">
        <v>978</v>
      </c>
      <c r="C62" s="243"/>
      <c r="D62" s="69">
        <f>DatosDelitos!F97</f>
        <v>1465</v>
      </c>
      <c r="E62" s="69">
        <f>DatosDelitos!G97</f>
        <v>957</v>
      </c>
    </row>
    <row r="63" spans="2:5" ht="27" customHeight="1" x14ac:dyDescent="0.25">
      <c r="B63" s="243" t="s">
        <v>1649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1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7</v>
      </c>
      <c r="E65" s="69">
        <f>DatosDelitos!G144</f>
        <v>2</v>
      </c>
    </row>
    <row r="66" spans="2:5" ht="40.5" customHeight="1" x14ac:dyDescent="0.25">
      <c r="B66" s="243" t="s">
        <v>1630</v>
      </c>
      <c r="C66" s="243"/>
      <c r="D66" s="69">
        <f>DatosDelitos!F147</f>
        <v>8</v>
      </c>
      <c r="E66" s="69">
        <f>DatosDelitos!G147</f>
        <v>6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6</v>
      </c>
      <c r="E67" s="69">
        <f>DatosDelitos!G156+SUM(DatosDelitos!G167:H172)</f>
        <v>66</v>
      </c>
    </row>
    <row r="68" spans="2:5" ht="13.35" customHeight="1" x14ac:dyDescent="0.25">
      <c r="B68" s="243" t="s">
        <v>1632</v>
      </c>
      <c r="C68" s="243"/>
      <c r="D68" s="69">
        <f>SUM(DatosDelitos!F173:G177)</f>
        <v>65</v>
      </c>
      <c r="E68" s="69">
        <f>SUM(DatosDelitos!G173:H177)</f>
        <v>871</v>
      </c>
    </row>
    <row r="69" spans="2:5" ht="13.35" customHeight="1" x14ac:dyDescent="0.25">
      <c r="B69" s="243" t="s">
        <v>1633</v>
      </c>
      <c r="C69" s="243"/>
      <c r="D69" s="69">
        <f>DatosDelitos!F178</f>
        <v>2872</v>
      </c>
      <c r="E69" s="69">
        <f>DatosDelitos!G178</f>
        <v>1974</v>
      </c>
    </row>
    <row r="70" spans="2:5" ht="13.35" customHeight="1" x14ac:dyDescent="0.25">
      <c r="B70" s="243" t="s">
        <v>1634</v>
      </c>
      <c r="C70" s="243"/>
      <c r="D70" s="69">
        <f>DatosDelitos!F186</f>
        <v>375</v>
      </c>
      <c r="E70" s="69">
        <f>DatosDelitos!G186</f>
        <v>169</v>
      </c>
    </row>
    <row r="71" spans="2:5" ht="13.35" customHeight="1" x14ac:dyDescent="0.25">
      <c r="B71" s="243" t="s">
        <v>1635</v>
      </c>
      <c r="C71" s="243"/>
      <c r="D71" s="69">
        <f>DatosDelitos!F201</f>
        <v>86</v>
      </c>
      <c r="E71" s="69">
        <f>DatosDelitos!G201</f>
        <v>54</v>
      </c>
    </row>
    <row r="72" spans="2:5" ht="13.35" customHeight="1" x14ac:dyDescent="0.25">
      <c r="B72" s="243" t="s">
        <v>1636</v>
      </c>
      <c r="C72" s="243"/>
      <c r="D72" s="69">
        <f>DatosDelitos!F223</f>
        <v>737</v>
      </c>
      <c r="E72" s="69">
        <f>DatosDelitos!G223</f>
        <v>638</v>
      </c>
    </row>
    <row r="73" spans="2:5" ht="13.35" customHeight="1" x14ac:dyDescent="0.25">
      <c r="B73" s="243" t="s">
        <v>1637</v>
      </c>
      <c r="C73" s="243"/>
      <c r="D73" s="69">
        <f>DatosDelitos!F244</f>
        <v>3</v>
      </c>
      <c r="E73" s="69">
        <f>DatosDelitos!G244</f>
        <v>0</v>
      </c>
    </row>
    <row r="74" spans="2:5" ht="13.35" customHeight="1" x14ac:dyDescent="0.25">
      <c r="B74" s="243" t="s">
        <v>1638</v>
      </c>
      <c r="C74" s="243"/>
      <c r="D74" s="69">
        <f>DatosDelitos!F271</f>
        <v>664</v>
      </c>
      <c r="E74" s="69">
        <f>DatosDelitos!G271</f>
        <v>478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0</v>
      </c>
      <c r="E77" s="69">
        <f>DatosDelitos!G312+DatosDelitos!G318+DatosDelitos!G320</f>
        <v>1</v>
      </c>
    </row>
    <row r="78" spans="2:5" ht="14.1" customHeight="1" x14ac:dyDescent="0.25">
      <c r="B78" s="243" t="s">
        <v>1642</v>
      </c>
      <c r="C78" s="243"/>
      <c r="D78" s="69">
        <f>DatosDelitos!F323</f>
        <v>366</v>
      </c>
      <c r="E78" s="69">
        <f>DatosDelitos!G323</f>
        <v>16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12408</v>
      </c>
      <c r="E82" s="69">
        <f>SUM(E49:E81)</f>
        <v>6945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11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1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125</v>
      </c>
    </row>
    <row r="92" spans="2:13" ht="13.35" customHeight="1" x14ac:dyDescent="0.25">
      <c r="B92" s="243" t="s">
        <v>1620</v>
      </c>
      <c r="C92" s="243"/>
      <c r="D92" s="69">
        <f>DatosDelitos!N30</f>
        <v>3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9">
        <f>DatosDelitos!N50</f>
        <v>10</v>
      </c>
    </row>
    <row r="95" spans="2:13" ht="13.35" customHeight="1" x14ac:dyDescent="0.25">
      <c r="B95" s="243" t="s">
        <v>1623</v>
      </c>
      <c r="C95" s="243"/>
      <c r="D95" s="69">
        <f>DatosDelitos!N72</f>
        <v>0</v>
      </c>
    </row>
    <row r="96" spans="2:13" ht="27" customHeight="1" x14ac:dyDescent="0.25">
      <c r="B96" s="243" t="s">
        <v>1648</v>
      </c>
      <c r="C96" s="243"/>
      <c r="D96" s="69">
        <f>DatosDelitos!N74</f>
        <v>0</v>
      </c>
    </row>
    <row r="97" spans="2:4" ht="13.35" customHeight="1" x14ac:dyDescent="0.25">
      <c r="B97" s="243" t="s">
        <v>1625</v>
      </c>
      <c r="C97" s="243"/>
      <c r="D97" s="69">
        <f>DatosDelitos!N82</f>
        <v>1</v>
      </c>
    </row>
    <row r="98" spans="2:4" ht="13.35" customHeight="1" x14ac:dyDescent="0.25">
      <c r="B98" s="243" t="s">
        <v>1626</v>
      </c>
      <c r="C98" s="243"/>
      <c r="D98" s="69">
        <f>DatosDelitos!N85</f>
        <v>1</v>
      </c>
    </row>
    <row r="99" spans="2:4" ht="13.35" customHeight="1" x14ac:dyDescent="0.25">
      <c r="B99" s="243" t="s">
        <v>978</v>
      </c>
      <c r="C99" s="243"/>
      <c r="D99" s="69">
        <f>DatosDelitos!N97</f>
        <v>24</v>
      </c>
    </row>
    <row r="100" spans="2:4" ht="27" customHeight="1" x14ac:dyDescent="0.25">
      <c r="B100" s="243" t="s">
        <v>1649</v>
      </c>
      <c r="C100" s="243"/>
      <c r="D100" s="69">
        <f>DatosDelitos!N131</f>
        <v>17</v>
      </c>
    </row>
    <row r="101" spans="2:4" ht="13.35" customHeight="1" x14ac:dyDescent="0.25">
      <c r="B101" s="243" t="s">
        <v>1628</v>
      </c>
      <c r="C101" s="243"/>
      <c r="D101" s="69">
        <f>DatosDelitos!N137</f>
        <v>332</v>
      </c>
    </row>
    <row r="102" spans="2:4" ht="13.35" customHeight="1" x14ac:dyDescent="0.25">
      <c r="B102" s="243" t="s">
        <v>1629</v>
      </c>
      <c r="C102" s="243"/>
      <c r="D102" s="69">
        <f>DatosDelitos!N144</f>
        <v>0</v>
      </c>
    </row>
    <row r="103" spans="2:4" ht="13.35" customHeight="1" x14ac:dyDescent="0.25">
      <c r="B103" s="243" t="s">
        <v>1653</v>
      </c>
      <c r="C103" s="243"/>
      <c r="D103" s="69">
        <f>DatosDelitos!N148</f>
        <v>124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5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81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1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1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4</v>
      </c>
    </row>
    <row r="109" spans="2:4" ht="13.35" customHeight="1" x14ac:dyDescent="0.25">
      <c r="B109" s="243" t="s">
        <v>1633</v>
      </c>
      <c r="C109" s="243"/>
      <c r="D109" s="69">
        <f>DatosDelitos!N178</f>
        <v>5</v>
      </c>
    </row>
    <row r="110" spans="2:4" ht="13.35" customHeight="1" x14ac:dyDescent="0.25">
      <c r="B110" s="243" t="s">
        <v>1634</v>
      </c>
      <c r="C110" s="243"/>
      <c r="D110" s="69">
        <f>DatosDelitos!N186</f>
        <v>10</v>
      </c>
    </row>
    <row r="111" spans="2:4" ht="13.35" customHeight="1" x14ac:dyDescent="0.25">
      <c r="B111" s="243" t="s">
        <v>1635</v>
      </c>
      <c r="C111" s="243"/>
      <c r="D111" s="69">
        <f>DatosDelitos!N201</f>
        <v>16</v>
      </c>
    </row>
    <row r="112" spans="2:4" ht="13.35" customHeight="1" x14ac:dyDescent="0.25">
      <c r="B112" s="243" t="s">
        <v>1636</v>
      </c>
      <c r="C112" s="243"/>
      <c r="D112" s="69">
        <f>DatosDelitos!N223</f>
        <v>0</v>
      </c>
    </row>
    <row r="113" spans="2:4" ht="13.35" customHeight="1" x14ac:dyDescent="0.25">
      <c r="B113" s="243" t="s">
        <v>1637</v>
      </c>
      <c r="C113" s="243"/>
      <c r="D113" s="69">
        <f>DatosDelitos!N244</f>
        <v>23</v>
      </c>
    </row>
    <row r="114" spans="2:4" ht="13.35" customHeight="1" x14ac:dyDescent="0.25">
      <c r="B114" s="243" t="s">
        <v>1638</v>
      </c>
      <c r="C114" s="243"/>
      <c r="D114" s="69">
        <f>DatosDelitos!N271</f>
        <v>0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1642</v>
      </c>
      <c r="C119" s="243"/>
      <c r="D119" s="69">
        <f>DatosDelitos!N323</f>
        <v>327</v>
      </c>
    </row>
    <row r="120" spans="2:4" ht="12.75" customHeight="1" x14ac:dyDescent="0.25">
      <c r="B120" s="245" t="s">
        <v>1643</v>
      </c>
      <c r="C120" s="245"/>
      <c r="D120" s="69">
        <f>DatosDelitos!N325</f>
        <v>3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1125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116</v>
      </c>
      <c r="D5" s="22">
        <v>202</v>
      </c>
      <c r="E5" s="23">
        <v>-0.42574257425742601</v>
      </c>
      <c r="F5" s="22">
        <v>1</v>
      </c>
      <c r="G5" s="22">
        <v>0</v>
      </c>
      <c r="H5" s="22">
        <v>26</v>
      </c>
      <c r="I5" s="22">
        <v>17</v>
      </c>
      <c r="J5" s="22">
        <v>19</v>
      </c>
      <c r="K5" s="22">
        <v>21</v>
      </c>
      <c r="L5" s="22">
        <v>16</v>
      </c>
      <c r="M5" s="22">
        <v>12</v>
      </c>
      <c r="N5" s="22">
        <v>3</v>
      </c>
      <c r="O5" s="22">
        <v>32</v>
      </c>
      <c r="P5" s="24">
        <v>24</v>
      </c>
    </row>
    <row r="6" spans="1:16" x14ac:dyDescent="0.25">
      <c r="A6" s="25" t="s">
        <v>319</v>
      </c>
      <c r="B6" s="25" t="s">
        <v>320</v>
      </c>
      <c r="C6" s="12">
        <v>81</v>
      </c>
      <c r="D6" s="12">
        <v>150</v>
      </c>
      <c r="E6" s="26">
        <v>-0.46</v>
      </c>
      <c r="F6" s="12">
        <v>0</v>
      </c>
      <c r="G6" s="12">
        <v>0</v>
      </c>
      <c r="H6" s="12">
        <v>10</v>
      </c>
      <c r="I6" s="12">
        <v>1</v>
      </c>
      <c r="J6" s="12">
        <v>18</v>
      </c>
      <c r="K6" s="12">
        <v>17</v>
      </c>
      <c r="L6" s="12">
        <v>14</v>
      </c>
      <c r="M6" s="12">
        <v>6</v>
      </c>
      <c r="N6" s="12">
        <v>0</v>
      </c>
      <c r="O6" s="12">
        <v>23</v>
      </c>
      <c r="P6" s="20">
        <v>14</v>
      </c>
    </row>
    <row r="7" spans="1:16" x14ac:dyDescent="0.25">
      <c r="A7" s="25" t="s">
        <v>321</v>
      </c>
      <c r="B7" s="25" t="s">
        <v>322</v>
      </c>
      <c r="C7" s="12">
        <v>11</v>
      </c>
      <c r="D7" s="12">
        <v>16</v>
      </c>
      <c r="E7" s="26">
        <v>-0.3125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4</v>
      </c>
      <c r="L7" s="12">
        <v>2</v>
      </c>
      <c r="M7" s="12">
        <v>6</v>
      </c>
      <c r="N7" s="12">
        <v>0</v>
      </c>
      <c r="O7" s="12">
        <v>8</v>
      </c>
      <c r="P7" s="20">
        <v>3</v>
      </c>
    </row>
    <row r="8" spans="1:16" x14ac:dyDescent="0.25">
      <c r="A8" s="25" t="s">
        <v>323</v>
      </c>
      <c r="B8" s="25" t="s">
        <v>324</v>
      </c>
      <c r="C8" s="12">
        <v>24</v>
      </c>
      <c r="D8" s="12">
        <v>36</v>
      </c>
      <c r="E8" s="26">
        <v>-0.33333333333333298</v>
      </c>
      <c r="F8" s="12">
        <v>1</v>
      </c>
      <c r="G8" s="12">
        <v>0</v>
      </c>
      <c r="H8" s="12">
        <v>16</v>
      </c>
      <c r="I8" s="12">
        <v>16</v>
      </c>
      <c r="J8" s="12">
        <v>0</v>
      </c>
      <c r="K8" s="12">
        <v>0</v>
      </c>
      <c r="L8" s="12">
        <v>0</v>
      </c>
      <c r="M8" s="12">
        <v>0</v>
      </c>
      <c r="N8" s="12">
        <v>3</v>
      </c>
      <c r="O8" s="12">
        <v>1</v>
      </c>
      <c r="P8" s="20">
        <v>7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0</v>
      </c>
      <c r="D10" s="22">
        <v>4</v>
      </c>
      <c r="E10" s="23">
        <v>-1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2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2</v>
      </c>
      <c r="E12" s="26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23221</v>
      </c>
      <c r="D13" s="22">
        <v>29661</v>
      </c>
      <c r="E13" s="23">
        <v>-0.21712012406864201</v>
      </c>
      <c r="F13" s="22">
        <v>4213</v>
      </c>
      <c r="G13" s="22">
        <v>938</v>
      </c>
      <c r="H13" s="22">
        <v>1594</v>
      </c>
      <c r="I13" s="22">
        <v>799</v>
      </c>
      <c r="J13" s="22">
        <v>24</v>
      </c>
      <c r="K13" s="22">
        <v>17</v>
      </c>
      <c r="L13" s="22">
        <v>1</v>
      </c>
      <c r="M13" s="22">
        <v>2</v>
      </c>
      <c r="N13" s="22">
        <v>120</v>
      </c>
      <c r="O13" s="22">
        <v>93</v>
      </c>
      <c r="P13" s="24">
        <v>1909</v>
      </c>
    </row>
    <row r="14" spans="1:16" x14ac:dyDescent="0.25">
      <c r="A14" s="25" t="s">
        <v>333</v>
      </c>
      <c r="B14" s="25" t="s">
        <v>334</v>
      </c>
      <c r="C14" s="12">
        <v>17739</v>
      </c>
      <c r="D14" s="12">
        <v>24306</v>
      </c>
      <c r="E14" s="26">
        <v>-0.27018020241915602</v>
      </c>
      <c r="F14" s="12">
        <v>272</v>
      </c>
      <c r="G14" s="12">
        <v>246</v>
      </c>
      <c r="H14" s="12">
        <v>695</v>
      </c>
      <c r="I14" s="12">
        <v>502</v>
      </c>
      <c r="J14" s="12">
        <v>15</v>
      </c>
      <c r="K14" s="12">
        <v>15</v>
      </c>
      <c r="L14" s="12">
        <v>0</v>
      </c>
      <c r="M14" s="12">
        <v>2</v>
      </c>
      <c r="N14" s="12">
        <v>7</v>
      </c>
      <c r="O14" s="12">
        <v>23</v>
      </c>
      <c r="P14" s="20">
        <v>1126</v>
      </c>
    </row>
    <row r="15" spans="1:16" x14ac:dyDescent="0.25">
      <c r="A15" s="25" t="s">
        <v>335</v>
      </c>
      <c r="B15" s="25" t="s">
        <v>336</v>
      </c>
      <c r="C15" s="12">
        <v>0</v>
      </c>
      <c r="D15" s="12">
        <v>4</v>
      </c>
      <c r="E15" s="26">
        <v>-1</v>
      </c>
      <c r="F15" s="12">
        <v>1</v>
      </c>
      <c r="G15" s="12">
        <v>0</v>
      </c>
      <c r="H15" s="12">
        <v>0</v>
      </c>
      <c r="I15" s="12">
        <v>18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20">
        <v>1</v>
      </c>
    </row>
    <row r="16" spans="1:16" x14ac:dyDescent="0.25">
      <c r="A16" s="25" t="s">
        <v>337</v>
      </c>
      <c r="B16" s="25" t="s">
        <v>338</v>
      </c>
      <c r="C16" s="12">
        <v>497</v>
      </c>
      <c r="D16" s="12">
        <v>988</v>
      </c>
      <c r="E16" s="26">
        <v>-0.49696356275303599</v>
      </c>
      <c r="F16" s="12">
        <v>0</v>
      </c>
      <c r="G16" s="12">
        <v>3</v>
      </c>
      <c r="H16" s="12">
        <v>29</v>
      </c>
      <c r="I16" s="12">
        <v>21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0">
        <v>20</v>
      </c>
    </row>
    <row r="17" spans="1:16" ht="33.75" x14ac:dyDescent="0.25">
      <c r="A17" s="25" t="s">
        <v>339</v>
      </c>
      <c r="B17" s="25" t="s">
        <v>340</v>
      </c>
      <c r="C17" s="12">
        <v>4976</v>
      </c>
      <c r="D17" s="12">
        <v>4341</v>
      </c>
      <c r="E17" s="26">
        <v>0.146279659064732</v>
      </c>
      <c r="F17" s="12">
        <v>3938</v>
      </c>
      <c r="G17" s="12">
        <v>688</v>
      </c>
      <c r="H17" s="12">
        <v>865</v>
      </c>
      <c r="I17" s="12">
        <v>258</v>
      </c>
      <c r="J17" s="12">
        <v>9</v>
      </c>
      <c r="K17" s="12">
        <v>0</v>
      </c>
      <c r="L17" s="12">
        <v>1</v>
      </c>
      <c r="M17" s="12">
        <v>0</v>
      </c>
      <c r="N17" s="12">
        <v>112</v>
      </c>
      <c r="O17" s="12">
        <v>70</v>
      </c>
      <c r="P17" s="20">
        <v>760</v>
      </c>
    </row>
    <row r="18" spans="1:16" x14ac:dyDescent="0.25">
      <c r="A18" s="25" t="s">
        <v>341</v>
      </c>
      <c r="B18" s="25" t="s">
        <v>342</v>
      </c>
      <c r="C18" s="12">
        <v>9</v>
      </c>
      <c r="D18" s="12">
        <v>22</v>
      </c>
      <c r="E18" s="26">
        <v>-0.59090909090909105</v>
      </c>
      <c r="F18" s="12">
        <v>2</v>
      </c>
      <c r="G18" s="12">
        <v>1</v>
      </c>
      <c r="H18" s="12">
        <v>5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2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3</v>
      </c>
      <c r="D20" s="22">
        <v>4</v>
      </c>
      <c r="E20" s="23">
        <v>-0.25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2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1</v>
      </c>
      <c r="D22" s="12">
        <v>4</v>
      </c>
      <c r="E22" s="26">
        <v>-0.75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2324</v>
      </c>
      <c r="D30" s="22">
        <v>3122</v>
      </c>
      <c r="E30" s="23">
        <v>-0.25560538116591902</v>
      </c>
      <c r="F30" s="22">
        <v>426</v>
      </c>
      <c r="G30" s="22">
        <v>524</v>
      </c>
      <c r="H30" s="22">
        <v>220</v>
      </c>
      <c r="I30" s="22">
        <v>328</v>
      </c>
      <c r="J30" s="22">
        <v>5</v>
      </c>
      <c r="K30" s="22">
        <v>7</v>
      </c>
      <c r="L30" s="22">
        <v>0</v>
      </c>
      <c r="M30" s="22">
        <v>2</v>
      </c>
      <c r="N30" s="22">
        <v>3</v>
      </c>
      <c r="O30" s="22">
        <v>12</v>
      </c>
      <c r="P30" s="24">
        <v>866</v>
      </c>
    </row>
    <row r="31" spans="1:16" x14ac:dyDescent="0.25">
      <c r="A31" s="25" t="s">
        <v>364</v>
      </c>
      <c r="B31" s="25" t="s">
        <v>365</v>
      </c>
      <c r="C31" s="12">
        <v>27</v>
      </c>
      <c r="D31" s="12">
        <v>47</v>
      </c>
      <c r="E31" s="26">
        <v>-0.42553191489361702</v>
      </c>
      <c r="F31" s="12">
        <v>2</v>
      </c>
      <c r="G31" s="12">
        <v>0</v>
      </c>
      <c r="H31" s="12">
        <v>7</v>
      </c>
      <c r="I31" s="12">
        <v>9</v>
      </c>
      <c r="J31" s="12">
        <v>2</v>
      </c>
      <c r="K31" s="12">
        <v>1</v>
      </c>
      <c r="L31" s="12">
        <v>0</v>
      </c>
      <c r="M31" s="12">
        <v>0</v>
      </c>
      <c r="N31" s="12">
        <v>0</v>
      </c>
      <c r="O31" s="12">
        <v>2</v>
      </c>
      <c r="P31" s="20">
        <v>4</v>
      </c>
    </row>
    <row r="32" spans="1:16" x14ac:dyDescent="0.25">
      <c r="A32" s="25" t="s">
        <v>366</v>
      </c>
      <c r="B32" s="25" t="s">
        <v>367</v>
      </c>
      <c r="C32" s="12">
        <v>12</v>
      </c>
      <c r="D32" s="12">
        <v>11</v>
      </c>
      <c r="E32" s="26">
        <v>9.0909090909090898E-2</v>
      </c>
      <c r="F32" s="12">
        <v>0</v>
      </c>
      <c r="G32" s="12">
        <v>0</v>
      </c>
      <c r="H32" s="12">
        <v>7</v>
      </c>
      <c r="I32" s="12">
        <v>2</v>
      </c>
      <c r="J32" s="12">
        <v>2</v>
      </c>
      <c r="K32" s="12">
        <v>4</v>
      </c>
      <c r="L32" s="12">
        <v>0</v>
      </c>
      <c r="M32" s="12">
        <v>0</v>
      </c>
      <c r="N32" s="12">
        <v>0</v>
      </c>
      <c r="O32" s="12">
        <v>3</v>
      </c>
      <c r="P32" s="20">
        <v>3</v>
      </c>
    </row>
    <row r="33" spans="1:16" ht="22.5" x14ac:dyDescent="0.25">
      <c r="A33" s="25" t="s">
        <v>368</v>
      </c>
      <c r="B33" s="25" t="s">
        <v>369</v>
      </c>
      <c r="C33" s="12">
        <v>1315</v>
      </c>
      <c r="D33" s="12">
        <v>1708</v>
      </c>
      <c r="E33" s="26">
        <v>-0.23009367681498799</v>
      </c>
      <c r="F33" s="12">
        <v>281</v>
      </c>
      <c r="G33" s="12">
        <v>240</v>
      </c>
      <c r="H33" s="12">
        <v>110</v>
      </c>
      <c r="I33" s="12">
        <v>159</v>
      </c>
      <c r="J33" s="12">
        <v>0</v>
      </c>
      <c r="K33" s="12">
        <v>2</v>
      </c>
      <c r="L33" s="12">
        <v>0</v>
      </c>
      <c r="M33" s="12">
        <v>2</v>
      </c>
      <c r="N33" s="12">
        <v>1</v>
      </c>
      <c r="O33" s="12">
        <v>5</v>
      </c>
      <c r="P33" s="20">
        <v>487</v>
      </c>
    </row>
    <row r="34" spans="1:16" x14ac:dyDescent="0.25">
      <c r="A34" s="25" t="s">
        <v>370</v>
      </c>
      <c r="B34" s="25" t="s">
        <v>371</v>
      </c>
      <c r="C34" s="12">
        <v>89</v>
      </c>
      <c r="D34" s="12">
        <v>219</v>
      </c>
      <c r="E34" s="26">
        <v>-0.59360730593607303</v>
      </c>
      <c r="F34" s="12">
        <v>17</v>
      </c>
      <c r="G34" s="12">
        <v>10</v>
      </c>
      <c r="H34" s="12">
        <v>15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1</v>
      </c>
      <c r="P34" s="20">
        <v>10</v>
      </c>
    </row>
    <row r="35" spans="1:16" x14ac:dyDescent="0.25">
      <c r="A35" s="25" t="s">
        <v>372</v>
      </c>
      <c r="B35" s="25" t="s">
        <v>373</v>
      </c>
      <c r="C35" s="12">
        <v>628</v>
      </c>
      <c r="D35" s="12">
        <v>811</v>
      </c>
      <c r="E35" s="26">
        <v>-0.22564734895191099</v>
      </c>
      <c r="F35" s="12">
        <v>22</v>
      </c>
      <c r="G35" s="12">
        <v>40</v>
      </c>
      <c r="H35" s="12">
        <v>35</v>
      </c>
      <c r="I35" s="12">
        <v>29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73</v>
      </c>
    </row>
    <row r="36" spans="1:16" ht="22.5" x14ac:dyDescent="0.25">
      <c r="A36" s="25" t="s">
        <v>374</v>
      </c>
      <c r="B36" s="25" t="s">
        <v>375</v>
      </c>
      <c r="C36" s="12">
        <v>51</v>
      </c>
      <c r="D36" s="12">
        <v>78</v>
      </c>
      <c r="E36" s="26">
        <v>-0.34615384615384598</v>
      </c>
      <c r="F36" s="12">
        <v>70</v>
      </c>
      <c r="G36" s="12">
        <v>187</v>
      </c>
      <c r="H36" s="12">
        <v>12</v>
      </c>
      <c r="I36" s="12">
        <v>70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20">
        <v>186</v>
      </c>
    </row>
    <row r="37" spans="1:16" ht="22.5" x14ac:dyDescent="0.25">
      <c r="A37" s="25" t="s">
        <v>376</v>
      </c>
      <c r="B37" s="25" t="s">
        <v>377</v>
      </c>
      <c r="C37" s="12">
        <v>6</v>
      </c>
      <c r="D37" s="12">
        <v>19</v>
      </c>
      <c r="E37" s="26">
        <v>-0.68421052631578905</v>
      </c>
      <c r="F37" s="12">
        <v>9</v>
      </c>
      <c r="G37" s="12">
        <v>17</v>
      </c>
      <c r="H37" s="12">
        <v>3</v>
      </c>
      <c r="I37" s="12">
        <v>8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33</v>
      </c>
    </row>
    <row r="38" spans="1:16" ht="22.5" x14ac:dyDescent="0.25">
      <c r="A38" s="25" t="s">
        <v>378</v>
      </c>
      <c r="B38" s="25" t="s">
        <v>379</v>
      </c>
      <c r="C38" s="12">
        <v>21</v>
      </c>
      <c r="D38" s="12">
        <v>19</v>
      </c>
      <c r="E38" s="26">
        <v>0.105263157894737</v>
      </c>
      <c r="F38" s="12">
        <v>16</v>
      </c>
      <c r="G38" s="12">
        <v>12</v>
      </c>
      <c r="H38" s="12">
        <v>3</v>
      </c>
      <c r="I38" s="12">
        <v>12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19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1</v>
      </c>
      <c r="E39" s="26">
        <v>-1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175</v>
      </c>
      <c r="D41" s="12">
        <v>209</v>
      </c>
      <c r="E41" s="26">
        <v>-0.16267942583732001</v>
      </c>
      <c r="F41" s="12">
        <v>9</v>
      </c>
      <c r="G41" s="12">
        <v>18</v>
      </c>
      <c r="H41" s="12">
        <v>28</v>
      </c>
      <c r="I41" s="12">
        <v>35</v>
      </c>
      <c r="J41" s="12">
        <v>1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51</v>
      </c>
    </row>
    <row r="42" spans="1:16" x14ac:dyDescent="0.25">
      <c r="A42" s="197" t="s">
        <v>386</v>
      </c>
      <c r="B42" s="198"/>
      <c r="C42" s="22">
        <v>1026</v>
      </c>
      <c r="D42" s="22">
        <v>2365</v>
      </c>
      <c r="E42" s="23">
        <v>-0.56617336152219899</v>
      </c>
      <c r="F42" s="22">
        <v>928</v>
      </c>
      <c r="G42" s="22">
        <v>147</v>
      </c>
      <c r="H42" s="22">
        <v>257</v>
      </c>
      <c r="I42" s="22">
        <v>76</v>
      </c>
      <c r="J42" s="22">
        <v>1</v>
      </c>
      <c r="K42" s="22">
        <v>0</v>
      </c>
      <c r="L42" s="22">
        <v>1</v>
      </c>
      <c r="M42" s="22">
        <v>0</v>
      </c>
      <c r="N42" s="22">
        <v>13</v>
      </c>
      <c r="O42" s="22">
        <v>15</v>
      </c>
      <c r="P42" s="24">
        <v>175</v>
      </c>
    </row>
    <row r="43" spans="1:16" x14ac:dyDescent="0.25">
      <c r="A43" s="25" t="s">
        <v>387</v>
      </c>
      <c r="B43" s="25" t="s">
        <v>388</v>
      </c>
      <c r="C43" s="12">
        <v>15</v>
      </c>
      <c r="D43" s="12">
        <v>25</v>
      </c>
      <c r="E43" s="26">
        <v>-0.4</v>
      </c>
      <c r="F43" s="12">
        <v>3</v>
      </c>
      <c r="G43" s="12">
        <v>1</v>
      </c>
      <c r="H43" s="12">
        <v>0</v>
      </c>
      <c r="I43" s="12">
        <v>8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4</v>
      </c>
    </row>
    <row r="44" spans="1:16" ht="22.5" x14ac:dyDescent="0.25">
      <c r="A44" s="25" t="s">
        <v>389</v>
      </c>
      <c r="B44" s="25" t="s">
        <v>390</v>
      </c>
      <c r="C44" s="12">
        <v>973</v>
      </c>
      <c r="D44" s="12">
        <v>2292</v>
      </c>
      <c r="E44" s="26">
        <v>-0.57547993019197197</v>
      </c>
      <c r="F44" s="12">
        <v>925</v>
      </c>
      <c r="G44" s="12">
        <v>146</v>
      </c>
      <c r="H44" s="12">
        <v>255</v>
      </c>
      <c r="I44" s="12">
        <v>66</v>
      </c>
      <c r="J44" s="12">
        <v>1</v>
      </c>
      <c r="K44" s="12">
        <v>0</v>
      </c>
      <c r="L44" s="12">
        <v>1</v>
      </c>
      <c r="M44" s="12">
        <v>0</v>
      </c>
      <c r="N44" s="12">
        <v>13</v>
      </c>
      <c r="O44" s="12">
        <v>15</v>
      </c>
      <c r="P44" s="20">
        <v>168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2</v>
      </c>
      <c r="E45" s="26">
        <v>-0.5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1</v>
      </c>
      <c r="D46" s="12">
        <v>5</v>
      </c>
      <c r="E46" s="26">
        <v>-0.8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2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20</v>
      </c>
      <c r="D48" s="12">
        <v>24</v>
      </c>
      <c r="E48" s="26">
        <v>-0.16666666666666699</v>
      </c>
      <c r="F48" s="12">
        <v>0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1</v>
      </c>
    </row>
    <row r="49" spans="1:16" x14ac:dyDescent="0.25">
      <c r="A49" s="25" t="s">
        <v>399</v>
      </c>
      <c r="B49" s="25" t="s">
        <v>400</v>
      </c>
      <c r="C49" s="12">
        <v>16</v>
      </c>
      <c r="D49" s="12">
        <v>17</v>
      </c>
      <c r="E49" s="26">
        <v>-5.8823529411764698E-2</v>
      </c>
      <c r="F49" s="12">
        <v>0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798</v>
      </c>
      <c r="D50" s="22">
        <v>1190</v>
      </c>
      <c r="E50" s="23">
        <v>-0.32941176470588202</v>
      </c>
      <c r="F50" s="22">
        <v>124</v>
      </c>
      <c r="G50" s="22">
        <v>69</v>
      </c>
      <c r="H50" s="22">
        <v>189</v>
      </c>
      <c r="I50" s="22">
        <v>145</v>
      </c>
      <c r="J50" s="22">
        <v>81</v>
      </c>
      <c r="K50" s="22">
        <v>64</v>
      </c>
      <c r="L50" s="22">
        <v>0</v>
      </c>
      <c r="M50" s="22">
        <v>0</v>
      </c>
      <c r="N50" s="22">
        <v>10</v>
      </c>
      <c r="O50" s="22">
        <v>16</v>
      </c>
      <c r="P50" s="24">
        <v>183</v>
      </c>
    </row>
    <row r="51" spans="1:16" x14ac:dyDescent="0.25">
      <c r="A51" s="25" t="s">
        <v>402</v>
      </c>
      <c r="B51" s="25" t="s">
        <v>403</v>
      </c>
      <c r="C51" s="12">
        <v>487</v>
      </c>
      <c r="D51" s="12">
        <v>736</v>
      </c>
      <c r="E51" s="26">
        <v>-0.33831521739130399</v>
      </c>
      <c r="F51" s="12">
        <v>84</v>
      </c>
      <c r="G51" s="12">
        <v>50</v>
      </c>
      <c r="H51" s="12">
        <v>87</v>
      </c>
      <c r="I51" s="12">
        <v>58</v>
      </c>
      <c r="J51" s="12">
        <v>54</v>
      </c>
      <c r="K51" s="12">
        <v>23</v>
      </c>
      <c r="L51" s="12">
        <v>0</v>
      </c>
      <c r="M51" s="12">
        <v>0</v>
      </c>
      <c r="N51" s="12">
        <v>0</v>
      </c>
      <c r="O51" s="12">
        <v>6</v>
      </c>
      <c r="P51" s="20">
        <v>74</v>
      </c>
    </row>
    <row r="52" spans="1:16" x14ac:dyDescent="0.25">
      <c r="A52" s="25" t="s">
        <v>404</v>
      </c>
      <c r="B52" s="25" t="s">
        <v>405</v>
      </c>
      <c r="C52" s="12">
        <v>5</v>
      </c>
      <c r="D52" s="12">
        <v>14</v>
      </c>
      <c r="E52" s="26">
        <v>-0.64285714285714302</v>
      </c>
      <c r="F52" s="12">
        <v>2</v>
      </c>
      <c r="G52" s="12">
        <v>0</v>
      </c>
      <c r="H52" s="12">
        <v>2</v>
      </c>
      <c r="I52" s="12">
        <v>1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0">
        <v>2</v>
      </c>
    </row>
    <row r="53" spans="1:16" x14ac:dyDescent="0.25">
      <c r="A53" s="25" t="s">
        <v>406</v>
      </c>
      <c r="B53" s="25" t="s">
        <v>407</v>
      </c>
      <c r="C53" s="12">
        <v>37</v>
      </c>
      <c r="D53" s="12">
        <v>94</v>
      </c>
      <c r="E53" s="26">
        <v>-0.60638297872340396</v>
      </c>
      <c r="F53" s="12">
        <v>4</v>
      </c>
      <c r="G53" s="12">
        <v>3</v>
      </c>
      <c r="H53" s="12">
        <v>26</v>
      </c>
      <c r="I53" s="12">
        <v>13</v>
      </c>
      <c r="J53" s="12">
        <v>2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20">
        <v>12</v>
      </c>
    </row>
    <row r="54" spans="1:16" ht="22.5" x14ac:dyDescent="0.25">
      <c r="A54" s="25" t="s">
        <v>408</v>
      </c>
      <c r="B54" s="25" t="s">
        <v>409</v>
      </c>
      <c r="C54" s="12">
        <v>7</v>
      </c>
      <c r="D54" s="12">
        <v>2</v>
      </c>
      <c r="E54" s="26">
        <v>2.5</v>
      </c>
      <c r="F54" s="12">
        <v>0</v>
      </c>
      <c r="G54" s="12">
        <v>0</v>
      </c>
      <c r="H54" s="12">
        <v>0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0</v>
      </c>
      <c r="P54" s="20">
        <v>7</v>
      </c>
    </row>
    <row r="55" spans="1:16" x14ac:dyDescent="0.25">
      <c r="A55" s="25" t="s">
        <v>410</v>
      </c>
      <c r="B55" s="25" t="s">
        <v>411</v>
      </c>
      <c r="C55" s="12">
        <v>3</v>
      </c>
      <c r="D55" s="12">
        <v>1</v>
      </c>
      <c r="E55" s="26">
        <v>2</v>
      </c>
      <c r="F55" s="12">
        <v>0</v>
      </c>
      <c r="G55" s="12">
        <v>0</v>
      </c>
      <c r="H55" s="12">
        <v>0</v>
      </c>
      <c r="I55" s="12">
        <v>2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5</v>
      </c>
    </row>
    <row r="56" spans="1:16" x14ac:dyDescent="0.25">
      <c r="A56" s="25" t="s">
        <v>412</v>
      </c>
      <c r="B56" s="25" t="s">
        <v>413</v>
      </c>
      <c r="C56" s="12">
        <v>34</v>
      </c>
      <c r="D56" s="12">
        <v>40</v>
      </c>
      <c r="E56" s="26">
        <v>-0.15</v>
      </c>
      <c r="F56" s="12">
        <v>3</v>
      </c>
      <c r="G56" s="12">
        <v>0</v>
      </c>
      <c r="H56" s="12">
        <v>8</v>
      </c>
      <c r="I56" s="12">
        <v>6</v>
      </c>
      <c r="J56" s="12">
        <v>3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0">
        <v>2</v>
      </c>
    </row>
    <row r="57" spans="1:16" ht="22.5" x14ac:dyDescent="0.25">
      <c r="A57" s="25" t="s">
        <v>414</v>
      </c>
      <c r="B57" s="25" t="s">
        <v>415</v>
      </c>
      <c r="C57" s="12">
        <v>32</v>
      </c>
      <c r="D57" s="12">
        <v>54</v>
      </c>
      <c r="E57" s="26">
        <v>-0.407407407407407</v>
      </c>
      <c r="F57" s="12">
        <v>25</v>
      </c>
      <c r="G57" s="12">
        <v>15</v>
      </c>
      <c r="H57" s="12">
        <v>9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19</v>
      </c>
    </row>
    <row r="58" spans="1:16" ht="22.5" x14ac:dyDescent="0.25">
      <c r="A58" s="25" t="s">
        <v>416</v>
      </c>
      <c r="B58" s="25" t="s">
        <v>417</v>
      </c>
      <c r="C58" s="12">
        <v>1</v>
      </c>
      <c r="D58" s="12">
        <v>3</v>
      </c>
      <c r="E58" s="26">
        <v>-0.66666666666666696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5" t="s">
        <v>418</v>
      </c>
      <c r="B59" s="25" t="s">
        <v>419</v>
      </c>
      <c r="C59" s="12">
        <v>4</v>
      </c>
      <c r="D59" s="12">
        <v>2</v>
      </c>
      <c r="E59" s="26">
        <v>1</v>
      </c>
      <c r="F59" s="12">
        <v>0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1</v>
      </c>
      <c r="P59" s="20">
        <v>5</v>
      </c>
    </row>
    <row r="60" spans="1:16" ht="22.5" x14ac:dyDescent="0.25">
      <c r="A60" s="25" t="s">
        <v>420</v>
      </c>
      <c r="B60" s="25" t="s">
        <v>421</v>
      </c>
      <c r="C60" s="12">
        <v>4</v>
      </c>
      <c r="D60" s="12">
        <v>10</v>
      </c>
      <c r="E60" s="26">
        <v>-0.6</v>
      </c>
      <c r="F60" s="12">
        <v>0</v>
      </c>
      <c r="G60" s="12">
        <v>0</v>
      </c>
      <c r="H60" s="12">
        <v>3</v>
      </c>
      <c r="I60" s="12">
        <v>6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1</v>
      </c>
    </row>
    <row r="61" spans="1:16" ht="33.75" x14ac:dyDescent="0.25">
      <c r="A61" s="25" t="s">
        <v>422</v>
      </c>
      <c r="B61" s="25" t="s">
        <v>423</v>
      </c>
      <c r="C61" s="12">
        <v>23</v>
      </c>
      <c r="D61" s="12">
        <v>29</v>
      </c>
      <c r="E61" s="26">
        <v>-0.20689655172413801</v>
      </c>
      <c r="F61" s="12">
        <v>0</v>
      </c>
      <c r="G61" s="12">
        <v>0</v>
      </c>
      <c r="H61" s="12">
        <v>18</v>
      </c>
      <c r="I61" s="12">
        <v>25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20">
        <v>12</v>
      </c>
    </row>
    <row r="62" spans="1:16" x14ac:dyDescent="0.25">
      <c r="A62" s="25" t="s">
        <v>424</v>
      </c>
      <c r="B62" s="25" t="s">
        <v>425</v>
      </c>
      <c r="C62" s="12">
        <v>39</v>
      </c>
      <c r="D62" s="12">
        <v>26</v>
      </c>
      <c r="E62" s="26">
        <v>0.5</v>
      </c>
      <c r="F62" s="12">
        <v>0</v>
      </c>
      <c r="G62" s="12">
        <v>0</v>
      </c>
      <c r="H62" s="12">
        <v>4</v>
      </c>
      <c r="I62" s="12">
        <v>1</v>
      </c>
      <c r="J62" s="12">
        <v>0</v>
      </c>
      <c r="K62" s="12">
        <v>2</v>
      </c>
      <c r="L62" s="12">
        <v>0</v>
      </c>
      <c r="M62" s="12">
        <v>0</v>
      </c>
      <c r="N62" s="12">
        <v>0</v>
      </c>
      <c r="O62" s="12">
        <v>0</v>
      </c>
      <c r="P62" s="20">
        <v>1</v>
      </c>
    </row>
    <row r="63" spans="1:16" ht="22.5" x14ac:dyDescent="0.25">
      <c r="A63" s="25" t="s">
        <v>426</v>
      </c>
      <c r="B63" s="25" t="s">
        <v>427</v>
      </c>
      <c r="C63" s="12">
        <v>11</v>
      </c>
      <c r="D63" s="12">
        <v>26</v>
      </c>
      <c r="E63" s="26">
        <v>-0.57692307692307698</v>
      </c>
      <c r="F63" s="12">
        <v>0</v>
      </c>
      <c r="G63" s="12">
        <v>0</v>
      </c>
      <c r="H63" s="12">
        <v>3</v>
      </c>
      <c r="I63" s="12">
        <v>5</v>
      </c>
      <c r="J63" s="12">
        <v>3</v>
      </c>
      <c r="K63" s="12">
        <v>13</v>
      </c>
      <c r="L63" s="12">
        <v>0</v>
      </c>
      <c r="M63" s="12">
        <v>0</v>
      </c>
      <c r="N63" s="12">
        <v>3</v>
      </c>
      <c r="O63" s="12">
        <v>3</v>
      </c>
      <c r="P63" s="20">
        <v>17</v>
      </c>
    </row>
    <row r="64" spans="1:16" ht="22.5" x14ac:dyDescent="0.25">
      <c r="A64" s="25" t="s">
        <v>428</v>
      </c>
      <c r="B64" s="25" t="s">
        <v>429</v>
      </c>
      <c r="C64" s="12">
        <v>96</v>
      </c>
      <c r="D64" s="12">
        <v>122</v>
      </c>
      <c r="E64" s="26">
        <v>-0.213114754098361</v>
      </c>
      <c r="F64" s="12">
        <v>6</v>
      </c>
      <c r="G64" s="12">
        <v>0</v>
      </c>
      <c r="H64" s="12">
        <v>22</v>
      </c>
      <c r="I64" s="12">
        <v>17</v>
      </c>
      <c r="J64" s="12">
        <v>17</v>
      </c>
      <c r="K64" s="12">
        <v>12</v>
      </c>
      <c r="L64" s="12">
        <v>0</v>
      </c>
      <c r="M64" s="12">
        <v>0</v>
      </c>
      <c r="N64" s="12">
        <v>4</v>
      </c>
      <c r="O64" s="12">
        <v>5</v>
      </c>
      <c r="P64" s="20">
        <v>19</v>
      </c>
    </row>
    <row r="65" spans="1:16" ht="33.75" x14ac:dyDescent="0.25">
      <c r="A65" s="25" t="s">
        <v>430</v>
      </c>
      <c r="B65" s="25" t="s">
        <v>431</v>
      </c>
      <c r="C65" s="12">
        <v>3</v>
      </c>
      <c r="D65" s="12">
        <v>7</v>
      </c>
      <c r="E65" s="26">
        <v>-0.57142857142857095</v>
      </c>
      <c r="F65" s="12">
        <v>0</v>
      </c>
      <c r="G65" s="12">
        <v>0</v>
      </c>
      <c r="H65" s="12">
        <v>3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2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2</v>
      </c>
    </row>
    <row r="67" spans="1:16" ht="33.75" x14ac:dyDescent="0.25">
      <c r="A67" s="25" t="s">
        <v>434</v>
      </c>
      <c r="B67" s="25" t="s">
        <v>435</v>
      </c>
      <c r="C67" s="12">
        <v>8</v>
      </c>
      <c r="D67" s="12">
        <v>15</v>
      </c>
      <c r="E67" s="26">
        <v>-0.46666666666666701</v>
      </c>
      <c r="F67" s="12">
        <v>0</v>
      </c>
      <c r="G67" s="12">
        <v>1</v>
      </c>
      <c r="H67" s="12">
        <v>0</v>
      </c>
      <c r="I67" s="12">
        <v>0</v>
      </c>
      <c r="J67" s="12">
        <v>2</v>
      </c>
      <c r="K67" s="12">
        <v>11</v>
      </c>
      <c r="L67" s="12">
        <v>0</v>
      </c>
      <c r="M67" s="12">
        <v>0</v>
      </c>
      <c r="N67" s="12">
        <v>0</v>
      </c>
      <c r="O67" s="12">
        <v>0</v>
      </c>
      <c r="P67" s="20">
        <v>4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2</v>
      </c>
      <c r="E68" s="26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4</v>
      </c>
      <c r="E69" s="26">
        <v>-1</v>
      </c>
      <c r="F69" s="12">
        <v>0</v>
      </c>
      <c r="G69" s="12">
        <v>0</v>
      </c>
      <c r="H69" s="12">
        <v>0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2</v>
      </c>
      <c r="D70" s="12">
        <v>3</v>
      </c>
      <c r="E70" s="26">
        <v>-0.33333333333333298</v>
      </c>
      <c r="F70" s="12">
        <v>0</v>
      </c>
      <c r="G70" s="12">
        <v>0</v>
      </c>
      <c r="H70" s="12">
        <v>2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2">
        <v>7</v>
      </c>
      <c r="D72" s="22">
        <v>8</v>
      </c>
      <c r="E72" s="23">
        <v>-0.125</v>
      </c>
      <c r="F72" s="22">
        <v>0</v>
      </c>
      <c r="G72" s="22">
        <v>0</v>
      </c>
      <c r="H72" s="22">
        <v>4</v>
      </c>
      <c r="I72" s="22">
        <v>2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4">
        <v>2</v>
      </c>
    </row>
    <row r="73" spans="1:16" x14ac:dyDescent="0.25">
      <c r="A73" s="25" t="s">
        <v>445</v>
      </c>
      <c r="B73" s="25" t="s">
        <v>446</v>
      </c>
      <c r="C73" s="12">
        <v>7</v>
      </c>
      <c r="D73" s="12">
        <v>8</v>
      </c>
      <c r="E73" s="26">
        <v>-0.125</v>
      </c>
      <c r="F73" s="12">
        <v>0</v>
      </c>
      <c r="G73" s="12">
        <v>0</v>
      </c>
      <c r="H73" s="12">
        <v>4</v>
      </c>
      <c r="I73" s="12">
        <v>2</v>
      </c>
      <c r="J73" s="12">
        <v>0</v>
      </c>
      <c r="K73" s="12">
        <v>1</v>
      </c>
      <c r="L73" s="12">
        <v>0</v>
      </c>
      <c r="M73" s="12">
        <v>0</v>
      </c>
      <c r="N73" s="12">
        <v>0</v>
      </c>
      <c r="O73" s="12">
        <v>0</v>
      </c>
      <c r="P73" s="20">
        <v>2</v>
      </c>
    </row>
    <row r="74" spans="1:16" x14ac:dyDescent="0.25">
      <c r="A74" s="197" t="s">
        <v>447</v>
      </c>
      <c r="B74" s="198"/>
      <c r="C74" s="22">
        <v>147</v>
      </c>
      <c r="D74" s="22">
        <v>196</v>
      </c>
      <c r="E74" s="23">
        <v>-0.25</v>
      </c>
      <c r="F74" s="22">
        <v>42</v>
      </c>
      <c r="G74" s="22">
        <v>22</v>
      </c>
      <c r="H74" s="22">
        <v>30</v>
      </c>
      <c r="I74" s="22">
        <v>23</v>
      </c>
      <c r="J74" s="22">
        <v>0</v>
      </c>
      <c r="K74" s="22">
        <v>0</v>
      </c>
      <c r="L74" s="22">
        <v>0</v>
      </c>
      <c r="M74" s="22">
        <v>2</v>
      </c>
      <c r="N74" s="22">
        <v>0</v>
      </c>
      <c r="O74" s="22">
        <v>1</v>
      </c>
      <c r="P74" s="24">
        <v>27</v>
      </c>
    </row>
    <row r="75" spans="1:16" x14ac:dyDescent="0.25">
      <c r="A75" s="25" t="s">
        <v>448</v>
      </c>
      <c r="B75" s="25" t="s">
        <v>449</v>
      </c>
      <c r="C75" s="12">
        <v>41</v>
      </c>
      <c r="D75" s="12">
        <v>43</v>
      </c>
      <c r="E75" s="26">
        <v>-4.6511627906976702E-2</v>
      </c>
      <c r="F75" s="12">
        <v>2</v>
      </c>
      <c r="G75" s="12">
        <v>1</v>
      </c>
      <c r="H75" s="12">
        <v>8</v>
      </c>
      <c r="I75" s="12">
        <v>17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9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4</v>
      </c>
      <c r="E76" s="26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69</v>
      </c>
      <c r="D77" s="12">
        <v>101</v>
      </c>
      <c r="E77" s="26">
        <v>-0.316831683168317</v>
      </c>
      <c r="F77" s="12">
        <v>38</v>
      </c>
      <c r="G77" s="12">
        <v>20</v>
      </c>
      <c r="H77" s="12">
        <v>7</v>
      </c>
      <c r="I77" s="12">
        <v>1</v>
      </c>
      <c r="J77" s="12">
        <v>0</v>
      </c>
      <c r="K77" s="12">
        <v>0</v>
      </c>
      <c r="L77" s="12">
        <v>0</v>
      </c>
      <c r="M77" s="12">
        <v>2</v>
      </c>
      <c r="N77" s="12">
        <v>0</v>
      </c>
      <c r="O77" s="12">
        <v>1</v>
      </c>
      <c r="P77" s="20">
        <v>15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4</v>
      </c>
      <c r="E78" s="26">
        <v>-0.75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36</v>
      </c>
      <c r="D79" s="12">
        <v>42</v>
      </c>
      <c r="E79" s="26">
        <v>-0.14285714285714299</v>
      </c>
      <c r="F79" s="12">
        <v>1</v>
      </c>
      <c r="G79" s="12">
        <v>0</v>
      </c>
      <c r="H79" s="12">
        <v>14</v>
      </c>
      <c r="I79" s="12">
        <v>4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2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2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1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197" t="s">
        <v>462</v>
      </c>
      <c r="B82" s="198"/>
      <c r="C82" s="22">
        <v>177</v>
      </c>
      <c r="D82" s="22">
        <v>199</v>
      </c>
      <c r="E82" s="23">
        <v>-0.110552763819095</v>
      </c>
      <c r="F82" s="22">
        <v>5</v>
      </c>
      <c r="G82" s="22">
        <v>2</v>
      </c>
      <c r="H82" s="22">
        <v>10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15</v>
      </c>
    </row>
    <row r="83" spans="1:16" x14ac:dyDescent="0.25">
      <c r="A83" s="25" t="s">
        <v>463</v>
      </c>
      <c r="B83" s="25" t="s">
        <v>464</v>
      </c>
      <c r="C83" s="12">
        <v>54</v>
      </c>
      <c r="D83" s="12">
        <v>56</v>
      </c>
      <c r="E83" s="26">
        <v>-3.5714285714285698E-2</v>
      </c>
      <c r="F83" s="12">
        <v>0</v>
      </c>
      <c r="G83" s="12">
        <v>0</v>
      </c>
      <c r="H83" s="12">
        <v>4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123</v>
      </c>
      <c r="D84" s="12">
        <v>143</v>
      </c>
      <c r="E84" s="26">
        <v>-0.13986013986014001</v>
      </c>
      <c r="F84" s="12">
        <v>5</v>
      </c>
      <c r="G84" s="12">
        <v>2</v>
      </c>
      <c r="H84" s="12">
        <v>6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15</v>
      </c>
    </row>
    <row r="85" spans="1:16" x14ac:dyDescent="0.25">
      <c r="A85" s="197" t="s">
        <v>467</v>
      </c>
      <c r="B85" s="198"/>
      <c r="C85" s="22">
        <v>577</v>
      </c>
      <c r="D85" s="22">
        <v>844</v>
      </c>
      <c r="E85" s="23">
        <v>-0.31635071090047401</v>
      </c>
      <c r="F85" s="22">
        <v>14</v>
      </c>
      <c r="G85" s="22">
        <v>10</v>
      </c>
      <c r="H85" s="22">
        <v>370</v>
      </c>
      <c r="I85" s="22">
        <v>257</v>
      </c>
      <c r="J85" s="22">
        <v>0</v>
      </c>
      <c r="K85" s="22">
        <v>0</v>
      </c>
      <c r="L85" s="22">
        <v>0</v>
      </c>
      <c r="M85" s="22">
        <v>0</v>
      </c>
      <c r="N85" s="22">
        <v>1</v>
      </c>
      <c r="O85" s="22">
        <v>0</v>
      </c>
      <c r="P85" s="24">
        <v>230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1</v>
      </c>
      <c r="E87" s="26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30</v>
      </c>
      <c r="D89" s="12">
        <v>3</v>
      </c>
      <c r="E89" s="26">
        <v>9</v>
      </c>
      <c r="F89" s="12">
        <v>2</v>
      </c>
      <c r="G89" s="12">
        <v>0</v>
      </c>
      <c r="H89" s="12">
        <v>4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35</v>
      </c>
      <c r="D91" s="12">
        <v>61</v>
      </c>
      <c r="E91" s="26">
        <v>-0.42622950819672101</v>
      </c>
      <c r="F91" s="12">
        <v>1</v>
      </c>
      <c r="G91" s="12">
        <v>1</v>
      </c>
      <c r="H91" s="12">
        <v>2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114</v>
      </c>
      <c r="D92" s="12">
        <v>133</v>
      </c>
      <c r="E92" s="26">
        <v>-0.14285714285714299</v>
      </c>
      <c r="F92" s="12">
        <v>4</v>
      </c>
      <c r="G92" s="12">
        <v>7</v>
      </c>
      <c r="H92" s="12">
        <v>67</v>
      </c>
      <c r="I92" s="12">
        <v>71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115</v>
      </c>
    </row>
    <row r="93" spans="1:16" x14ac:dyDescent="0.25">
      <c r="A93" s="25" t="s">
        <v>482</v>
      </c>
      <c r="B93" s="25" t="s">
        <v>483</v>
      </c>
      <c r="C93" s="12">
        <v>67</v>
      </c>
      <c r="D93" s="12">
        <v>81</v>
      </c>
      <c r="E93" s="26">
        <v>-0.172839506172839</v>
      </c>
      <c r="F93" s="12">
        <v>6</v>
      </c>
      <c r="G93" s="12">
        <v>1</v>
      </c>
      <c r="H93" s="12">
        <v>25</v>
      </c>
      <c r="I93" s="12">
        <v>9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0">
        <v>4</v>
      </c>
    </row>
    <row r="94" spans="1:16" x14ac:dyDescent="0.25">
      <c r="A94" s="25" t="s">
        <v>484</v>
      </c>
      <c r="B94" s="25" t="s">
        <v>485</v>
      </c>
      <c r="C94" s="12">
        <v>330</v>
      </c>
      <c r="D94" s="12">
        <v>560</v>
      </c>
      <c r="E94" s="26">
        <v>-0.41071428571428598</v>
      </c>
      <c r="F94" s="12">
        <v>1</v>
      </c>
      <c r="G94" s="12">
        <v>1</v>
      </c>
      <c r="H94" s="12">
        <v>272</v>
      </c>
      <c r="I94" s="12">
        <v>176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111</v>
      </c>
    </row>
    <row r="95" spans="1:16" ht="22.5" x14ac:dyDescent="0.25">
      <c r="A95" s="25" t="s">
        <v>486</v>
      </c>
      <c r="B95" s="25" t="s">
        <v>487</v>
      </c>
      <c r="C95" s="12">
        <v>1</v>
      </c>
      <c r="D95" s="12">
        <v>5</v>
      </c>
      <c r="E95" s="26">
        <v>-0.8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11016</v>
      </c>
      <c r="D97" s="22">
        <v>16122</v>
      </c>
      <c r="E97" s="23">
        <v>-0.31671008559732</v>
      </c>
      <c r="F97" s="22">
        <v>1465</v>
      </c>
      <c r="G97" s="22">
        <v>957</v>
      </c>
      <c r="H97" s="22">
        <v>3923</v>
      </c>
      <c r="I97" s="22">
        <v>2610</v>
      </c>
      <c r="J97" s="22">
        <v>1</v>
      </c>
      <c r="K97" s="22">
        <v>0</v>
      </c>
      <c r="L97" s="22">
        <v>1</v>
      </c>
      <c r="M97" s="22">
        <v>0</v>
      </c>
      <c r="N97" s="22">
        <v>24</v>
      </c>
      <c r="O97" s="22">
        <v>204</v>
      </c>
      <c r="P97" s="24">
        <v>2701</v>
      </c>
    </row>
    <row r="98" spans="1:16" x14ac:dyDescent="0.25">
      <c r="A98" s="25" t="s">
        <v>491</v>
      </c>
      <c r="B98" s="25" t="s">
        <v>492</v>
      </c>
      <c r="C98" s="12">
        <v>2126</v>
      </c>
      <c r="D98" s="12">
        <v>2605</v>
      </c>
      <c r="E98" s="26">
        <v>-0.18387715930902099</v>
      </c>
      <c r="F98" s="12">
        <v>569</v>
      </c>
      <c r="G98" s="12">
        <v>374</v>
      </c>
      <c r="H98" s="12">
        <v>759</v>
      </c>
      <c r="I98" s="12">
        <v>508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5</v>
      </c>
      <c r="P98" s="20">
        <v>714</v>
      </c>
    </row>
    <row r="99" spans="1:16" x14ac:dyDescent="0.25">
      <c r="A99" s="25" t="s">
        <v>493</v>
      </c>
      <c r="B99" s="25" t="s">
        <v>494</v>
      </c>
      <c r="C99" s="12">
        <v>1201</v>
      </c>
      <c r="D99" s="12">
        <v>1773</v>
      </c>
      <c r="E99" s="26">
        <v>-0.32261703327693197</v>
      </c>
      <c r="F99" s="12">
        <v>270</v>
      </c>
      <c r="G99" s="12">
        <v>147</v>
      </c>
      <c r="H99" s="12">
        <v>678</v>
      </c>
      <c r="I99" s="12">
        <v>216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43</v>
      </c>
      <c r="P99" s="20">
        <v>376</v>
      </c>
    </row>
    <row r="100" spans="1:16" ht="33.75" x14ac:dyDescent="0.25">
      <c r="A100" s="25" t="s">
        <v>495</v>
      </c>
      <c r="B100" s="25" t="s">
        <v>496</v>
      </c>
      <c r="C100" s="12">
        <v>174</v>
      </c>
      <c r="D100" s="12">
        <v>249</v>
      </c>
      <c r="E100" s="26">
        <v>-0.30120481927710802</v>
      </c>
      <c r="F100" s="12">
        <v>70</v>
      </c>
      <c r="G100" s="12">
        <v>54</v>
      </c>
      <c r="H100" s="12">
        <v>97</v>
      </c>
      <c r="I100" s="12">
        <v>219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35</v>
      </c>
      <c r="P100" s="20">
        <v>237</v>
      </c>
    </row>
    <row r="101" spans="1:16" ht="22.5" x14ac:dyDescent="0.25">
      <c r="A101" s="25" t="s">
        <v>497</v>
      </c>
      <c r="B101" s="25" t="s">
        <v>498</v>
      </c>
      <c r="C101" s="12">
        <v>995</v>
      </c>
      <c r="D101" s="12">
        <v>1267</v>
      </c>
      <c r="E101" s="26">
        <v>-0.214680347277032</v>
      </c>
      <c r="F101" s="12">
        <v>278</v>
      </c>
      <c r="G101" s="12">
        <v>161</v>
      </c>
      <c r="H101" s="12">
        <v>316</v>
      </c>
      <c r="I101" s="12">
        <v>249</v>
      </c>
      <c r="J101" s="12">
        <v>1</v>
      </c>
      <c r="K101" s="12">
        <v>0</v>
      </c>
      <c r="L101" s="12">
        <v>0</v>
      </c>
      <c r="M101" s="12">
        <v>0</v>
      </c>
      <c r="N101" s="12">
        <v>0</v>
      </c>
      <c r="O101" s="12">
        <v>110</v>
      </c>
      <c r="P101" s="20">
        <v>290</v>
      </c>
    </row>
    <row r="102" spans="1:16" x14ac:dyDescent="0.25">
      <c r="A102" s="25" t="s">
        <v>499</v>
      </c>
      <c r="B102" s="25" t="s">
        <v>500</v>
      </c>
      <c r="C102" s="12">
        <v>72</v>
      </c>
      <c r="D102" s="12">
        <v>104</v>
      </c>
      <c r="E102" s="26">
        <v>-0.30769230769230799</v>
      </c>
      <c r="F102" s="12">
        <v>4</v>
      </c>
      <c r="G102" s="12">
        <v>0</v>
      </c>
      <c r="H102" s="12">
        <v>20</v>
      </c>
      <c r="I102" s="12">
        <v>16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9</v>
      </c>
    </row>
    <row r="103" spans="1:16" ht="22.5" x14ac:dyDescent="0.25">
      <c r="A103" s="25" t="s">
        <v>501</v>
      </c>
      <c r="B103" s="25" t="s">
        <v>502</v>
      </c>
      <c r="C103" s="12">
        <v>97</v>
      </c>
      <c r="D103" s="12">
        <v>247</v>
      </c>
      <c r="E103" s="26">
        <v>-0.60728744939271295</v>
      </c>
      <c r="F103" s="12">
        <v>22</v>
      </c>
      <c r="G103" s="12">
        <v>15</v>
      </c>
      <c r="H103" s="12">
        <v>39</v>
      </c>
      <c r="I103" s="12">
        <v>20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31</v>
      </c>
    </row>
    <row r="104" spans="1:16" x14ac:dyDescent="0.25">
      <c r="A104" s="25" t="s">
        <v>503</v>
      </c>
      <c r="B104" s="25" t="s">
        <v>504</v>
      </c>
      <c r="C104" s="12">
        <v>247</v>
      </c>
      <c r="D104" s="12">
        <v>426</v>
      </c>
      <c r="E104" s="26">
        <v>-0.42018779342723001</v>
      </c>
      <c r="F104" s="12">
        <v>10</v>
      </c>
      <c r="G104" s="12">
        <v>2</v>
      </c>
      <c r="H104" s="12">
        <v>35</v>
      </c>
      <c r="I104" s="12">
        <v>7</v>
      </c>
      <c r="J104" s="12">
        <v>0</v>
      </c>
      <c r="K104" s="12">
        <v>0</v>
      </c>
      <c r="L104" s="12">
        <v>0</v>
      </c>
      <c r="M104" s="12">
        <v>0</v>
      </c>
      <c r="N104" s="12">
        <v>3</v>
      </c>
      <c r="O104" s="12">
        <v>0</v>
      </c>
      <c r="P104" s="20">
        <v>7</v>
      </c>
    </row>
    <row r="105" spans="1:16" x14ac:dyDescent="0.25">
      <c r="A105" s="25" t="s">
        <v>505</v>
      </c>
      <c r="B105" s="25" t="s">
        <v>506</v>
      </c>
      <c r="C105" s="12">
        <v>3174</v>
      </c>
      <c r="D105" s="12">
        <v>4651</v>
      </c>
      <c r="E105" s="26">
        <v>-0.31756611481401797</v>
      </c>
      <c r="F105" s="12">
        <v>66</v>
      </c>
      <c r="G105" s="12">
        <v>69</v>
      </c>
      <c r="H105" s="12">
        <v>1262</v>
      </c>
      <c r="I105" s="12">
        <v>843</v>
      </c>
      <c r="J105" s="12">
        <v>0</v>
      </c>
      <c r="K105" s="12">
        <v>0</v>
      </c>
      <c r="L105" s="12">
        <v>0</v>
      </c>
      <c r="M105" s="12">
        <v>0</v>
      </c>
      <c r="N105" s="12">
        <v>9</v>
      </c>
      <c r="O105" s="12">
        <v>8</v>
      </c>
      <c r="P105" s="20">
        <v>424</v>
      </c>
    </row>
    <row r="106" spans="1:16" ht="22.5" x14ac:dyDescent="0.25">
      <c r="A106" s="25" t="s">
        <v>507</v>
      </c>
      <c r="B106" s="25" t="s">
        <v>508</v>
      </c>
      <c r="C106" s="12">
        <v>1509</v>
      </c>
      <c r="D106" s="12">
        <v>2783</v>
      </c>
      <c r="E106" s="26">
        <v>-0.45777937477542202</v>
      </c>
      <c r="F106" s="12">
        <v>29</v>
      </c>
      <c r="G106" s="12">
        <v>12</v>
      </c>
      <c r="H106" s="12">
        <v>238</v>
      </c>
      <c r="I106" s="12">
        <v>133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0</v>
      </c>
      <c r="P106" s="20">
        <v>107</v>
      </c>
    </row>
    <row r="107" spans="1:16" ht="22.5" x14ac:dyDescent="0.25">
      <c r="A107" s="25" t="s">
        <v>509</v>
      </c>
      <c r="B107" s="25" t="s">
        <v>510</v>
      </c>
      <c r="C107" s="12">
        <v>25</v>
      </c>
      <c r="D107" s="12">
        <v>59</v>
      </c>
      <c r="E107" s="26">
        <v>-0.57627118644067798</v>
      </c>
      <c r="F107" s="12">
        <v>0</v>
      </c>
      <c r="G107" s="12">
        <v>0</v>
      </c>
      <c r="H107" s="12">
        <v>9</v>
      </c>
      <c r="I107" s="12">
        <v>17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34</v>
      </c>
    </row>
    <row r="108" spans="1:16" x14ac:dyDescent="0.25">
      <c r="A108" s="25" t="s">
        <v>511</v>
      </c>
      <c r="B108" s="25" t="s">
        <v>512</v>
      </c>
      <c r="C108" s="12">
        <v>13</v>
      </c>
      <c r="D108" s="12">
        <v>9</v>
      </c>
      <c r="E108" s="26">
        <v>0.44444444444444398</v>
      </c>
      <c r="F108" s="12">
        <v>0</v>
      </c>
      <c r="G108" s="12">
        <v>0</v>
      </c>
      <c r="H108" s="12">
        <v>9</v>
      </c>
      <c r="I108" s="12">
        <v>8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8</v>
      </c>
    </row>
    <row r="109" spans="1:16" x14ac:dyDescent="0.25">
      <c r="A109" s="25" t="s">
        <v>513</v>
      </c>
      <c r="B109" s="25" t="s">
        <v>514</v>
      </c>
      <c r="C109" s="12">
        <v>5</v>
      </c>
      <c r="D109" s="12">
        <v>14</v>
      </c>
      <c r="E109" s="26">
        <v>-0.64285714285714302</v>
      </c>
      <c r="F109" s="12">
        <v>1</v>
      </c>
      <c r="G109" s="12">
        <v>0</v>
      </c>
      <c r="H109" s="12">
        <v>8</v>
      </c>
      <c r="I109" s="12">
        <v>4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5</v>
      </c>
    </row>
    <row r="110" spans="1:16" ht="22.5" x14ac:dyDescent="0.25">
      <c r="A110" s="25" t="s">
        <v>515</v>
      </c>
      <c r="B110" s="25" t="s">
        <v>516</v>
      </c>
      <c r="C110" s="12">
        <v>1</v>
      </c>
      <c r="D110" s="12">
        <v>2</v>
      </c>
      <c r="E110" s="26">
        <v>-0.5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1094</v>
      </c>
      <c r="D111" s="12">
        <v>1644</v>
      </c>
      <c r="E111" s="26">
        <v>-0.33454987834549899</v>
      </c>
      <c r="F111" s="12">
        <v>131</v>
      </c>
      <c r="G111" s="12">
        <v>106</v>
      </c>
      <c r="H111" s="12">
        <v>289</v>
      </c>
      <c r="I111" s="12">
        <v>205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2</v>
      </c>
      <c r="P111" s="20">
        <v>315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2</v>
      </c>
      <c r="D113" s="12">
        <v>4</v>
      </c>
      <c r="E113" s="26">
        <v>-0.5</v>
      </c>
      <c r="F113" s="12">
        <v>0</v>
      </c>
      <c r="G113" s="12">
        <v>0</v>
      </c>
      <c r="H113" s="12">
        <v>0</v>
      </c>
      <c r="I113" s="12">
        <v>6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2</v>
      </c>
    </row>
    <row r="114" spans="1:16" x14ac:dyDescent="0.25">
      <c r="A114" s="25" t="s">
        <v>523</v>
      </c>
      <c r="B114" s="25" t="s">
        <v>524</v>
      </c>
      <c r="C114" s="12">
        <v>8</v>
      </c>
      <c r="D114" s="12">
        <v>8</v>
      </c>
      <c r="E114" s="26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2</v>
      </c>
    </row>
    <row r="115" spans="1:16" ht="22.5" x14ac:dyDescent="0.25">
      <c r="A115" s="25" t="s">
        <v>525</v>
      </c>
      <c r="B115" s="25" t="s">
        <v>526</v>
      </c>
      <c r="C115" s="12">
        <v>5</v>
      </c>
      <c r="D115" s="12">
        <v>14</v>
      </c>
      <c r="E115" s="26">
        <v>-0.64285714285714302</v>
      </c>
      <c r="F115" s="12">
        <v>0</v>
      </c>
      <c r="G115" s="12">
        <v>0</v>
      </c>
      <c r="H115" s="12">
        <v>3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5" t="s">
        <v>527</v>
      </c>
      <c r="B116" s="25" t="s">
        <v>528</v>
      </c>
      <c r="C116" s="12">
        <v>128</v>
      </c>
      <c r="D116" s="12">
        <v>66</v>
      </c>
      <c r="E116" s="26">
        <v>0.939393939393939</v>
      </c>
      <c r="F116" s="12">
        <v>2</v>
      </c>
      <c r="G116" s="12">
        <v>2</v>
      </c>
      <c r="H116" s="12">
        <v>78</v>
      </c>
      <c r="I116" s="12">
        <v>44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51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25</v>
      </c>
      <c r="D118" s="12">
        <v>3</v>
      </c>
      <c r="E118" s="26">
        <v>7.3333333333333304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1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11</v>
      </c>
      <c r="D120" s="12">
        <v>6</v>
      </c>
      <c r="E120" s="26">
        <v>0.83333333333333304</v>
      </c>
      <c r="F120" s="12">
        <v>0</v>
      </c>
      <c r="G120" s="12">
        <v>0</v>
      </c>
      <c r="H120" s="12">
        <v>1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49</v>
      </c>
      <c r="D121" s="12">
        <v>74</v>
      </c>
      <c r="E121" s="26">
        <v>-0.337837837837838</v>
      </c>
      <c r="F121" s="12">
        <v>13</v>
      </c>
      <c r="G121" s="12">
        <v>15</v>
      </c>
      <c r="H121" s="12">
        <v>27</v>
      </c>
      <c r="I121" s="12">
        <v>57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20">
        <v>68</v>
      </c>
    </row>
    <row r="122" spans="1:16" x14ac:dyDescent="0.25">
      <c r="A122" s="25" t="s">
        <v>539</v>
      </c>
      <c r="B122" s="25" t="s">
        <v>540</v>
      </c>
      <c r="C122" s="12">
        <v>20</v>
      </c>
      <c r="D122" s="12">
        <v>24</v>
      </c>
      <c r="E122" s="26">
        <v>-0.16666666666666699</v>
      </c>
      <c r="F122" s="12">
        <v>0</v>
      </c>
      <c r="G122" s="12">
        <v>0</v>
      </c>
      <c r="H122" s="12">
        <v>16</v>
      </c>
      <c r="I122" s="12">
        <v>28</v>
      </c>
      <c r="J122" s="12">
        <v>0</v>
      </c>
      <c r="K122" s="12">
        <v>0</v>
      </c>
      <c r="L122" s="12">
        <v>0</v>
      </c>
      <c r="M122" s="12">
        <v>0</v>
      </c>
      <c r="N122" s="12">
        <v>4</v>
      </c>
      <c r="O122" s="12">
        <v>0</v>
      </c>
      <c r="P122" s="20">
        <v>10</v>
      </c>
    </row>
    <row r="123" spans="1:16" x14ac:dyDescent="0.25">
      <c r="A123" s="25" t="s">
        <v>541</v>
      </c>
      <c r="B123" s="25" t="s">
        <v>542</v>
      </c>
      <c r="C123" s="12">
        <v>2</v>
      </c>
      <c r="D123" s="12">
        <v>3</v>
      </c>
      <c r="E123" s="26">
        <v>-0.33333333333333298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1</v>
      </c>
    </row>
    <row r="124" spans="1:16" ht="22.5" x14ac:dyDescent="0.25">
      <c r="A124" s="25" t="s">
        <v>543</v>
      </c>
      <c r="B124" s="25" t="s">
        <v>544</v>
      </c>
      <c r="C124" s="12">
        <v>3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1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15</v>
      </c>
      <c r="D126" s="12">
        <v>23</v>
      </c>
      <c r="E126" s="26">
        <v>-0.34782608695652201</v>
      </c>
      <c r="F126" s="12">
        <v>0</v>
      </c>
      <c r="G126" s="12">
        <v>0</v>
      </c>
      <c r="H126" s="12">
        <v>6</v>
      </c>
      <c r="I126" s="12">
        <v>5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20">
        <v>1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1</v>
      </c>
      <c r="E127" s="26">
        <v>-1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13</v>
      </c>
      <c r="D128" s="12">
        <v>56</v>
      </c>
      <c r="E128" s="26">
        <v>-0.76785714285714302</v>
      </c>
      <c r="F128" s="12">
        <v>0</v>
      </c>
      <c r="G128" s="12">
        <v>0</v>
      </c>
      <c r="H128" s="12">
        <v>28</v>
      </c>
      <c r="I128" s="12">
        <v>20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6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1</v>
      </c>
      <c r="D130" s="12">
        <v>7</v>
      </c>
      <c r="E130" s="26">
        <v>-0.85714285714285698</v>
      </c>
      <c r="F130" s="12">
        <v>0</v>
      </c>
      <c r="G130" s="12">
        <v>0</v>
      </c>
      <c r="H130" s="12">
        <v>4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2">
        <v>19</v>
      </c>
      <c r="D131" s="22">
        <v>17</v>
      </c>
      <c r="E131" s="23">
        <v>0.11764705882352899</v>
      </c>
      <c r="F131" s="22">
        <v>0</v>
      </c>
      <c r="G131" s="22">
        <v>0</v>
      </c>
      <c r="H131" s="22">
        <v>26</v>
      </c>
      <c r="I131" s="22">
        <v>15</v>
      </c>
      <c r="J131" s="22">
        <v>0</v>
      </c>
      <c r="K131" s="22">
        <v>0</v>
      </c>
      <c r="L131" s="22">
        <v>0</v>
      </c>
      <c r="M131" s="22">
        <v>0</v>
      </c>
      <c r="N131" s="22">
        <v>17</v>
      </c>
      <c r="O131" s="22">
        <v>2</v>
      </c>
      <c r="P131" s="24">
        <v>13</v>
      </c>
    </row>
    <row r="132" spans="1:16" x14ac:dyDescent="0.25">
      <c r="A132" s="25" t="s">
        <v>558</v>
      </c>
      <c r="B132" s="25" t="s">
        <v>559</v>
      </c>
      <c r="C132" s="12">
        <v>8</v>
      </c>
      <c r="D132" s="12">
        <v>3</v>
      </c>
      <c r="E132" s="26">
        <v>1.6666666666666701</v>
      </c>
      <c r="F132" s="12">
        <v>0</v>
      </c>
      <c r="G132" s="12">
        <v>0</v>
      </c>
      <c r="H132" s="12">
        <v>9</v>
      </c>
      <c r="I132" s="12">
        <v>8</v>
      </c>
      <c r="J132" s="12">
        <v>0</v>
      </c>
      <c r="K132" s="12">
        <v>0</v>
      </c>
      <c r="L132" s="12">
        <v>0</v>
      </c>
      <c r="M132" s="12">
        <v>0</v>
      </c>
      <c r="N132" s="12">
        <v>14</v>
      </c>
      <c r="O132" s="12">
        <v>2</v>
      </c>
      <c r="P132" s="20">
        <v>6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2</v>
      </c>
      <c r="E133" s="26">
        <v>-1</v>
      </c>
      <c r="F133" s="12">
        <v>0</v>
      </c>
      <c r="G133" s="12">
        <v>0</v>
      </c>
      <c r="H133" s="12">
        <v>0</v>
      </c>
      <c r="I133" s="12">
        <v>1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8</v>
      </c>
      <c r="D134" s="12">
        <v>8</v>
      </c>
      <c r="E134" s="26">
        <v>0</v>
      </c>
      <c r="F134" s="12">
        <v>0</v>
      </c>
      <c r="G134" s="12">
        <v>0</v>
      </c>
      <c r="H134" s="12">
        <v>17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6</v>
      </c>
    </row>
    <row r="135" spans="1:16" x14ac:dyDescent="0.25">
      <c r="A135" s="25" t="s">
        <v>564</v>
      </c>
      <c r="B135" s="25" t="s">
        <v>565</v>
      </c>
      <c r="C135" s="12">
        <v>3</v>
      </c>
      <c r="D135" s="12">
        <v>2</v>
      </c>
      <c r="E135" s="26">
        <v>0.5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20">
        <v>1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2</v>
      </c>
      <c r="E136" s="26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26</v>
      </c>
      <c r="D137" s="22">
        <v>25</v>
      </c>
      <c r="E137" s="23">
        <v>0.04</v>
      </c>
      <c r="F137" s="22">
        <v>1</v>
      </c>
      <c r="G137" s="22">
        <v>0</v>
      </c>
      <c r="H137" s="22">
        <v>12</v>
      </c>
      <c r="I137" s="22">
        <v>19</v>
      </c>
      <c r="J137" s="22">
        <v>0</v>
      </c>
      <c r="K137" s="22">
        <v>0</v>
      </c>
      <c r="L137" s="22">
        <v>0</v>
      </c>
      <c r="M137" s="22">
        <v>0</v>
      </c>
      <c r="N137" s="22">
        <v>332</v>
      </c>
      <c r="O137" s="22">
        <v>0</v>
      </c>
      <c r="P137" s="24">
        <v>5</v>
      </c>
    </row>
    <row r="138" spans="1:16" ht="22.5" x14ac:dyDescent="0.25">
      <c r="A138" s="25" t="s">
        <v>569</v>
      </c>
      <c r="B138" s="25" t="s">
        <v>570</v>
      </c>
      <c r="C138" s="12">
        <v>4</v>
      </c>
      <c r="D138" s="12">
        <v>0</v>
      </c>
      <c r="E138" s="26">
        <v>0</v>
      </c>
      <c r="F138" s="12">
        <v>0</v>
      </c>
      <c r="G138" s="12">
        <v>0</v>
      </c>
      <c r="H138" s="12">
        <v>4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2</v>
      </c>
      <c r="E140" s="26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1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18</v>
      </c>
      <c r="D142" s="12">
        <v>23</v>
      </c>
      <c r="E142" s="26">
        <v>-0.217391304347826</v>
      </c>
      <c r="F142" s="12">
        <v>1</v>
      </c>
      <c r="G142" s="12">
        <v>0</v>
      </c>
      <c r="H142" s="12">
        <v>8</v>
      </c>
      <c r="I142" s="12">
        <v>15</v>
      </c>
      <c r="J142" s="12">
        <v>0</v>
      </c>
      <c r="K142" s="12">
        <v>0</v>
      </c>
      <c r="L142" s="12">
        <v>0</v>
      </c>
      <c r="M142" s="12">
        <v>0</v>
      </c>
      <c r="N142" s="12">
        <v>323</v>
      </c>
      <c r="O142" s="12">
        <v>0</v>
      </c>
      <c r="P142" s="20">
        <v>5</v>
      </c>
    </row>
    <row r="143" spans="1:16" ht="22.5" x14ac:dyDescent="0.25">
      <c r="A143" s="25" t="s">
        <v>579</v>
      </c>
      <c r="B143" s="25" t="s">
        <v>580</v>
      </c>
      <c r="C143" s="12">
        <v>3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9</v>
      </c>
      <c r="O143" s="12">
        <v>0</v>
      </c>
      <c r="P143" s="20">
        <v>0</v>
      </c>
    </row>
    <row r="144" spans="1:16" x14ac:dyDescent="0.25">
      <c r="A144" s="197" t="s">
        <v>581</v>
      </c>
      <c r="B144" s="198"/>
      <c r="C144" s="22">
        <v>29</v>
      </c>
      <c r="D144" s="22">
        <v>45</v>
      </c>
      <c r="E144" s="23">
        <v>-0.35555555555555601</v>
      </c>
      <c r="F144" s="22">
        <v>7</v>
      </c>
      <c r="G144" s="22">
        <v>2</v>
      </c>
      <c r="H144" s="22">
        <v>8</v>
      </c>
      <c r="I144" s="22">
        <v>2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12</v>
      </c>
    </row>
    <row r="145" spans="1:16" ht="22.5" x14ac:dyDescent="0.25">
      <c r="A145" s="25" t="s">
        <v>582</v>
      </c>
      <c r="B145" s="25" t="s">
        <v>583</v>
      </c>
      <c r="C145" s="12">
        <v>14</v>
      </c>
      <c r="D145" s="12">
        <v>27</v>
      </c>
      <c r="E145" s="26">
        <v>-0.48148148148148101</v>
      </c>
      <c r="F145" s="12">
        <v>0</v>
      </c>
      <c r="G145" s="12">
        <v>0</v>
      </c>
      <c r="H145" s="12">
        <v>7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3</v>
      </c>
    </row>
    <row r="146" spans="1:16" ht="22.5" x14ac:dyDescent="0.25">
      <c r="A146" s="25" t="s">
        <v>584</v>
      </c>
      <c r="B146" s="25" t="s">
        <v>585</v>
      </c>
      <c r="C146" s="12">
        <v>15</v>
      </c>
      <c r="D146" s="12">
        <v>18</v>
      </c>
      <c r="E146" s="26">
        <v>-0.16666666666666699</v>
      </c>
      <c r="F146" s="12">
        <v>7</v>
      </c>
      <c r="G146" s="12">
        <v>2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9</v>
      </c>
    </row>
    <row r="147" spans="1:16" x14ac:dyDescent="0.25">
      <c r="A147" s="197" t="s">
        <v>586</v>
      </c>
      <c r="B147" s="198"/>
      <c r="C147" s="22">
        <v>245</v>
      </c>
      <c r="D147" s="22">
        <v>257</v>
      </c>
      <c r="E147" s="23">
        <v>-4.66926070038911E-2</v>
      </c>
      <c r="F147" s="22">
        <v>8</v>
      </c>
      <c r="G147" s="22">
        <v>6</v>
      </c>
      <c r="H147" s="22">
        <v>131</v>
      </c>
      <c r="I147" s="22">
        <v>97</v>
      </c>
      <c r="J147" s="22">
        <v>0</v>
      </c>
      <c r="K147" s="22">
        <v>0</v>
      </c>
      <c r="L147" s="22">
        <v>0</v>
      </c>
      <c r="M147" s="22">
        <v>0</v>
      </c>
      <c r="N147" s="22">
        <v>210</v>
      </c>
      <c r="O147" s="22">
        <v>0</v>
      </c>
      <c r="P147" s="24">
        <v>50</v>
      </c>
    </row>
    <row r="148" spans="1:16" ht="22.5" x14ac:dyDescent="0.25">
      <c r="A148" s="25" t="s">
        <v>587</v>
      </c>
      <c r="B148" s="25" t="s">
        <v>588</v>
      </c>
      <c r="C148" s="12">
        <v>52</v>
      </c>
      <c r="D148" s="12">
        <v>103</v>
      </c>
      <c r="E148" s="26">
        <v>-0.495145631067961</v>
      </c>
      <c r="F148" s="12">
        <v>0</v>
      </c>
      <c r="G148" s="12">
        <v>0</v>
      </c>
      <c r="H148" s="12">
        <v>82</v>
      </c>
      <c r="I148" s="12">
        <v>60</v>
      </c>
      <c r="J148" s="12">
        <v>0</v>
      </c>
      <c r="K148" s="12">
        <v>0</v>
      </c>
      <c r="L148" s="12">
        <v>0</v>
      </c>
      <c r="M148" s="12">
        <v>0</v>
      </c>
      <c r="N148" s="12">
        <v>124</v>
      </c>
      <c r="O148" s="12">
        <v>0</v>
      </c>
      <c r="P148" s="20">
        <v>23</v>
      </c>
    </row>
    <row r="149" spans="1:16" x14ac:dyDescent="0.25">
      <c r="A149" s="25" t="s">
        <v>589</v>
      </c>
      <c r="B149" s="25" t="s">
        <v>590</v>
      </c>
      <c r="C149" s="12">
        <v>120</v>
      </c>
      <c r="D149" s="12">
        <v>37</v>
      </c>
      <c r="E149" s="26">
        <v>2.2432432432432399</v>
      </c>
      <c r="F149" s="12">
        <v>4</v>
      </c>
      <c r="G149" s="12">
        <v>1</v>
      </c>
      <c r="H149" s="12">
        <v>6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5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2</v>
      </c>
      <c r="D150" s="12">
        <v>2</v>
      </c>
      <c r="E150" s="26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6</v>
      </c>
      <c r="D151" s="12">
        <v>12</v>
      </c>
      <c r="E151" s="26">
        <v>-0.5</v>
      </c>
      <c r="F151" s="12">
        <v>0</v>
      </c>
      <c r="G151" s="12">
        <v>0</v>
      </c>
      <c r="H151" s="12">
        <v>3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14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2</v>
      </c>
      <c r="D152" s="12">
        <v>2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2</v>
      </c>
      <c r="D153" s="12">
        <v>0</v>
      </c>
      <c r="E153" s="26">
        <v>0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5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18</v>
      </c>
      <c r="D154" s="12">
        <v>28</v>
      </c>
      <c r="E154" s="26">
        <v>-0.35714285714285698</v>
      </c>
      <c r="F154" s="12">
        <v>3</v>
      </c>
      <c r="G154" s="12">
        <v>3</v>
      </c>
      <c r="H154" s="12">
        <v>20</v>
      </c>
      <c r="I154" s="12">
        <v>19</v>
      </c>
      <c r="J154" s="12">
        <v>0</v>
      </c>
      <c r="K154" s="12">
        <v>0</v>
      </c>
      <c r="L154" s="12">
        <v>0</v>
      </c>
      <c r="M154" s="12">
        <v>0</v>
      </c>
      <c r="N154" s="12">
        <v>21</v>
      </c>
      <c r="O154" s="12">
        <v>0</v>
      </c>
      <c r="P154" s="20">
        <v>15</v>
      </c>
    </row>
    <row r="155" spans="1:16" ht="22.5" x14ac:dyDescent="0.25">
      <c r="A155" s="25" t="s">
        <v>601</v>
      </c>
      <c r="B155" s="25" t="s">
        <v>602</v>
      </c>
      <c r="C155" s="12">
        <v>43</v>
      </c>
      <c r="D155" s="12">
        <v>73</v>
      </c>
      <c r="E155" s="26">
        <v>-0.41095890410958902</v>
      </c>
      <c r="F155" s="12">
        <v>1</v>
      </c>
      <c r="G155" s="12">
        <v>1</v>
      </c>
      <c r="H155" s="12">
        <v>18</v>
      </c>
      <c r="I155" s="12">
        <v>16</v>
      </c>
      <c r="J155" s="12">
        <v>0</v>
      </c>
      <c r="K155" s="12">
        <v>0</v>
      </c>
      <c r="L155" s="12">
        <v>0</v>
      </c>
      <c r="M155" s="12">
        <v>0</v>
      </c>
      <c r="N155" s="12">
        <v>41</v>
      </c>
      <c r="O155" s="12">
        <v>0</v>
      </c>
      <c r="P155" s="20">
        <v>12</v>
      </c>
    </row>
    <row r="156" spans="1:16" x14ac:dyDescent="0.25">
      <c r="A156" s="197" t="s">
        <v>603</v>
      </c>
      <c r="B156" s="198"/>
      <c r="C156" s="22">
        <v>71</v>
      </c>
      <c r="D156" s="22">
        <v>85</v>
      </c>
      <c r="E156" s="23">
        <v>-0.16470588235294101</v>
      </c>
      <c r="F156" s="22">
        <v>0</v>
      </c>
      <c r="G156" s="22">
        <v>0</v>
      </c>
      <c r="H156" s="22">
        <v>16</v>
      </c>
      <c r="I156" s="22">
        <v>5</v>
      </c>
      <c r="J156" s="22">
        <v>2</v>
      </c>
      <c r="K156" s="22">
        <v>2</v>
      </c>
      <c r="L156" s="22">
        <v>0</v>
      </c>
      <c r="M156" s="22">
        <v>0</v>
      </c>
      <c r="N156" s="22">
        <v>1</v>
      </c>
      <c r="O156" s="22">
        <v>3</v>
      </c>
      <c r="P156" s="24">
        <v>11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8</v>
      </c>
      <c r="E158" s="26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1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1</v>
      </c>
    </row>
    <row r="161" spans="1:16" ht="22.5" x14ac:dyDescent="0.25">
      <c r="A161" s="25" t="s">
        <v>612</v>
      </c>
      <c r="B161" s="25" t="s">
        <v>613</v>
      </c>
      <c r="C161" s="12">
        <v>20</v>
      </c>
      <c r="D161" s="12">
        <v>16</v>
      </c>
      <c r="E161" s="26">
        <v>0.25</v>
      </c>
      <c r="F161" s="12">
        <v>0</v>
      </c>
      <c r="G161" s="12">
        <v>0</v>
      </c>
      <c r="H161" s="12">
        <v>5</v>
      </c>
      <c r="I161" s="12">
        <v>0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2</v>
      </c>
      <c r="P161" s="20">
        <v>4</v>
      </c>
    </row>
    <row r="162" spans="1:16" x14ac:dyDescent="0.25">
      <c r="A162" s="25" t="s">
        <v>614</v>
      </c>
      <c r="B162" s="25" t="s">
        <v>615</v>
      </c>
      <c r="C162" s="12">
        <v>27</v>
      </c>
      <c r="D162" s="12">
        <v>25</v>
      </c>
      <c r="E162" s="26">
        <v>0.08</v>
      </c>
      <c r="F162" s="12">
        <v>0</v>
      </c>
      <c r="G162" s="12">
        <v>0</v>
      </c>
      <c r="H162" s="12">
        <v>8</v>
      </c>
      <c r="I162" s="12">
        <v>3</v>
      </c>
      <c r="J162" s="12">
        <v>1</v>
      </c>
      <c r="K162" s="12">
        <v>1</v>
      </c>
      <c r="L162" s="12">
        <v>0</v>
      </c>
      <c r="M162" s="12">
        <v>0</v>
      </c>
      <c r="N162" s="12">
        <v>1</v>
      </c>
      <c r="O162" s="12">
        <v>1</v>
      </c>
      <c r="P162" s="20">
        <v>4</v>
      </c>
    </row>
    <row r="163" spans="1:16" ht="22.5" x14ac:dyDescent="0.25">
      <c r="A163" s="25" t="s">
        <v>616</v>
      </c>
      <c r="B163" s="25" t="s">
        <v>617</v>
      </c>
      <c r="C163" s="12">
        <v>2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4</v>
      </c>
      <c r="D164" s="12">
        <v>8</v>
      </c>
      <c r="E164" s="26">
        <v>-0.5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18</v>
      </c>
      <c r="D165" s="12">
        <v>28</v>
      </c>
      <c r="E165" s="26">
        <v>-0.35714285714285698</v>
      </c>
      <c r="F165" s="12">
        <v>0</v>
      </c>
      <c r="G165" s="12">
        <v>0</v>
      </c>
      <c r="H165" s="12">
        <v>2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197" t="s">
        <v>622</v>
      </c>
      <c r="B166" s="198"/>
      <c r="C166" s="22">
        <v>1453</v>
      </c>
      <c r="D166" s="22">
        <v>1787</v>
      </c>
      <c r="E166" s="23">
        <v>-0.18690542809177399</v>
      </c>
      <c r="F166" s="22">
        <v>54</v>
      </c>
      <c r="G166" s="22">
        <v>17</v>
      </c>
      <c r="H166" s="22">
        <v>920</v>
      </c>
      <c r="I166" s="22">
        <v>670</v>
      </c>
      <c r="J166" s="22">
        <v>10</v>
      </c>
      <c r="K166" s="22">
        <v>8</v>
      </c>
      <c r="L166" s="22">
        <v>2</v>
      </c>
      <c r="M166" s="22">
        <v>1</v>
      </c>
      <c r="N166" s="22">
        <v>5</v>
      </c>
      <c r="O166" s="22">
        <v>194</v>
      </c>
      <c r="P166" s="24">
        <v>636</v>
      </c>
    </row>
    <row r="167" spans="1:16" ht="22.5" x14ac:dyDescent="0.25">
      <c r="A167" s="25" t="s">
        <v>623</v>
      </c>
      <c r="B167" s="25" t="s">
        <v>624</v>
      </c>
      <c r="C167" s="12">
        <v>113</v>
      </c>
      <c r="D167" s="12">
        <v>55</v>
      </c>
      <c r="E167" s="26">
        <v>1.05454545454545</v>
      </c>
      <c r="F167" s="12">
        <v>6</v>
      </c>
      <c r="G167" s="12">
        <v>0</v>
      </c>
      <c r="H167" s="12">
        <v>63</v>
      </c>
      <c r="I167" s="12">
        <v>8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13</v>
      </c>
      <c r="P167" s="20">
        <v>9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2</v>
      </c>
      <c r="D169" s="12">
        <v>4</v>
      </c>
      <c r="E169" s="26">
        <v>-0.5</v>
      </c>
      <c r="F169" s="12">
        <v>0</v>
      </c>
      <c r="G169" s="12">
        <v>0</v>
      </c>
      <c r="H169" s="12">
        <v>3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1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473</v>
      </c>
      <c r="D173" s="12">
        <v>521</v>
      </c>
      <c r="E173" s="26">
        <v>-9.2130518234165099E-2</v>
      </c>
      <c r="F173" s="12">
        <v>7</v>
      </c>
      <c r="G173" s="12">
        <v>2</v>
      </c>
      <c r="H173" s="12">
        <v>324</v>
      </c>
      <c r="I173" s="12">
        <v>304</v>
      </c>
      <c r="J173" s="12">
        <v>7</v>
      </c>
      <c r="K173" s="12">
        <v>2</v>
      </c>
      <c r="L173" s="12">
        <v>1</v>
      </c>
      <c r="M173" s="12">
        <v>1</v>
      </c>
      <c r="N173" s="12">
        <v>2</v>
      </c>
      <c r="O173" s="12">
        <v>102</v>
      </c>
      <c r="P173" s="20">
        <v>251</v>
      </c>
    </row>
    <row r="174" spans="1:16" ht="22.5" x14ac:dyDescent="0.25">
      <c r="A174" s="25" t="s">
        <v>637</v>
      </c>
      <c r="B174" s="25" t="s">
        <v>638</v>
      </c>
      <c r="C174" s="12">
        <v>551</v>
      </c>
      <c r="D174" s="12">
        <v>811</v>
      </c>
      <c r="E174" s="26">
        <v>-0.32059186189889</v>
      </c>
      <c r="F174" s="12">
        <v>27</v>
      </c>
      <c r="G174" s="12">
        <v>14</v>
      </c>
      <c r="H174" s="12">
        <v>317</v>
      </c>
      <c r="I174" s="12">
        <v>303</v>
      </c>
      <c r="J174" s="12">
        <v>2</v>
      </c>
      <c r="K174" s="12">
        <v>5</v>
      </c>
      <c r="L174" s="12">
        <v>0</v>
      </c>
      <c r="M174" s="12">
        <v>0</v>
      </c>
      <c r="N174" s="12">
        <v>1</v>
      </c>
      <c r="O174" s="12">
        <v>50</v>
      </c>
      <c r="P174" s="20">
        <v>291</v>
      </c>
    </row>
    <row r="175" spans="1:16" x14ac:dyDescent="0.25">
      <c r="A175" s="25" t="s">
        <v>639</v>
      </c>
      <c r="B175" s="25" t="s">
        <v>640</v>
      </c>
      <c r="C175" s="12">
        <v>268</v>
      </c>
      <c r="D175" s="12">
        <v>384</v>
      </c>
      <c r="E175" s="26">
        <v>-0.30208333333333298</v>
      </c>
      <c r="F175" s="12">
        <v>13</v>
      </c>
      <c r="G175" s="12">
        <v>1</v>
      </c>
      <c r="H175" s="12">
        <v>196</v>
      </c>
      <c r="I175" s="12">
        <v>47</v>
      </c>
      <c r="J175" s="12">
        <v>1</v>
      </c>
      <c r="K175" s="12">
        <v>1</v>
      </c>
      <c r="L175" s="12">
        <v>1</v>
      </c>
      <c r="M175" s="12">
        <v>0</v>
      </c>
      <c r="N175" s="12">
        <v>1</v>
      </c>
      <c r="O175" s="12">
        <v>26</v>
      </c>
      <c r="P175" s="20">
        <v>76</v>
      </c>
    </row>
    <row r="176" spans="1:16" ht="22.5" x14ac:dyDescent="0.25">
      <c r="A176" s="25" t="s">
        <v>641</v>
      </c>
      <c r="B176" s="25" t="s">
        <v>642</v>
      </c>
      <c r="C176" s="12">
        <v>1</v>
      </c>
      <c r="D176" s="12">
        <v>1</v>
      </c>
      <c r="E176" s="26">
        <v>0</v>
      </c>
      <c r="F176" s="12">
        <v>1</v>
      </c>
      <c r="G176" s="12">
        <v>0</v>
      </c>
      <c r="H176" s="12">
        <v>1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45</v>
      </c>
      <c r="D177" s="12">
        <v>11</v>
      </c>
      <c r="E177" s="26">
        <v>3.0909090909090899</v>
      </c>
      <c r="F177" s="12">
        <v>0</v>
      </c>
      <c r="G177" s="12">
        <v>0</v>
      </c>
      <c r="H177" s="12">
        <v>16</v>
      </c>
      <c r="I177" s="12">
        <v>5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3</v>
      </c>
      <c r="P177" s="20">
        <v>8</v>
      </c>
    </row>
    <row r="178" spans="1:16" x14ac:dyDescent="0.25">
      <c r="A178" s="197" t="s">
        <v>645</v>
      </c>
      <c r="B178" s="198"/>
      <c r="C178" s="22">
        <v>650</v>
      </c>
      <c r="D178" s="22">
        <v>1729</v>
      </c>
      <c r="E178" s="23">
        <v>-0.62406015037593998</v>
      </c>
      <c r="F178" s="22">
        <v>2872</v>
      </c>
      <c r="G178" s="22">
        <v>1974</v>
      </c>
      <c r="H178" s="22">
        <v>404</v>
      </c>
      <c r="I178" s="22">
        <v>304</v>
      </c>
      <c r="J178" s="22">
        <v>0</v>
      </c>
      <c r="K178" s="22">
        <v>0</v>
      </c>
      <c r="L178" s="22">
        <v>0</v>
      </c>
      <c r="M178" s="22">
        <v>0</v>
      </c>
      <c r="N178" s="22">
        <v>5</v>
      </c>
      <c r="O178" s="22">
        <v>0</v>
      </c>
      <c r="P178" s="24">
        <v>2531</v>
      </c>
    </row>
    <row r="179" spans="1:16" ht="22.5" x14ac:dyDescent="0.25">
      <c r="A179" s="25" t="s">
        <v>646</v>
      </c>
      <c r="B179" s="25" t="s">
        <v>647</v>
      </c>
      <c r="C179" s="12">
        <v>92</v>
      </c>
      <c r="D179" s="12">
        <v>177</v>
      </c>
      <c r="E179" s="26">
        <v>-0.48022598870056499</v>
      </c>
      <c r="F179" s="12">
        <v>53</v>
      </c>
      <c r="G179" s="12">
        <v>45</v>
      </c>
      <c r="H179" s="12">
        <v>25</v>
      </c>
      <c r="I179" s="12">
        <v>17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67</v>
      </c>
    </row>
    <row r="180" spans="1:16" ht="22.5" x14ac:dyDescent="0.25">
      <c r="A180" s="25" t="s">
        <v>648</v>
      </c>
      <c r="B180" s="25" t="s">
        <v>649</v>
      </c>
      <c r="C180" s="12">
        <v>178</v>
      </c>
      <c r="D180" s="12">
        <v>812</v>
      </c>
      <c r="E180" s="26">
        <v>-0.78078817733990102</v>
      </c>
      <c r="F180" s="12">
        <v>850</v>
      </c>
      <c r="G180" s="12">
        <v>400</v>
      </c>
      <c r="H180" s="12">
        <v>133</v>
      </c>
      <c r="I180" s="12">
        <v>60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575</v>
      </c>
    </row>
    <row r="181" spans="1:16" x14ac:dyDescent="0.25">
      <c r="A181" s="25" t="s">
        <v>650</v>
      </c>
      <c r="B181" s="25" t="s">
        <v>651</v>
      </c>
      <c r="C181" s="12">
        <v>22</v>
      </c>
      <c r="D181" s="12">
        <v>92</v>
      </c>
      <c r="E181" s="26">
        <v>-0.76086956521739102</v>
      </c>
      <c r="F181" s="12">
        <v>7</v>
      </c>
      <c r="G181" s="12">
        <v>7</v>
      </c>
      <c r="H181" s="12">
        <v>15</v>
      </c>
      <c r="I181" s="12">
        <v>9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23</v>
      </c>
    </row>
    <row r="182" spans="1:16" ht="22.5" x14ac:dyDescent="0.25">
      <c r="A182" s="25" t="s">
        <v>652</v>
      </c>
      <c r="B182" s="25" t="s">
        <v>653</v>
      </c>
      <c r="C182" s="12">
        <v>7</v>
      </c>
      <c r="D182" s="12">
        <v>22</v>
      </c>
      <c r="E182" s="26">
        <v>-0.68181818181818199</v>
      </c>
      <c r="F182" s="12">
        <v>6</v>
      </c>
      <c r="G182" s="12">
        <v>0</v>
      </c>
      <c r="H182" s="12">
        <v>3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  <c r="P182" s="20">
        <v>2</v>
      </c>
    </row>
    <row r="183" spans="1:16" ht="22.5" x14ac:dyDescent="0.25">
      <c r="A183" s="25" t="s">
        <v>654</v>
      </c>
      <c r="B183" s="25" t="s">
        <v>655</v>
      </c>
      <c r="C183" s="12">
        <v>3</v>
      </c>
      <c r="D183" s="12">
        <v>8</v>
      </c>
      <c r="E183" s="26">
        <v>-0.625</v>
      </c>
      <c r="F183" s="12">
        <v>11</v>
      </c>
      <c r="G183" s="12">
        <v>24</v>
      </c>
      <c r="H183" s="12">
        <v>4</v>
      </c>
      <c r="I183" s="12">
        <v>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39</v>
      </c>
    </row>
    <row r="184" spans="1:16" ht="22.5" x14ac:dyDescent="0.25">
      <c r="A184" s="25" t="s">
        <v>656</v>
      </c>
      <c r="B184" s="25" t="s">
        <v>657</v>
      </c>
      <c r="C184" s="12">
        <v>337</v>
      </c>
      <c r="D184" s="12">
        <v>608</v>
      </c>
      <c r="E184" s="26">
        <v>-0.44572368421052599</v>
      </c>
      <c r="F184" s="12">
        <v>1926</v>
      </c>
      <c r="G184" s="12">
        <v>1498</v>
      </c>
      <c r="H184" s="12">
        <v>222</v>
      </c>
      <c r="I184" s="12">
        <v>211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0</v>
      </c>
      <c r="P184" s="20">
        <v>1821</v>
      </c>
    </row>
    <row r="185" spans="1:16" ht="22.5" x14ac:dyDescent="0.25">
      <c r="A185" s="25" t="s">
        <v>658</v>
      </c>
      <c r="B185" s="25" t="s">
        <v>659</v>
      </c>
      <c r="C185" s="12">
        <v>11</v>
      </c>
      <c r="D185" s="12">
        <v>10</v>
      </c>
      <c r="E185" s="26">
        <v>0.1</v>
      </c>
      <c r="F185" s="12">
        <v>19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4</v>
      </c>
    </row>
    <row r="186" spans="1:16" x14ac:dyDescent="0.25">
      <c r="A186" s="197" t="s">
        <v>660</v>
      </c>
      <c r="B186" s="198"/>
      <c r="C186" s="22">
        <v>627</v>
      </c>
      <c r="D186" s="22">
        <v>808</v>
      </c>
      <c r="E186" s="23">
        <v>-0.22400990099009899</v>
      </c>
      <c r="F186" s="22">
        <v>375</v>
      </c>
      <c r="G186" s="22">
        <v>169</v>
      </c>
      <c r="H186" s="22">
        <v>277</v>
      </c>
      <c r="I186" s="22">
        <v>223</v>
      </c>
      <c r="J186" s="22">
        <v>3</v>
      </c>
      <c r="K186" s="22">
        <v>5</v>
      </c>
      <c r="L186" s="22">
        <v>0</v>
      </c>
      <c r="M186" s="22">
        <v>1</v>
      </c>
      <c r="N186" s="22">
        <v>10</v>
      </c>
      <c r="O186" s="22">
        <v>0</v>
      </c>
      <c r="P186" s="24">
        <v>544</v>
      </c>
    </row>
    <row r="187" spans="1:16" x14ac:dyDescent="0.25">
      <c r="A187" s="25" t="s">
        <v>661</v>
      </c>
      <c r="B187" s="25" t="s">
        <v>662</v>
      </c>
      <c r="C187" s="12">
        <v>26</v>
      </c>
      <c r="D187" s="12">
        <v>25</v>
      </c>
      <c r="E187" s="26">
        <v>0.04</v>
      </c>
      <c r="F187" s="12">
        <v>2</v>
      </c>
      <c r="G187" s="12">
        <v>0</v>
      </c>
      <c r="H187" s="12">
        <v>2</v>
      </c>
      <c r="I187" s="12">
        <v>3</v>
      </c>
      <c r="J187" s="12">
        <v>2</v>
      </c>
      <c r="K187" s="12">
        <v>5</v>
      </c>
      <c r="L187" s="12">
        <v>0</v>
      </c>
      <c r="M187" s="12">
        <v>0</v>
      </c>
      <c r="N187" s="12">
        <v>0</v>
      </c>
      <c r="O187" s="12">
        <v>0</v>
      </c>
      <c r="P187" s="20">
        <v>6</v>
      </c>
    </row>
    <row r="188" spans="1:16" ht="22.5" x14ac:dyDescent="0.25">
      <c r="A188" s="25" t="s">
        <v>663</v>
      </c>
      <c r="B188" s="25" t="s">
        <v>664</v>
      </c>
      <c r="C188" s="12">
        <v>1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1</v>
      </c>
    </row>
    <row r="189" spans="1:16" ht="22.5" x14ac:dyDescent="0.25">
      <c r="A189" s="25" t="s">
        <v>665</v>
      </c>
      <c r="B189" s="25" t="s">
        <v>666</v>
      </c>
      <c r="C189" s="12">
        <v>318</v>
      </c>
      <c r="D189" s="12">
        <v>422</v>
      </c>
      <c r="E189" s="26">
        <v>-0.24644549763033199</v>
      </c>
      <c r="F189" s="12">
        <v>302</v>
      </c>
      <c r="G189" s="12">
        <v>85</v>
      </c>
      <c r="H189" s="12">
        <v>163</v>
      </c>
      <c r="I189" s="12">
        <v>64</v>
      </c>
      <c r="J189" s="12">
        <v>1</v>
      </c>
      <c r="K189" s="12">
        <v>0</v>
      </c>
      <c r="L189" s="12">
        <v>0</v>
      </c>
      <c r="M189" s="12">
        <v>0</v>
      </c>
      <c r="N189" s="12">
        <v>8</v>
      </c>
      <c r="O189" s="12">
        <v>0</v>
      </c>
      <c r="P189" s="20">
        <v>349</v>
      </c>
    </row>
    <row r="190" spans="1:16" ht="22.5" x14ac:dyDescent="0.25">
      <c r="A190" s="25" t="s">
        <v>667</v>
      </c>
      <c r="B190" s="25" t="s">
        <v>668</v>
      </c>
      <c r="C190" s="12">
        <v>5</v>
      </c>
      <c r="D190" s="12">
        <v>2</v>
      </c>
      <c r="E190" s="26">
        <v>1.5</v>
      </c>
      <c r="F190" s="12">
        <v>4</v>
      </c>
      <c r="G190" s="12">
        <v>2</v>
      </c>
      <c r="H190" s="12">
        <v>2</v>
      </c>
      <c r="I190" s="12">
        <v>2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9</v>
      </c>
    </row>
    <row r="191" spans="1:16" ht="33.75" x14ac:dyDescent="0.25">
      <c r="A191" s="25" t="s">
        <v>669</v>
      </c>
      <c r="B191" s="25" t="s">
        <v>670</v>
      </c>
      <c r="C191" s="12">
        <v>43</v>
      </c>
      <c r="D191" s="12">
        <v>73</v>
      </c>
      <c r="E191" s="26">
        <v>-0.41095890410958902</v>
      </c>
      <c r="F191" s="12">
        <v>24</v>
      </c>
      <c r="G191" s="12">
        <v>62</v>
      </c>
      <c r="H191" s="12">
        <v>25</v>
      </c>
      <c r="I191" s="12">
        <v>132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71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90</v>
      </c>
      <c r="D193" s="12">
        <v>118</v>
      </c>
      <c r="E193" s="26">
        <v>-0.23728813559322001</v>
      </c>
      <c r="F193" s="12">
        <v>14</v>
      </c>
      <c r="G193" s="12">
        <v>8</v>
      </c>
      <c r="H193" s="12">
        <v>44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0">
        <v>55</v>
      </c>
    </row>
    <row r="194" spans="1:16" x14ac:dyDescent="0.25">
      <c r="A194" s="25" t="s">
        <v>675</v>
      </c>
      <c r="B194" s="25" t="s">
        <v>676</v>
      </c>
      <c r="C194" s="12">
        <v>38</v>
      </c>
      <c r="D194" s="12">
        <v>19</v>
      </c>
      <c r="E194" s="26">
        <v>1</v>
      </c>
      <c r="F194" s="12">
        <v>13</v>
      </c>
      <c r="G194" s="12">
        <v>4</v>
      </c>
      <c r="H194" s="12">
        <v>21</v>
      </c>
      <c r="I194" s="12">
        <v>7</v>
      </c>
      <c r="J194" s="12">
        <v>0</v>
      </c>
      <c r="K194" s="12">
        <v>0</v>
      </c>
      <c r="L194" s="12">
        <v>0</v>
      </c>
      <c r="M194" s="12">
        <v>1</v>
      </c>
      <c r="N194" s="12">
        <v>0</v>
      </c>
      <c r="O194" s="12">
        <v>0</v>
      </c>
      <c r="P194" s="20">
        <v>24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1</v>
      </c>
      <c r="G195" s="12">
        <v>2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2</v>
      </c>
    </row>
    <row r="196" spans="1:16" ht="22.5" x14ac:dyDescent="0.25">
      <c r="A196" s="25" t="s">
        <v>679</v>
      </c>
      <c r="B196" s="25" t="s">
        <v>680</v>
      </c>
      <c r="C196" s="12">
        <v>6</v>
      </c>
      <c r="D196" s="12">
        <v>3</v>
      </c>
      <c r="E196" s="26">
        <v>1</v>
      </c>
      <c r="F196" s="12">
        <v>13</v>
      </c>
      <c r="G196" s="12">
        <v>6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23</v>
      </c>
    </row>
    <row r="197" spans="1:16" x14ac:dyDescent="0.25">
      <c r="A197" s="25" t="s">
        <v>681</v>
      </c>
      <c r="B197" s="25" t="s">
        <v>682</v>
      </c>
      <c r="C197" s="12">
        <v>91</v>
      </c>
      <c r="D197" s="12">
        <v>135</v>
      </c>
      <c r="E197" s="26">
        <v>-0.32592592592592601</v>
      </c>
      <c r="F197" s="12">
        <v>1</v>
      </c>
      <c r="G197" s="12">
        <v>0</v>
      </c>
      <c r="H197" s="12">
        <v>14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2</v>
      </c>
      <c r="D198" s="12">
        <v>0</v>
      </c>
      <c r="E198" s="26">
        <v>0</v>
      </c>
      <c r="F198" s="12">
        <v>1</v>
      </c>
      <c r="G198" s="12">
        <v>0</v>
      </c>
      <c r="H198" s="12">
        <v>3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1</v>
      </c>
    </row>
    <row r="199" spans="1:16" x14ac:dyDescent="0.25">
      <c r="A199" s="25" t="s">
        <v>685</v>
      </c>
      <c r="B199" s="25" t="s">
        <v>686</v>
      </c>
      <c r="C199" s="12">
        <v>6</v>
      </c>
      <c r="D199" s="12">
        <v>9</v>
      </c>
      <c r="E199" s="26">
        <v>-0.33333333333333298</v>
      </c>
      <c r="F199" s="12">
        <v>0</v>
      </c>
      <c r="G199" s="12">
        <v>0</v>
      </c>
      <c r="H199" s="12">
        <v>3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3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2</v>
      </c>
      <c r="E200" s="26">
        <v>-0.5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101</v>
      </c>
      <c r="D201" s="22">
        <v>115</v>
      </c>
      <c r="E201" s="23">
        <v>-0.121739130434783</v>
      </c>
      <c r="F201" s="22">
        <v>86</v>
      </c>
      <c r="G201" s="22">
        <v>54</v>
      </c>
      <c r="H201" s="22">
        <v>38</v>
      </c>
      <c r="I201" s="22">
        <v>28</v>
      </c>
      <c r="J201" s="22">
        <v>0</v>
      </c>
      <c r="K201" s="22">
        <v>0</v>
      </c>
      <c r="L201" s="22">
        <v>4</v>
      </c>
      <c r="M201" s="22">
        <v>3</v>
      </c>
      <c r="N201" s="22">
        <v>16</v>
      </c>
      <c r="O201" s="22">
        <v>0</v>
      </c>
      <c r="P201" s="24">
        <v>105</v>
      </c>
    </row>
    <row r="202" spans="1:16" x14ac:dyDescent="0.25">
      <c r="A202" s="25" t="s">
        <v>690</v>
      </c>
      <c r="B202" s="25" t="s">
        <v>691</v>
      </c>
      <c r="C202" s="12">
        <v>23</v>
      </c>
      <c r="D202" s="12">
        <v>36</v>
      </c>
      <c r="E202" s="26">
        <v>-0.36111111111111099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12</v>
      </c>
      <c r="O202" s="12">
        <v>0</v>
      </c>
      <c r="P202" s="20">
        <v>1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7</v>
      </c>
      <c r="D204" s="12">
        <v>3</v>
      </c>
      <c r="E204" s="26">
        <v>1.3333333333333299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52</v>
      </c>
      <c r="D206" s="12">
        <v>54</v>
      </c>
      <c r="E206" s="26">
        <v>-3.7037037037037E-2</v>
      </c>
      <c r="F206" s="12">
        <v>79</v>
      </c>
      <c r="G206" s="12">
        <v>54</v>
      </c>
      <c r="H206" s="12">
        <v>34</v>
      </c>
      <c r="I206" s="12">
        <v>22</v>
      </c>
      <c r="J206" s="12">
        <v>0</v>
      </c>
      <c r="K206" s="12">
        <v>0</v>
      </c>
      <c r="L206" s="12">
        <v>0</v>
      </c>
      <c r="M206" s="12">
        <v>0</v>
      </c>
      <c r="N206" s="12">
        <v>3</v>
      </c>
      <c r="O206" s="12">
        <v>0</v>
      </c>
      <c r="P206" s="20">
        <v>102</v>
      </c>
    </row>
    <row r="207" spans="1:16" ht="22.5" x14ac:dyDescent="0.25">
      <c r="A207" s="25" t="s">
        <v>700</v>
      </c>
      <c r="B207" s="25" t="s">
        <v>701</v>
      </c>
      <c r="C207" s="12">
        <v>1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2</v>
      </c>
      <c r="E210" s="26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12</v>
      </c>
      <c r="D211" s="12">
        <v>7</v>
      </c>
      <c r="E211" s="26">
        <v>0.71428571428571397</v>
      </c>
      <c r="F211" s="12">
        <v>7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2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2</v>
      </c>
      <c r="J212" s="12">
        <v>0</v>
      </c>
      <c r="K212" s="12">
        <v>0</v>
      </c>
      <c r="L212" s="12">
        <v>2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2</v>
      </c>
      <c r="D214" s="12">
        <v>2</v>
      </c>
      <c r="E214" s="26">
        <v>0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2</v>
      </c>
      <c r="M214" s="12">
        <v>3</v>
      </c>
      <c r="N214" s="12">
        <v>1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1</v>
      </c>
      <c r="D215" s="12">
        <v>2</v>
      </c>
      <c r="E215" s="26">
        <v>-0.5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1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3</v>
      </c>
      <c r="E218" s="26">
        <v>-1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6</v>
      </c>
      <c r="E222" s="26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922</v>
      </c>
      <c r="D223" s="22">
        <v>1458</v>
      </c>
      <c r="E223" s="23">
        <v>-0.36762688614540501</v>
      </c>
      <c r="F223" s="22">
        <v>737</v>
      </c>
      <c r="G223" s="22">
        <v>638</v>
      </c>
      <c r="H223" s="22">
        <v>501</v>
      </c>
      <c r="I223" s="22">
        <v>469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22</v>
      </c>
      <c r="P223" s="24">
        <v>918</v>
      </c>
    </row>
    <row r="224" spans="1:16" x14ac:dyDescent="0.25">
      <c r="A224" s="25" t="s">
        <v>733</v>
      </c>
      <c r="B224" s="25" t="s">
        <v>734</v>
      </c>
      <c r="C224" s="12">
        <v>4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1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1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1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15</v>
      </c>
      <c r="D230" s="12">
        <v>4</v>
      </c>
      <c r="E230" s="26">
        <v>2.75</v>
      </c>
      <c r="F230" s="12">
        <v>1</v>
      </c>
      <c r="G230" s="12">
        <v>2</v>
      </c>
      <c r="H230" s="12">
        <v>2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5</v>
      </c>
    </row>
    <row r="231" spans="1:16" x14ac:dyDescent="0.25">
      <c r="A231" s="25" t="s">
        <v>747</v>
      </c>
      <c r="B231" s="25" t="s">
        <v>748</v>
      </c>
      <c r="C231" s="12">
        <v>32</v>
      </c>
      <c r="D231" s="12">
        <v>61</v>
      </c>
      <c r="E231" s="26">
        <v>-0.47540983606557402</v>
      </c>
      <c r="F231" s="12">
        <v>1</v>
      </c>
      <c r="G231" s="12">
        <v>0</v>
      </c>
      <c r="H231" s="12">
        <v>13</v>
      </c>
      <c r="I231" s="12">
        <v>8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5</v>
      </c>
    </row>
    <row r="232" spans="1:16" x14ac:dyDescent="0.25">
      <c r="A232" s="25" t="s">
        <v>749</v>
      </c>
      <c r="B232" s="25" t="s">
        <v>750</v>
      </c>
      <c r="C232" s="12">
        <v>140</v>
      </c>
      <c r="D232" s="12">
        <v>51</v>
      </c>
      <c r="E232" s="26">
        <v>1.7450980392156901</v>
      </c>
      <c r="F232" s="12">
        <v>4</v>
      </c>
      <c r="G232" s="12">
        <v>4</v>
      </c>
      <c r="H232" s="12">
        <v>26</v>
      </c>
      <c r="I232" s="12">
        <v>11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13</v>
      </c>
    </row>
    <row r="233" spans="1:16" x14ac:dyDescent="0.25">
      <c r="A233" s="25" t="s">
        <v>751</v>
      </c>
      <c r="B233" s="25" t="s">
        <v>752</v>
      </c>
      <c r="C233" s="12">
        <v>26</v>
      </c>
      <c r="D233" s="12">
        <v>32</v>
      </c>
      <c r="E233" s="26">
        <v>-0.1875</v>
      </c>
      <c r="F233" s="12">
        <v>1</v>
      </c>
      <c r="G233" s="12">
        <v>0</v>
      </c>
      <c r="H233" s="12">
        <v>13</v>
      </c>
      <c r="I233" s="12">
        <v>7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8</v>
      </c>
    </row>
    <row r="234" spans="1:16" ht="22.5" x14ac:dyDescent="0.25">
      <c r="A234" s="25" t="s">
        <v>753</v>
      </c>
      <c r="B234" s="25" t="s">
        <v>754</v>
      </c>
      <c r="C234" s="12">
        <v>5</v>
      </c>
      <c r="D234" s="12">
        <v>3</v>
      </c>
      <c r="E234" s="26">
        <v>0.66666666666666696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5" t="s">
        <v>755</v>
      </c>
      <c r="B235" s="25" t="s">
        <v>756</v>
      </c>
      <c r="C235" s="12">
        <v>13</v>
      </c>
      <c r="D235" s="12">
        <v>29</v>
      </c>
      <c r="E235" s="26">
        <v>-0.55172413793103403</v>
      </c>
      <c r="F235" s="12">
        <v>0</v>
      </c>
      <c r="G235" s="12">
        <v>2</v>
      </c>
      <c r="H235" s="12">
        <v>6</v>
      </c>
      <c r="I235" s="12">
        <v>12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11</v>
      </c>
    </row>
    <row r="236" spans="1:16" x14ac:dyDescent="0.25">
      <c r="A236" s="25" t="s">
        <v>757</v>
      </c>
      <c r="B236" s="25" t="s">
        <v>758</v>
      </c>
      <c r="C236" s="12">
        <v>4</v>
      </c>
      <c r="D236" s="12">
        <v>3</v>
      </c>
      <c r="E236" s="26">
        <v>0.33333333333333298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1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1</v>
      </c>
    </row>
    <row r="238" spans="1:16" ht="33.75" x14ac:dyDescent="0.25">
      <c r="A238" s="25" t="s">
        <v>761</v>
      </c>
      <c r="B238" s="25" t="s">
        <v>762</v>
      </c>
      <c r="C238" s="12">
        <v>615</v>
      </c>
      <c r="D238" s="12">
        <v>1275</v>
      </c>
      <c r="E238" s="26">
        <v>-0.51764705882352902</v>
      </c>
      <c r="F238" s="12">
        <v>729</v>
      </c>
      <c r="G238" s="12">
        <v>630</v>
      </c>
      <c r="H238" s="12">
        <v>436</v>
      </c>
      <c r="I238" s="12">
        <v>429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22</v>
      </c>
      <c r="P238" s="20">
        <v>871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1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43</v>
      </c>
      <c r="D242" s="12">
        <v>0</v>
      </c>
      <c r="E242" s="26">
        <v>0</v>
      </c>
      <c r="F242" s="12">
        <v>0</v>
      </c>
      <c r="G242" s="12">
        <v>0</v>
      </c>
      <c r="H242" s="12">
        <v>3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24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1</v>
      </c>
    </row>
    <row r="244" spans="1:16" x14ac:dyDescent="0.25">
      <c r="A244" s="197" t="s">
        <v>773</v>
      </c>
      <c r="B244" s="198"/>
      <c r="C244" s="22">
        <v>31</v>
      </c>
      <c r="D244" s="22">
        <v>11</v>
      </c>
      <c r="E244" s="23">
        <v>1.8181818181818199</v>
      </c>
      <c r="F244" s="22">
        <v>3</v>
      </c>
      <c r="G244" s="22">
        <v>0</v>
      </c>
      <c r="H244" s="22">
        <v>6</v>
      </c>
      <c r="I244" s="22">
        <v>20</v>
      </c>
      <c r="J244" s="22">
        <v>0</v>
      </c>
      <c r="K244" s="22">
        <v>0</v>
      </c>
      <c r="L244" s="22">
        <v>0</v>
      </c>
      <c r="M244" s="22">
        <v>0</v>
      </c>
      <c r="N244" s="22">
        <v>23</v>
      </c>
      <c r="O244" s="22">
        <v>0</v>
      </c>
      <c r="P244" s="24">
        <v>1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14</v>
      </c>
      <c r="D249" s="12">
        <v>7</v>
      </c>
      <c r="E249" s="26">
        <v>1</v>
      </c>
      <c r="F249" s="12">
        <v>1</v>
      </c>
      <c r="G249" s="12">
        <v>0</v>
      </c>
      <c r="H249" s="12">
        <v>4</v>
      </c>
      <c r="I249" s="12">
        <v>17</v>
      </c>
      <c r="J249" s="12">
        <v>0</v>
      </c>
      <c r="K249" s="12">
        <v>0</v>
      </c>
      <c r="L249" s="12">
        <v>0</v>
      </c>
      <c r="M249" s="12">
        <v>0</v>
      </c>
      <c r="N249" s="12">
        <v>23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1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1</v>
      </c>
      <c r="D252" s="12">
        <v>0</v>
      </c>
      <c r="E252" s="26">
        <v>0</v>
      </c>
      <c r="F252" s="12">
        <v>1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2</v>
      </c>
      <c r="E253" s="26">
        <v>-1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2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3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1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1</v>
      </c>
    </row>
    <row r="257" spans="1:16" ht="22.5" x14ac:dyDescent="0.25">
      <c r="A257" s="25" t="s">
        <v>798</v>
      </c>
      <c r="B257" s="25" t="s">
        <v>799</v>
      </c>
      <c r="C257" s="12">
        <v>8</v>
      </c>
      <c r="D257" s="12">
        <v>0</v>
      </c>
      <c r="E257" s="26">
        <v>0</v>
      </c>
      <c r="F257" s="12">
        <v>0</v>
      </c>
      <c r="G257" s="12">
        <v>0</v>
      </c>
      <c r="H257" s="12">
        <v>2</v>
      </c>
      <c r="I257" s="12">
        <v>2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1</v>
      </c>
      <c r="D258" s="12">
        <v>0</v>
      </c>
      <c r="E258" s="26">
        <v>0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2</v>
      </c>
      <c r="E261" s="26">
        <v>-1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1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400</v>
      </c>
      <c r="D271" s="22">
        <v>817</v>
      </c>
      <c r="E271" s="23">
        <v>-0.51040391676866603</v>
      </c>
      <c r="F271" s="22">
        <v>664</v>
      </c>
      <c r="G271" s="22">
        <v>478</v>
      </c>
      <c r="H271" s="22">
        <v>267</v>
      </c>
      <c r="I271" s="22">
        <v>272</v>
      </c>
      <c r="J271" s="22">
        <v>1</v>
      </c>
      <c r="K271" s="22">
        <v>3</v>
      </c>
      <c r="L271" s="22">
        <v>0</v>
      </c>
      <c r="M271" s="22">
        <v>0</v>
      </c>
      <c r="N271" s="22">
        <v>0</v>
      </c>
      <c r="O271" s="22">
        <v>6</v>
      </c>
      <c r="P271" s="24">
        <v>881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141</v>
      </c>
      <c r="D273" s="12">
        <v>344</v>
      </c>
      <c r="E273" s="26">
        <v>-0.59011627906976705</v>
      </c>
      <c r="F273" s="12">
        <v>273</v>
      </c>
      <c r="G273" s="12">
        <v>238</v>
      </c>
      <c r="H273" s="12">
        <v>144</v>
      </c>
      <c r="I273" s="12">
        <v>164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0">
        <v>411</v>
      </c>
    </row>
    <row r="274" spans="1:16" ht="33.75" x14ac:dyDescent="0.25">
      <c r="A274" s="25" t="s">
        <v>831</v>
      </c>
      <c r="B274" s="25" t="s">
        <v>832</v>
      </c>
      <c r="C274" s="12">
        <v>154</v>
      </c>
      <c r="D274" s="12">
        <v>386</v>
      </c>
      <c r="E274" s="26">
        <v>-0.60103626943005195</v>
      </c>
      <c r="F274" s="12">
        <v>348</v>
      </c>
      <c r="G274" s="12">
        <v>216</v>
      </c>
      <c r="H274" s="12">
        <v>87</v>
      </c>
      <c r="I274" s="12">
        <v>65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399</v>
      </c>
    </row>
    <row r="275" spans="1:16" ht="22.5" x14ac:dyDescent="0.25">
      <c r="A275" s="25" t="s">
        <v>833</v>
      </c>
      <c r="B275" s="25" t="s">
        <v>834</v>
      </c>
      <c r="C275" s="12">
        <v>7</v>
      </c>
      <c r="D275" s="12">
        <v>4</v>
      </c>
      <c r="E275" s="26">
        <v>0.75</v>
      </c>
      <c r="F275" s="12">
        <v>4</v>
      </c>
      <c r="G275" s="12">
        <v>2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3</v>
      </c>
    </row>
    <row r="276" spans="1:16" x14ac:dyDescent="0.25">
      <c r="A276" s="25" t="s">
        <v>835</v>
      </c>
      <c r="B276" s="25" t="s">
        <v>836</v>
      </c>
      <c r="C276" s="12">
        <v>11</v>
      </c>
      <c r="D276" s="12">
        <v>4</v>
      </c>
      <c r="E276" s="26">
        <v>1.75</v>
      </c>
      <c r="F276" s="12">
        <v>7</v>
      </c>
      <c r="G276" s="12">
        <v>1</v>
      </c>
      <c r="H276" s="12">
        <v>3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5</v>
      </c>
    </row>
    <row r="277" spans="1:16" x14ac:dyDescent="0.25">
      <c r="A277" s="25" t="s">
        <v>837</v>
      </c>
      <c r="B277" s="25" t="s">
        <v>838</v>
      </c>
      <c r="C277" s="12">
        <v>55</v>
      </c>
      <c r="D277" s="12">
        <v>45</v>
      </c>
      <c r="E277" s="26">
        <v>0.22222222222222199</v>
      </c>
      <c r="F277" s="12">
        <v>27</v>
      </c>
      <c r="G277" s="12">
        <v>17</v>
      </c>
      <c r="H277" s="12">
        <v>16</v>
      </c>
      <c r="I277" s="12">
        <v>22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20">
        <v>49</v>
      </c>
    </row>
    <row r="278" spans="1:16" ht="22.5" x14ac:dyDescent="0.25">
      <c r="A278" s="25" t="s">
        <v>839</v>
      </c>
      <c r="B278" s="25" t="s">
        <v>840</v>
      </c>
      <c r="C278" s="12">
        <v>22</v>
      </c>
      <c r="D278" s="12">
        <v>29</v>
      </c>
      <c r="E278" s="26">
        <v>-0.24137931034482701</v>
      </c>
      <c r="F278" s="12">
        <v>2</v>
      </c>
      <c r="G278" s="12">
        <v>3</v>
      </c>
      <c r="H278" s="12">
        <v>14</v>
      </c>
      <c r="I278" s="12">
        <v>19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12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1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3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2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3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1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2</v>
      </c>
      <c r="D289" s="12">
        <v>0</v>
      </c>
      <c r="E289" s="26">
        <v>0</v>
      </c>
      <c r="F289" s="12">
        <v>2</v>
      </c>
      <c r="G289" s="12">
        <v>1</v>
      </c>
      <c r="H289" s="12">
        <v>1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1</v>
      </c>
      <c r="D290" s="12">
        <v>0</v>
      </c>
      <c r="E290" s="26">
        <v>0</v>
      </c>
      <c r="F290" s="12">
        <v>0</v>
      </c>
      <c r="G290" s="12">
        <v>0</v>
      </c>
      <c r="H290" s="12">
        <v>2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4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2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4</v>
      </c>
      <c r="E294" s="26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1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1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19</v>
      </c>
      <c r="D312" s="22">
        <v>18</v>
      </c>
      <c r="E312" s="23">
        <v>5.5555555555555601E-2</v>
      </c>
      <c r="F312" s="22">
        <v>0</v>
      </c>
      <c r="G312" s="22">
        <v>1</v>
      </c>
      <c r="H312" s="22">
        <v>9</v>
      </c>
      <c r="I312" s="22">
        <v>9</v>
      </c>
      <c r="J312" s="22">
        <v>0</v>
      </c>
      <c r="K312" s="22">
        <v>1</v>
      </c>
      <c r="L312" s="22">
        <v>0</v>
      </c>
      <c r="M312" s="22">
        <v>0</v>
      </c>
      <c r="N312" s="22">
        <v>0</v>
      </c>
      <c r="O312" s="22">
        <v>1</v>
      </c>
      <c r="P312" s="24">
        <v>10</v>
      </c>
    </row>
    <row r="313" spans="1:16" x14ac:dyDescent="0.25">
      <c r="A313" s="25" t="s">
        <v>906</v>
      </c>
      <c r="B313" s="25" t="s">
        <v>907</v>
      </c>
      <c r="C313" s="12">
        <v>14</v>
      </c>
      <c r="D313" s="12">
        <v>14</v>
      </c>
      <c r="E313" s="26">
        <v>0</v>
      </c>
      <c r="F313" s="12">
        <v>0</v>
      </c>
      <c r="G313" s="12">
        <v>1</v>
      </c>
      <c r="H313" s="12">
        <v>8</v>
      </c>
      <c r="I313" s="12">
        <v>9</v>
      </c>
      <c r="J313" s="12">
        <v>0</v>
      </c>
      <c r="K313" s="12">
        <v>1</v>
      </c>
      <c r="L313" s="12">
        <v>0</v>
      </c>
      <c r="M313" s="12">
        <v>0</v>
      </c>
      <c r="N313" s="12">
        <v>0</v>
      </c>
      <c r="O313" s="12">
        <v>1</v>
      </c>
      <c r="P313" s="20">
        <v>10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4</v>
      </c>
      <c r="D315" s="12">
        <v>4</v>
      </c>
      <c r="E315" s="26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1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0</v>
      </c>
      <c r="D318" s="22">
        <v>2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2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2">
        <v>1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1</v>
      </c>
    </row>
    <row r="321" spans="1:16" ht="22.5" x14ac:dyDescent="0.25">
      <c r="A321" s="25" t="s">
        <v>920</v>
      </c>
      <c r="B321" s="25" t="s">
        <v>921</v>
      </c>
      <c r="C321" s="12">
        <v>1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1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32107</v>
      </c>
      <c r="D323" s="22">
        <v>36694</v>
      </c>
      <c r="E323" s="23">
        <v>-0.12500681310296</v>
      </c>
      <c r="F323" s="22">
        <v>366</v>
      </c>
      <c r="G323" s="22">
        <v>16</v>
      </c>
      <c r="H323" s="22">
        <v>927</v>
      </c>
      <c r="I323" s="22">
        <v>13</v>
      </c>
      <c r="J323" s="22">
        <v>23</v>
      </c>
      <c r="K323" s="22">
        <v>1</v>
      </c>
      <c r="L323" s="22">
        <v>12</v>
      </c>
      <c r="M323" s="22">
        <v>0</v>
      </c>
      <c r="N323" s="22">
        <v>327</v>
      </c>
      <c r="O323" s="22">
        <v>12</v>
      </c>
      <c r="P323" s="24">
        <v>15</v>
      </c>
    </row>
    <row r="324" spans="1:16" x14ac:dyDescent="0.25">
      <c r="A324" s="25" t="s">
        <v>925</v>
      </c>
      <c r="B324" s="25" t="s">
        <v>926</v>
      </c>
      <c r="C324" s="12">
        <v>32107</v>
      </c>
      <c r="D324" s="12">
        <v>36694</v>
      </c>
      <c r="E324" s="26">
        <v>-0.12500681310296</v>
      </c>
      <c r="F324" s="12">
        <v>366</v>
      </c>
      <c r="G324" s="12">
        <v>16</v>
      </c>
      <c r="H324" s="12">
        <v>927</v>
      </c>
      <c r="I324" s="12">
        <v>13</v>
      </c>
      <c r="J324" s="12">
        <v>23</v>
      </c>
      <c r="K324" s="12">
        <v>1</v>
      </c>
      <c r="L324" s="12">
        <v>12</v>
      </c>
      <c r="M324" s="12">
        <v>0</v>
      </c>
      <c r="N324" s="12">
        <v>327</v>
      </c>
      <c r="O324" s="12">
        <v>12</v>
      </c>
      <c r="P324" s="20">
        <v>15</v>
      </c>
    </row>
    <row r="325" spans="1:16" x14ac:dyDescent="0.25">
      <c r="A325" s="197" t="s">
        <v>927</v>
      </c>
      <c r="B325" s="198"/>
      <c r="C325" s="22">
        <v>15</v>
      </c>
      <c r="D325" s="22">
        <v>10</v>
      </c>
      <c r="E325" s="23">
        <v>0.5</v>
      </c>
      <c r="F325" s="22">
        <v>0</v>
      </c>
      <c r="G325" s="22">
        <v>0</v>
      </c>
      <c r="H325" s="22">
        <v>0</v>
      </c>
      <c r="I325" s="22">
        <v>2</v>
      </c>
      <c r="J325" s="22">
        <v>0</v>
      </c>
      <c r="K325" s="22">
        <v>1</v>
      </c>
      <c r="L325" s="22">
        <v>0</v>
      </c>
      <c r="M325" s="22">
        <v>0</v>
      </c>
      <c r="N325" s="22">
        <v>3</v>
      </c>
      <c r="O325" s="22">
        <v>0</v>
      </c>
      <c r="P325" s="24">
        <v>1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12</v>
      </c>
      <c r="D328" s="12">
        <v>4</v>
      </c>
      <c r="E328" s="26">
        <v>2</v>
      </c>
      <c r="F328" s="12">
        <v>0</v>
      </c>
      <c r="G328" s="12">
        <v>0</v>
      </c>
      <c r="H328" s="12">
        <v>0</v>
      </c>
      <c r="I328" s="12">
        <v>2</v>
      </c>
      <c r="J328" s="12">
        <v>0</v>
      </c>
      <c r="K328" s="12">
        <v>1</v>
      </c>
      <c r="L328" s="12">
        <v>0</v>
      </c>
      <c r="M328" s="12">
        <v>0</v>
      </c>
      <c r="N328" s="12">
        <v>2</v>
      </c>
      <c r="O328" s="12">
        <v>0</v>
      </c>
      <c r="P328" s="20">
        <v>1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3</v>
      </c>
      <c r="D332" s="12">
        <v>6</v>
      </c>
      <c r="E332" s="26">
        <v>-0.5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2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2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76131</v>
      </c>
      <c r="D341" s="27">
        <v>97795</v>
      </c>
      <c r="E341" s="28">
        <v>-0.22152461782299701</v>
      </c>
      <c r="F341" s="27">
        <v>12391</v>
      </c>
      <c r="G341" s="27">
        <v>6025</v>
      </c>
      <c r="H341" s="27">
        <v>10165</v>
      </c>
      <c r="I341" s="27">
        <v>6405</v>
      </c>
      <c r="J341" s="27">
        <v>170</v>
      </c>
      <c r="K341" s="27">
        <v>131</v>
      </c>
      <c r="L341" s="27">
        <v>37</v>
      </c>
      <c r="M341" s="27">
        <v>23</v>
      </c>
      <c r="N341" s="27">
        <v>1125</v>
      </c>
      <c r="O341" s="27">
        <v>613</v>
      </c>
      <c r="P341" s="27">
        <v>11866</v>
      </c>
    </row>
    <row r="342" spans="1:16" x14ac:dyDescent="0.25">
      <c r="A342" s="4"/>
    </row>
  </sheetData>
  <sheetProtection algorithmName="SHA-512" hashValue="wvQuVqz8krqTmgxjYkwIguX7R5XjkxwN0HT6aa56P8Qb2yB8Mn7JyrOEvRMPu8aZtqF+mX+hSfI+FYU4B3/luA==" saltValue="Lf1O9Z89NCIvv+4rkqJS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3</v>
      </c>
    </row>
    <row r="8" spans="1:3" x14ac:dyDescent="0.25">
      <c r="A8" s="191"/>
      <c r="B8" s="11" t="s">
        <v>334</v>
      </c>
      <c r="C8" s="20">
        <v>526</v>
      </c>
    </row>
    <row r="9" spans="1:3" x14ac:dyDescent="0.25">
      <c r="A9" s="191"/>
      <c r="B9" s="11" t="s">
        <v>962</v>
      </c>
      <c r="C9" s="20">
        <v>34</v>
      </c>
    </row>
    <row r="10" spans="1:3" x14ac:dyDescent="0.25">
      <c r="A10" s="191"/>
      <c r="B10" s="11" t="s">
        <v>963</v>
      </c>
      <c r="C10" s="20">
        <v>43</v>
      </c>
    </row>
    <row r="11" spans="1:3" x14ac:dyDescent="0.25">
      <c r="A11" s="191"/>
      <c r="B11" s="11" t="s">
        <v>964</v>
      </c>
      <c r="C11" s="20">
        <v>56</v>
      </c>
    </row>
    <row r="12" spans="1:3" x14ac:dyDescent="0.25">
      <c r="A12" s="191"/>
      <c r="B12" s="11" t="s">
        <v>965</v>
      </c>
      <c r="C12" s="20">
        <v>83</v>
      </c>
    </row>
    <row r="13" spans="1:3" x14ac:dyDescent="0.25">
      <c r="A13" s="191"/>
      <c r="B13" s="11" t="s">
        <v>966</v>
      </c>
      <c r="C13" s="20">
        <v>309</v>
      </c>
    </row>
    <row r="14" spans="1:3" x14ac:dyDescent="0.25">
      <c r="A14" s="191"/>
      <c r="B14" s="11" t="s">
        <v>518</v>
      </c>
      <c r="C14" s="20">
        <v>91</v>
      </c>
    </row>
    <row r="15" spans="1:3" x14ac:dyDescent="0.25">
      <c r="A15" s="191"/>
      <c r="B15" s="11" t="s">
        <v>967</v>
      </c>
      <c r="C15" s="20">
        <v>26</v>
      </c>
    </row>
    <row r="16" spans="1:3" x14ac:dyDescent="0.25">
      <c r="A16" s="191"/>
      <c r="B16" s="11" t="s">
        <v>968</v>
      </c>
      <c r="C16" s="20">
        <v>2</v>
      </c>
    </row>
    <row r="17" spans="1:3" x14ac:dyDescent="0.25">
      <c r="A17" s="191"/>
      <c r="B17" s="11" t="s">
        <v>651</v>
      </c>
      <c r="C17" s="20">
        <v>31</v>
      </c>
    </row>
    <row r="18" spans="1:3" x14ac:dyDescent="0.25">
      <c r="A18" s="191"/>
      <c r="B18" s="11" t="s">
        <v>969</v>
      </c>
      <c r="C18" s="20">
        <v>95</v>
      </c>
    </row>
    <row r="19" spans="1:3" x14ac:dyDescent="0.25">
      <c r="A19" s="191"/>
      <c r="B19" s="11" t="s">
        <v>970</v>
      </c>
      <c r="C19" s="20">
        <v>139</v>
      </c>
    </row>
    <row r="20" spans="1:3" x14ac:dyDescent="0.25">
      <c r="A20" s="191"/>
      <c r="B20" s="11" t="s">
        <v>971</v>
      </c>
      <c r="C20" s="20">
        <v>44</v>
      </c>
    </row>
    <row r="21" spans="1:3" x14ac:dyDescent="0.25">
      <c r="A21" s="191"/>
      <c r="B21" s="11" t="s">
        <v>972</v>
      </c>
      <c r="C21" s="20">
        <v>66</v>
      </c>
    </row>
    <row r="22" spans="1:3" x14ac:dyDescent="0.25">
      <c r="A22" s="191"/>
      <c r="B22" s="11" t="s">
        <v>973</v>
      </c>
      <c r="C22" s="20">
        <v>7</v>
      </c>
    </row>
    <row r="23" spans="1:3" x14ac:dyDescent="0.25">
      <c r="A23" s="191"/>
      <c r="B23" s="11" t="s">
        <v>974</v>
      </c>
      <c r="C23" s="20">
        <v>0</v>
      </c>
    </row>
    <row r="24" spans="1:3" x14ac:dyDescent="0.25">
      <c r="A24" s="191"/>
      <c r="B24" s="11" t="s">
        <v>111</v>
      </c>
      <c r="C24" s="20">
        <v>856</v>
      </c>
    </row>
    <row r="25" spans="1:3" x14ac:dyDescent="0.25">
      <c r="A25" s="191"/>
      <c r="B25" s="11" t="s">
        <v>975</v>
      </c>
      <c r="C25" s="20">
        <v>36</v>
      </c>
    </row>
    <row r="26" spans="1:3" x14ac:dyDescent="0.25">
      <c r="A26" s="192"/>
      <c r="B26" s="11" t="s">
        <v>976</v>
      </c>
      <c r="C26" s="20">
        <v>1</v>
      </c>
    </row>
    <row r="27" spans="1:3" x14ac:dyDescent="0.25">
      <c r="A27" s="190" t="s">
        <v>977</v>
      </c>
      <c r="B27" s="11" t="s">
        <v>978</v>
      </c>
      <c r="C27" s="20">
        <v>109</v>
      </c>
    </row>
    <row r="28" spans="1:3" x14ac:dyDescent="0.25">
      <c r="A28" s="191"/>
      <c r="B28" s="11" t="s">
        <v>979</v>
      </c>
      <c r="C28" s="20">
        <v>141</v>
      </c>
    </row>
    <row r="29" spans="1:3" x14ac:dyDescent="0.25">
      <c r="A29" s="192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859</v>
      </c>
    </row>
    <row r="34" spans="1:3" x14ac:dyDescent="0.25">
      <c r="A34" s="190" t="s">
        <v>983</v>
      </c>
      <c r="B34" s="11" t="s">
        <v>984</v>
      </c>
      <c r="C34" s="20">
        <v>22</v>
      </c>
    </row>
    <row r="35" spans="1:3" x14ac:dyDescent="0.25">
      <c r="A35" s="191"/>
      <c r="B35" s="11" t="s">
        <v>985</v>
      </c>
      <c r="C35" s="20">
        <v>126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36</v>
      </c>
    </row>
    <row r="38" spans="1:3" x14ac:dyDescent="0.25">
      <c r="A38" s="10" t="s">
        <v>988</v>
      </c>
      <c r="B38" s="14"/>
      <c r="C38" s="20">
        <v>27</v>
      </c>
    </row>
    <row r="39" spans="1:3" x14ac:dyDescent="0.25">
      <c r="A39" s="10" t="s">
        <v>989</v>
      </c>
      <c r="B39" s="14"/>
      <c r="C39" s="20">
        <v>579</v>
      </c>
    </row>
    <row r="40" spans="1:3" x14ac:dyDescent="0.25">
      <c r="A40" s="10" t="s">
        <v>990</v>
      </c>
      <c r="B40" s="14"/>
      <c r="C40" s="20">
        <v>95</v>
      </c>
    </row>
    <row r="41" spans="1:3" x14ac:dyDescent="0.25">
      <c r="A41" s="10" t="s">
        <v>991</v>
      </c>
      <c r="B41" s="14"/>
      <c r="C41" s="20">
        <v>73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13</v>
      </c>
    </row>
    <row r="44" spans="1:3" x14ac:dyDescent="0.25">
      <c r="A44" s="10" t="s">
        <v>994</v>
      </c>
      <c r="B44" s="14"/>
      <c r="C44" s="20">
        <v>27</v>
      </c>
    </row>
    <row r="45" spans="1:3" x14ac:dyDescent="0.25">
      <c r="A45" s="10" t="s">
        <v>995</v>
      </c>
      <c r="B45" s="14"/>
      <c r="C45" s="20">
        <v>77</v>
      </c>
    </row>
    <row r="46" spans="1:3" x14ac:dyDescent="0.25">
      <c r="A46" s="10" t="s">
        <v>980</v>
      </c>
      <c r="B46" s="14"/>
      <c r="C46" s="20">
        <v>1</v>
      </c>
    </row>
    <row r="47" spans="1:3" x14ac:dyDescent="0.25">
      <c r="A47" s="190" t="s">
        <v>996</v>
      </c>
      <c r="B47" s="11" t="s">
        <v>997</v>
      </c>
      <c r="C47" s="20">
        <v>35</v>
      </c>
    </row>
    <row r="48" spans="1:3" x14ac:dyDescent="0.25">
      <c r="A48" s="191"/>
      <c r="B48" s="11" t="s">
        <v>998</v>
      </c>
      <c r="C48" s="20">
        <v>0</v>
      </c>
    </row>
    <row r="49" spans="1:3" x14ac:dyDescent="0.25">
      <c r="A49" s="191"/>
      <c r="B49" s="11" t="s">
        <v>999</v>
      </c>
      <c r="C49" s="20">
        <v>24</v>
      </c>
    </row>
    <row r="50" spans="1:3" x14ac:dyDescent="0.25">
      <c r="A50" s="191"/>
      <c r="B50" s="11" t="s">
        <v>1000</v>
      </c>
      <c r="C50" s="20">
        <v>1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93</v>
      </c>
    </row>
    <row r="56" spans="1:3" x14ac:dyDescent="0.25">
      <c r="A56" s="190" t="s">
        <v>79</v>
      </c>
      <c r="B56" s="11" t="s">
        <v>1003</v>
      </c>
      <c r="C56" s="20">
        <v>185</v>
      </c>
    </row>
    <row r="57" spans="1:3" x14ac:dyDescent="0.25">
      <c r="A57" s="192"/>
      <c r="B57" s="11" t="s">
        <v>1004</v>
      </c>
      <c r="C57" s="20">
        <v>454</v>
      </c>
    </row>
    <row r="58" spans="1:3" x14ac:dyDescent="0.25">
      <c r="A58" s="190" t="s">
        <v>1005</v>
      </c>
      <c r="B58" s="11" t="s">
        <v>1006</v>
      </c>
      <c r="C58" s="20">
        <v>0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9</v>
      </c>
    </row>
    <row r="61" spans="1:3" x14ac:dyDescent="0.25">
      <c r="A61" s="192"/>
      <c r="B61" s="11" t="s">
        <v>1007</v>
      </c>
      <c r="C61" s="20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2826</v>
      </c>
    </row>
    <row r="66" spans="1:3" x14ac:dyDescent="0.25">
      <c r="A66" s="191"/>
      <c r="B66" s="11" t="s">
        <v>1010</v>
      </c>
      <c r="C66" s="20">
        <v>424</v>
      </c>
    </row>
    <row r="67" spans="1:3" x14ac:dyDescent="0.25">
      <c r="A67" s="191"/>
      <c r="B67" s="11" t="s">
        <v>1011</v>
      </c>
      <c r="C67" s="20">
        <v>279</v>
      </c>
    </row>
    <row r="68" spans="1:3" x14ac:dyDescent="0.25">
      <c r="A68" s="191"/>
      <c r="B68" s="11" t="s">
        <v>1012</v>
      </c>
      <c r="C68" s="20">
        <v>626</v>
      </c>
    </row>
    <row r="69" spans="1:3" x14ac:dyDescent="0.25">
      <c r="A69" s="192"/>
      <c r="B69" s="11" t="s">
        <v>1013</v>
      </c>
      <c r="C69" s="20">
        <v>189</v>
      </c>
    </row>
    <row r="70" spans="1:3" x14ac:dyDescent="0.25">
      <c r="A70" s="190" t="s">
        <v>1014</v>
      </c>
      <c r="B70" s="11" t="s">
        <v>1015</v>
      </c>
      <c r="C70" s="20">
        <v>61</v>
      </c>
    </row>
    <row r="71" spans="1:3" x14ac:dyDescent="0.25">
      <c r="A71" s="192"/>
      <c r="B71" s="11" t="s">
        <v>1016</v>
      </c>
      <c r="C71" s="20">
        <v>12</v>
      </c>
    </row>
    <row r="72" spans="1:3" x14ac:dyDescent="0.25">
      <c r="A72" s="190" t="s">
        <v>1017</v>
      </c>
      <c r="B72" s="11" t="s">
        <v>1018</v>
      </c>
      <c r="C72" s="20">
        <v>1107</v>
      </c>
    </row>
    <row r="73" spans="1:3" x14ac:dyDescent="0.25">
      <c r="A73" s="191"/>
      <c r="B73" s="11" t="s">
        <v>1019</v>
      </c>
      <c r="C73" s="20">
        <v>265</v>
      </c>
    </row>
    <row r="74" spans="1:3" x14ac:dyDescent="0.25">
      <c r="A74" s="191"/>
      <c r="B74" s="11" t="s">
        <v>1020</v>
      </c>
      <c r="C74" s="20">
        <v>18</v>
      </c>
    </row>
    <row r="75" spans="1:3" x14ac:dyDescent="0.25">
      <c r="A75" s="191"/>
      <c r="B75" s="11" t="s">
        <v>1021</v>
      </c>
      <c r="C75" s="20">
        <v>628</v>
      </c>
    </row>
    <row r="76" spans="1:3" x14ac:dyDescent="0.25">
      <c r="A76" s="192"/>
      <c r="B76" s="11" t="s">
        <v>1013</v>
      </c>
      <c r="C76" s="20">
        <v>509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9</v>
      </c>
    </row>
    <row r="81" spans="1:3" x14ac:dyDescent="0.25">
      <c r="A81" s="10" t="s">
        <v>1024</v>
      </c>
      <c r="B81" s="14"/>
      <c r="C81" s="20">
        <v>1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1776</v>
      </c>
    </row>
    <row r="87" spans="1:3" x14ac:dyDescent="0.25">
      <c r="A87" s="192"/>
      <c r="B87" s="11" t="s">
        <v>1013</v>
      </c>
      <c r="C87" s="20">
        <v>3050</v>
      </c>
    </row>
    <row r="88" spans="1:3" x14ac:dyDescent="0.25">
      <c r="A88" s="190" t="s">
        <v>1028</v>
      </c>
      <c r="B88" s="11" t="s">
        <v>1018</v>
      </c>
      <c r="C88" s="20">
        <v>3</v>
      </c>
    </row>
    <row r="89" spans="1:3" x14ac:dyDescent="0.25">
      <c r="A89" s="192"/>
      <c r="B89" s="11" t="s">
        <v>1013</v>
      </c>
      <c r="C89" s="20">
        <v>33</v>
      </c>
    </row>
    <row r="90" spans="1:3" x14ac:dyDescent="0.25">
      <c r="A90" s="190" t="s">
        <v>1029</v>
      </c>
      <c r="B90" s="11" t="s">
        <v>1018</v>
      </c>
      <c r="C90" s="20">
        <v>246</v>
      </c>
    </row>
    <row r="91" spans="1:3" x14ac:dyDescent="0.25">
      <c r="A91" s="192"/>
      <c r="B91" s="11" t="s">
        <v>1013</v>
      </c>
      <c r="C91" s="20">
        <v>778</v>
      </c>
    </row>
    <row r="92" spans="1:3" x14ac:dyDescent="0.25">
      <c r="A92" s="190" t="s">
        <v>1030</v>
      </c>
      <c r="B92" s="11" t="s">
        <v>1018</v>
      </c>
      <c r="C92" s="20">
        <v>16</v>
      </c>
    </row>
    <row r="93" spans="1:3" x14ac:dyDescent="0.25">
      <c r="A93" s="192"/>
      <c r="B93" s="11" t="s">
        <v>1013</v>
      </c>
      <c r="C93" s="20">
        <v>12</v>
      </c>
    </row>
    <row r="94" spans="1:3" x14ac:dyDescent="0.25">
      <c r="A94" s="190" t="s">
        <v>1031</v>
      </c>
      <c r="B94" s="11" t="s">
        <v>1018</v>
      </c>
      <c r="C94" s="20">
        <v>299</v>
      </c>
    </row>
    <row r="95" spans="1:3" x14ac:dyDescent="0.25">
      <c r="A95" s="192"/>
      <c r="B95" s="11" t="s">
        <v>1013</v>
      </c>
      <c r="C95" s="20">
        <v>424</v>
      </c>
    </row>
    <row r="96" spans="1:3" x14ac:dyDescent="0.25">
      <c r="A96" s="190" t="s">
        <v>1032</v>
      </c>
      <c r="B96" s="11" t="s">
        <v>1018</v>
      </c>
      <c r="C96" s="20">
        <v>16</v>
      </c>
    </row>
    <row r="97" spans="1:3" x14ac:dyDescent="0.25">
      <c r="A97" s="192"/>
      <c r="B97" s="11" t="s">
        <v>1013</v>
      </c>
      <c r="C97" s="20">
        <v>12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67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180</v>
      </c>
    </row>
    <row r="106" spans="1:3" x14ac:dyDescent="0.25">
      <c r="A106" s="192"/>
      <c r="B106" s="11" t="s">
        <v>1039</v>
      </c>
      <c r="C106" s="20">
        <v>0</v>
      </c>
    </row>
    <row r="107" spans="1:3" x14ac:dyDescent="0.25">
      <c r="A107" s="10" t="s">
        <v>1040</v>
      </c>
      <c r="B107" s="14"/>
      <c r="C107" s="20">
        <v>160</v>
      </c>
    </row>
    <row r="108" spans="1:3" x14ac:dyDescent="0.25">
      <c r="A108" s="10" t="s">
        <v>1041</v>
      </c>
      <c r="B108" s="14"/>
      <c r="C108" s="20">
        <v>0</v>
      </c>
    </row>
    <row r="109" spans="1:3" x14ac:dyDescent="0.25">
      <c r="A109" s="10" t="s">
        <v>1042</v>
      </c>
      <c r="B109" s="14"/>
      <c r="C109" s="20">
        <v>0</v>
      </c>
    </row>
    <row r="110" spans="1:3" x14ac:dyDescent="0.25">
      <c r="A110" s="10" t="s">
        <v>1043</v>
      </c>
      <c r="B110" s="14"/>
      <c r="C110" s="20">
        <v>7</v>
      </c>
    </row>
    <row r="111" spans="1:3" x14ac:dyDescent="0.25">
      <c r="A111" s="10" t="s">
        <v>1044</v>
      </c>
      <c r="B111" s="14"/>
      <c r="C111" s="20">
        <v>0</v>
      </c>
    </row>
    <row r="112" spans="1:3" ht="22.5" x14ac:dyDescent="0.25">
      <c r="A112" s="10" t="s">
        <v>1045</v>
      </c>
      <c r="B112" s="14"/>
      <c r="C112" s="20">
        <v>0</v>
      </c>
    </row>
    <row r="113" spans="1:1" x14ac:dyDescent="0.25">
      <c r="A113" s="4"/>
    </row>
  </sheetData>
  <sheetProtection algorithmName="SHA-512" hashValue="8JOSUq1l7atsZUvmV6xnmEeE/fMkgpc1mDMCX5dryN5DwBcgygTO7kWuxkqhl1y+yFxPDcHvhocrMXc5K8ckKg==" saltValue="uu5v+hwWzvLwXkF/sTGrW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88</v>
      </c>
    </row>
    <row r="6" spans="1:3" x14ac:dyDescent="0.25">
      <c r="A6" s="191"/>
      <c r="B6" s="30" t="s">
        <v>304</v>
      </c>
      <c r="C6" s="20">
        <v>394</v>
      </c>
    </row>
    <row r="7" spans="1:3" x14ac:dyDescent="0.25">
      <c r="A7" s="191"/>
      <c r="B7" s="30" t="s">
        <v>1050</v>
      </c>
      <c r="C7" s="20">
        <v>32</v>
      </c>
    </row>
    <row r="8" spans="1:3" x14ac:dyDescent="0.25">
      <c r="A8" s="191"/>
      <c r="B8" s="30" t="s">
        <v>1051</v>
      </c>
      <c r="C8" s="20">
        <v>0</v>
      </c>
    </row>
    <row r="9" spans="1:3" x14ac:dyDescent="0.25">
      <c r="A9" s="191"/>
      <c r="B9" s="30" t="s">
        <v>1052</v>
      </c>
      <c r="C9" s="20">
        <v>0</v>
      </c>
    </row>
    <row r="10" spans="1:3" x14ac:dyDescent="0.25">
      <c r="A10" s="191"/>
      <c r="B10" s="30" t="s">
        <v>1053</v>
      </c>
      <c r="C10" s="20">
        <v>0</v>
      </c>
    </row>
    <row r="11" spans="1:3" x14ac:dyDescent="0.25">
      <c r="A11" s="192"/>
      <c r="B11" s="30" t="s">
        <v>1054</v>
      </c>
      <c r="C11" s="20">
        <v>0</v>
      </c>
    </row>
    <row r="12" spans="1:3" x14ac:dyDescent="0.25">
      <c r="A12" s="190" t="s">
        <v>1055</v>
      </c>
      <c r="B12" s="30" t="s">
        <v>65</v>
      </c>
      <c r="C12" s="20">
        <v>357</v>
      </c>
    </row>
    <row r="13" spans="1:3" x14ac:dyDescent="0.25">
      <c r="A13" s="191"/>
      <c r="B13" s="30" t="s">
        <v>1056</v>
      </c>
      <c r="C13" s="20">
        <v>92</v>
      </c>
    </row>
    <row r="14" spans="1:3" x14ac:dyDescent="0.25">
      <c r="A14" s="191"/>
      <c r="B14" s="30" t="s">
        <v>1057</v>
      </c>
      <c r="C14" s="20">
        <v>29</v>
      </c>
    </row>
    <row r="15" spans="1:3" x14ac:dyDescent="0.25">
      <c r="A15" s="192"/>
      <c r="B15" s="30" t="s">
        <v>1058</v>
      </c>
      <c r="C15" s="20">
        <v>20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19</v>
      </c>
    </row>
    <row r="20" spans="1:3" x14ac:dyDescent="0.25">
      <c r="A20" s="10" t="s">
        <v>1061</v>
      </c>
      <c r="B20" s="31"/>
      <c r="C20" s="20">
        <v>25</v>
      </c>
    </row>
    <row r="21" spans="1:3" x14ac:dyDescent="0.25">
      <c r="A21" s="10" t="s">
        <v>1062</v>
      </c>
      <c r="B21" s="31"/>
      <c r="C21" s="20">
        <v>68</v>
      </c>
    </row>
    <row r="22" spans="1:3" x14ac:dyDescent="0.25">
      <c r="A22" s="10" t="s">
        <v>1063</v>
      </c>
      <c r="B22" s="31"/>
      <c r="C22" s="20">
        <v>46</v>
      </c>
    </row>
    <row r="23" spans="1:3" x14ac:dyDescent="0.25">
      <c r="A23" s="10" t="s">
        <v>1064</v>
      </c>
      <c r="B23" s="31"/>
      <c r="C23" s="20">
        <v>364</v>
      </c>
    </row>
    <row r="24" spans="1:3" x14ac:dyDescent="0.25">
      <c r="A24" s="10" t="s">
        <v>1065</v>
      </c>
      <c r="B24" s="31"/>
      <c r="C24" s="20">
        <v>107</v>
      </c>
    </row>
    <row r="25" spans="1:3" x14ac:dyDescent="0.25">
      <c r="A25" s="10" t="s">
        <v>1066</v>
      </c>
      <c r="B25" s="31"/>
      <c r="C25" s="20">
        <v>86</v>
      </c>
    </row>
    <row r="26" spans="1:3" x14ac:dyDescent="0.25">
      <c r="A26" s="10" t="s">
        <v>1067</v>
      </c>
      <c r="B26" s="31"/>
      <c r="C26" s="20">
        <v>5</v>
      </c>
    </row>
    <row r="27" spans="1:3" x14ac:dyDescent="0.25">
      <c r="A27" s="10" t="s">
        <v>1068</v>
      </c>
      <c r="B27" s="31"/>
      <c r="C27" s="20">
        <v>2</v>
      </c>
    </row>
    <row r="28" spans="1:3" x14ac:dyDescent="0.25">
      <c r="A28" s="10" t="s">
        <v>1069</v>
      </c>
      <c r="B28" s="31"/>
      <c r="C28" s="20">
        <v>64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7</v>
      </c>
    </row>
    <row r="33" spans="1:6" x14ac:dyDescent="0.25">
      <c r="A33" s="10" t="s">
        <v>1072</v>
      </c>
      <c r="B33" s="31"/>
      <c r="C33" s="20">
        <v>31</v>
      </c>
    </row>
    <row r="34" spans="1:6" x14ac:dyDescent="0.25">
      <c r="A34" s="10" t="s">
        <v>1073</v>
      </c>
      <c r="B34" s="31"/>
      <c r="C34" s="20">
        <v>16</v>
      </c>
    </row>
    <row r="35" spans="1:6" x14ac:dyDescent="0.25">
      <c r="A35" s="10" t="s">
        <v>1074</v>
      </c>
      <c r="B35" s="31"/>
      <c r="C35" s="20">
        <v>13</v>
      </c>
    </row>
    <row r="36" spans="1:6" x14ac:dyDescent="0.25">
      <c r="A36" s="10" t="s">
        <v>1075</v>
      </c>
      <c r="B36" s="31"/>
      <c r="C36" s="20">
        <v>2</v>
      </c>
    </row>
    <row r="37" spans="1:6" x14ac:dyDescent="0.25">
      <c r="A37" s="10" t="s">
        <v>1076</v>
      </c>
      <c r="B37" s="31"/>
      <c r="C37" s="20">
        <v>14</v>
      </c>
    </row>
    <row r="38" spans="1:6" x14ac:dyDescent="0.25">
      <c r="A38" s="10" t="s">
        <v>1077</v>
      </c>
      <c r="B38" s="31"/>
      <c r="C38" s="20">
        <v>0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20</v>
      </c>
    </row>
    <row r="44" spans="1:6" x14ac:dyDescent="0.25">
      <c r="A44" s="10" t="s">
        <v>114</v>
      </c>
      <c r="B44" s="31"/>
      <c r="C44" s="20">
        <v>2</v>
      </c>
    </row>
    <row r="45" spans="1:6" x14ac:dyDescent="0.25">
      <c r="A45" s="10" t="s">
        <v>1080</v>
      </c>
      <c r="B45" s="31"/>
      <c r="C45" s="20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8"/>
      <c r="B52" s="11" t="s">
        <v>334</v>
      </c>
      <c r="C52" s="12">
        <v>6</v>
      </c>
      <c r="D52" s="12">
        <v>24</v>
      </c>
      <c r="E52" s="12">
        <v>4</v>
      </c>
      <c r="F52" s="20">
        <v>15</v>
      </c>
    </row>
    <row r="53" spans="1:6" x14ac:dyDescent="0.25">
      <c r="A53" s="188"/>
      <c r="B53" s="11" t="s">
        <v>1087</v>
      </c>
      <c r="C53" s="12">
        <v>444</v>
      </c>
      <c r="D53" s="12">
        <v>61</v>
      </c>
      <c r="E53" s="12">
        <v>12</v>
      </c>
      <c r="F53" s="20">
        <v>29</v>
      </c>
    </row>
    <row r="54" spans="1:6" x14ac:dyDescent="0.25">
      <c r="A54" s="188"/>
      <c r="B54" s="11" t="s">
        <v>1088</v>
      </c>
      <c r="C54" s="12">
        <v>233</v>
      </c>
      <c r="D54" s="12">
        <v>56</v>
      </c>
      <c r="E54" s="12">
        <v>7</v>
      </c>
      <c r="F54" s="20">
        <v>19</v>
      </c>
    </row>
    <row r="55" spans="1:6" x14ac:dyDescent="0.25">
      <c r="A55" s="188"/>
      <c r="B55" s="11" t="s">
        <v>1089</v>
      </c>
      <c r="C55" s="12">
        <v>1</v>
      </c>
      <c r="D55" s="12">
        <v>0</v>
      </c>
      <c r="E55" s="12">
        <v>0</v>
      </c>
      <c r="F55" s="20">
        <v>0</v>
      </c>
    </row>
    <row r="56" spans="1:6" x14ac:dyDescent="0.25">
      <c r="A56" s="188"/>
      <c r="B56" s="11" t="s">
        <v>1090</v>
      </c>
      <c r="C56" s="12">
        <v>0</v>
      </c>
      <c r="D56" s="12">
        <v>1</v>
      </c>
      <c r="E56" s="12">
        <v>0</v>
      </c>
      <c r="F56" s="20">
        <v>0</v>
      </c>
    </row>
    <row r="57" spans="1:6" x14ac:dyDescent="0.25">
      <c r="A57" s="188"/>
      <c r="B57" s="11" t="s">
        <v>1091</v>
      </c>
      <c r="C57" s="12">
        <v>6</v>
      </c>
      <c r="D57" s="12">
        <v>24</v>
      </c>
      <c r="E57" s="12">
        <v>7</v>
      </c>
      <c r="F57" s="20">
        <v>14</v>
      </c>
    </row>
    <row r="58" spans="1:6" x14ac:dyDescent="0.25">
      <c r="A58" s="188"/>
      <c r="B58" s="11" t="s">
        <v>1092</v>
      </c>
      <c r="C58" s="12">
        <v>0</v>
      </c>
      <c r="D58" s="12">
        <v>5</v>
      </c>
      <c r="E58" s="12">
        <v>0</v>
      </c>
      <c r="F58" s="20">
        <v>0</v>
      </c>
    </row>
    <row r="59" spans="1:6" x14ac:dyDescent="0.25">
      <c r="A59" s="188"/>
      <c r="B59" s="11" t="s">
        <v>1093</v>
      </c>
      <c r="C59" s="15"/>
      <c r="D59" s="15"/>
      <c r="E59" s="15"/>
      <c r="F59" s="19"/>
    </row>
    <row r="60" spans="1:6" x14ac:dyDescent="0.25">
      <c r="A60" s="188"/>
      <c r="B60" s="11" t="s">
        <v>405</v>
      </c>
      <c r="C60" s="12">
        <v>0</v>
      </c>
      <c r="D60" s="12">
        <v>1</v>
      </c>
      <c r="E60" s="12">
        <v>0</v>
      </c>
      <c r="F60" s="20">
        <v>0</v>
      </c>
    </row>
    <row r="61" spans="1:6" x14ac:dyDescent="0.25">
      <c r="A61" s="188"/>
      <c r="B61" s="11" t="s">
        <v>1094</v>
      </c>
      <c r="C61" s="15"/>
      <c r="D61" s="15"/>
      <c r="E61" s="15"/>
      <c r="F61" s="19"/>
    </row>
    <row r="62" spans="1:6" x14ac:dyDescent="0.25">
      <c r="A62" s="188"/>
      <c r="B62" s="11" t="s">
        <v>1095</v>
      </c>
      <c r="C62" s="12">
        <v>0</v>
      </c>
      <c r="D62" s="12">
        <v>1</v>
      </c>
      <c r="E62" s="12">
        <v>0</v>
      </c>
      <c r="F62" s="20">
        <v>0</v>
      </c>
    </row>
    <row r="63" spans="1:6" x14ac:dyDescent="0.25">
      <c r="A63" s="188"/>
      <c r="B63" s="11" t="s">
        <v>1096</v>
      </c>
      <c r="C63" s="15"/>
      <c r="D63" s="15"/>
      <c r="E63" s="15"/>
      <c r="F63" s="19"/>
    </row>
    <row r="64" spans="1:6" x14ac:dyDescent="0.25">
      <c r="A64" s="188"/>
      <c r="B64" s="11" t="s">
        <v>1097</v>
      </c>
      <c r="C64" s="12">
        <v>50</v>
      </c>
      <c r="D64" s="12">
        <v>59</v>
      </c>
      <c r="E64" s="12">
        <v>7</v>
      </c>
      <c r="F64" s="20">
        <v>21</v>
      </c>
    </row>
    <row r="65" spans="1:6" x14ac:dyDescent="0.25">
      <c r="A65" s="188"/>
      <c r="B65" s="11" t="s">
        <v>1098</v>
      </c>
      <c r="C65" s="15"/>
      <c r="D65" s="15"/>
      <c r="E65" s="15"/>
      <c r="F65" s="19"/>
    </row>
    <row r="66" spans="1:6" x14ac:dyDescent="0.25">
      <c r="A66" s="189"/>
      <c r="B66" s="11" t="s">
        <v>1099</v>
      </c>
      <c r="C66" s="15"/>
      <c r="D66" s="15"/>
      <c r="E66" s="15"/>
      <c r="F66" s="19"/>
    </row>
    <row r="67" spans="1:6" x14ac:dyDescent="0.25">
      <c r="A67" s="201" t="s">
        <v>1100</v>
      </c>
      <c r="B67" s="202"/>
      <c r="C67" s="27">
        <v>740</v>
      </c>
      <c r="D67" s="27">
        <v>232</v>
      </c>
      <c r="E67" s="27">
        <v>37</v>
      </c>
      <c r="F67" s="27">
        <v>98</v>
      </c>
    </row>
    <row r="68" spans="1:6" x14ac:dyDescent="0.25">
      <c r="A68" s="187" t="s">
        <v>977</v>
      </c>
      <c r="B68" s="11" t="s">
        <v>1101</v>
      </c>
      <c r="C68" s="12">
        <v>7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2">
        <v>3</v>
      </c>
      <c r="D69" s="12">
        <v>0</v>
      </c>
      <c r="E69" s="12">
        <v>0</v>
      </c>
      <c r="F69" s="20">
        <v>0</v>
      </c>
    </row>
    <row r="70" spans="1:6" x14ac:dyDescent="0.25">
      <c r="A70" s="189"/>
      <c r="B70" s="11" t="s">
        <v>111</v>
      </c>
      <c r="C70" s="12">
        <v>4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7">
        <v>14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8Glw9qiEtBy9YRdCpglTlrLSv8D0g/fHV+fiLUYnHiOU71xnCFemscxPpMYwd9FvtsoXrj9aS/FOAJ4SugEkXA==" saltValue="GeNir3MgURN+Q5X8Za8Ll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5887</v>
      </c>
    </row>
    <row r="6" spans="1:3" x14ac:dyDescent="0.25">
      <c r="A6" s="188"/>
      <c r="B6" s="11" t="s">
        <v>1049</v>
      </c>
      <c r="C6" s="20">
        <v>477</v>
      </c>
    </row>
    <row r="7" spans="1:3" x14ac:dyDescent="0.25">
      <c r="A7" s="188"/>
      <c r="B7" s="11" t="s">
        <v>1108</v>
      </c>
      <c r="C7" s="20">
        <v>6047</v>
      </c>
    </row>
    <row r="8" spans="1:3" x14ac:dyDescent="0.25">
      <c r="A8" s="188"/>
      <c r="B8" s="11" t="s">
        <v>1109</v>
      </c>
      <c r="C8" s="20">
        <v>498</v>
      </c>
    </row>
    <row r="9" spans="1:3" x14ac:dyDescent="0.25">
      <c r="A9" s="188"/>
      <c r="B9" s="11" t="s">
        <v>1051</v>
      </c>
      <c r="C9" s="20">
        <v>26</v>
      </c>
    </row>
    <row r="10" spans="1:3" x14ac:dyDescent="0.25">
      <c r="A10" s="188"/>
      <c r="B10" s="11" t="s">
        <v>1052</v>
      </c>
      <c r="C10" s="20">
        <v>10</v>
      </c>
    </row>
    <row r="11" spans="1:3" x14ac:dyDescent="0.25">
      <c r="A11" s="188"/>
      <c r="B11" s="11" t="s">
        <v>1110</v>
      </c>
      <c r="C11" s="20">
        <v>6</v>
      </c>
    </row>
    <row r="12" spans="1:3" x14ac:dyDescent="0.25">
      <c r="A12" s="189"/>
      <c r="B12" s="11" t="s">
        <v>1111</v>
      </c>
      <c r="C12" s="19"/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2746</v>
      </c>
    </row>
    <row r="17" spans="1:3" x14ac:dyDescent="0.25">
      <c r="A17" s="18" t="s">
        <v>1114</v>
      </c>
      <c r="B17" s="14"/>
      <c r="C17" s="20">
        <v>672</v>
      </c>
    </row>
    <row r="18" spans="1:3" x14ac:dyDescent="0.25">
      <c r="A18" s="18" t="s">
        <v>1115</v>
      </c>
      <c r="B18" s="14"/>
      <c r="C18" s="20">
        <v>518</v>
      </c>
    </row>
    <row r="19" spans="1:3" x14ac:dyDescent="0.25">
      <c r="A19" s="18" t="s">
        <v>1116</v>
      </c>
      <c r="B19" s="14"/>
      <c r="C19" s="20">
        <v>188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19"/>
    </row>
    <row r="25" spans="1:3" x14ac:dyDescent="0.25">
      <c r="A25" s="18" t="s">
        <v>1120</v>
      </c>
      <c r="B25" s="14"/>
      <c r="C25" s="19"/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19"/>
    </row>
    <row r="28" spans="1:3" x14ac:dyDescent="0.25">
      <c r="A28" s="18" t="s">
        <v>1123</v>
      </c>
      <c r="B28" s="14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/>
    </row>
    <row r="33" spans="1:3" x14ac:dyDescent="0.25">
      <c r="A33" s="18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151</v>
      </c>
    </row>
    <row r="38" spans="1:3" x14ac:dyDescent="0.25">
      <c r="A38" s="18" t="s">
        <v>1128</v>
      </c>
      <c r="B38" s="14"/>
      <c r="C38" s="20">
        <v>616</v>
      </c>
    </row>
    <row r="39" spans="1:3" x14ac:dyDescent="0.25">
      <c r="A39" s="18" t="s">
        <v>1129</v>
      </c>
      <c r="B39" s="14"/>
      <c r="C39" s="20">
        <v>354</v>
      </c>
    </row>
    <row r="40" spans="1:3" x14ac:dyDescent="0.25">
      <c r="A40" s="18" t="s">
        <v>1130</v>
      </c>
      <c r="B40" s="14"/>
      <c r="C40" s="20">
        <v>121</v>
      </c>
    </row>
    <row r="41" spans="1:3" x14ac:dyDescent="0.25">
      <c r="A41" s="18" t="s">
        <v>1131</v>
      </c>
      <c r="B41" s="14"/>
      <c r="C41" s="20">
        <v>224</v>
      </c>
    </row>
    <row r="42" spans="1:3" x14ac:dyDescent="0.25">
      <c r="A42" s="18" t="s">
        <v>1132</v>
      </c>
      <c r="B42" s="14"/>
      <c r="C42" s="20">
        <v>8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2</v>
      </c>
    </row>
    <row r="47" spans="1:3" x14ac:dyDescent="0.25">
      <c r="A47" s="18" t="s">
        <v>1135</v>
      </c>
      <c r="B47" s="14"/>
      <c r="C47" s="20">
        <v>47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344</v>
      </c>
    </row>
    <row r="52" spans="1:6" x14ac:dyDescent="0.25">
      <c r="A52" s="188"/>
      <c r="B52" s="11" t="s">
        <v>1139</v>
      </c>
      <c r="C52" s="20">
        <v>207</v>
      </c>
    </row>
    <row r="53" spans="1:6" x14ac:dyDescent="0.25">
      <c r="A53" s="188"/>
      <c r="B53" s="11" t="s">
        <v>1140</v>
      </c>
      <c r="C53" s="20">
        <v>73</v>
      </c>
    </row>
    <row r="54" spans="1:6" x14ac:dyDescent="0.25">
      <c r="A54" s="189"/>
      <c r="B54" s="11" t="s">
        <v>1141</v>
      </c>
      <c r="C54" s="20">
        <v>3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104</v>
      </c>
    </row>
    <row r="59" spans="1:6" x14ac:dyDescent="0.25">
      <c r="A59" s="18" t="s">
        <v>114</v>
      </c>
      <c r="B59" s="14"/>
      <c r="C59" s="20">
        <v>11</v>
      </c>
    </row>
    <row r="60" spans="1:6" x14ac:dyDescent="0.25">
      <c r="A60" s="18" t="s">
        <v>1080</v>
      </c>
      <c r="B60" s="14"/>
      <c r="C60" s="20">
        <v>6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8"/>
      <c r="B65" s="11" t="s">
        <v>1085</v>
      </c>
      <c r="C65" s="12">
        <v>4</v>
      </c>
      <c r="D65" s="12">
        <v>0</v>
      </c>
      <c r="E65" s="12">
        <v>0</v>
      </c>
      <c r="F65" s="20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19</v>
      </c>
      <c r="D67" s="12">
        <v>85</v>
      </c>
      <c r="E67" s="12">
        <v>23</v>
      </c>
      <c r="F67" s="20">
        <v>40</v>
      </c>
    </row>
    <row r="68" spans="1:6" x14ac:dyDescent="0.25">
      <c r="A68" s="188"/>
      <c r="B68" s="11" t="s">
        <v>1142</v>
      </c>
      <c r="C68" s="12">
        <v>8100</v>
      </c>
      <c r="D68" s="12">
        <v>758</v>
      </c>
      <c r="E68" s="12">
        <v>127</v>
      </c>
      <c r="F68" s="20">
        <v>356</v>
      </c>
    </row>
    <row r="69" spans="1:6" x14ac:dyDescent="0.25">
      <c r="A69" s="188"/>
      <c r="B69" s="11" t="s">
        <v>1143</v>
      </c>
      <c r="C69" s="12">
        <v>1301</v>
      </c>
      <c r="D69" s="12">
        <v>191</v>
      </c>
      <c r="E69" s="12">
        <v>40</v>
      </c>
      <c r="F69" s="20">
        <v>95</v>
      </c>
    </row>
    <row r="70" spans="1:6" x14ac:dyDescent="0.25">
      <c r="A70" s="188"/>
      <c r="B70" s="11" t="s">
        <v>1089</v>
      </c>
      <c r="C70" s="12">
        <v>3</v>
      </c>
      <c r="D70" s="12">
        <v>34</v>
      </c>
      <c r="E70" s="12">
        <v>12</v>
      </c>
      <c r="F70" s="20">
        <v>21</v>
      </c>
    </row>
    <row r="71" spans="1:6" x14ac:dyDescent="0.25">
      <c r="A71" s="188"/>
      <c r="B71" s="11" t="s">
        <v>1144</v>
      </c>
      <c r="C71" s="12">
        <v>0</v>
      </c>
      <c r="D71" s="12">
        <v>5</v>
      </c>
      <c r="E71" s="12">
        <v>0</v>
      </c>
      <c r="F71" s="20">
        <v>0</v>
      </c>
    </row>
    <row r="72" spans="1:6" x14ac:dyDescent="0.25">
      <c r="A72" s="188"/>
      <c r="B72" s="11" t="s">
        <v>1145</v>
      </c>
      <c r="C72" s="12">
        <v>15</v>
      </c>
      <c r="D72" s="12">
        <v>212</v>
      </c>
      <c r="E72" s="12">
        <v>48</v>
      </c>
      <c r="F72" s="20">
        <v>104</v>
      </c>
    </row>
    <row r="73" spans="1:6" x14ac:dyDescent="0.25">
      <c r="A73" s="188"/>
      <c r="B73" s="11" t="s">
        <v>1146</v>
      </c>
      <c r="C73" s="12">
        <v>10</v>
      </c>
      <c r="D73" s="12">
        <v>34</v>
      </c>
      <c r="E73" s="12">
        <v>14</v>
      </c>
      <c r="F73" s="20">
        <v>116</v>
      </c>
    </row>
    <row r="74" spans="1:6" x14ac:dyDescent="0.25">
      <c r="A74" s="188"/>
      <c r="B74" s="11" t="s">
        <v>1093</v>
      </c>
      <c r="C74" s="12">
        <v>1</v>
      </c>
      <c r="D74" s="12">
        <v>6</v>
      </c>
      <c r="E74" s="12">
        <v>0</v>
      </c>
      <c r="F74" s="20">
        <v>0</v>
      </c>
    </row>
    <row r="75" spans="1:6" x14ac:dyDescent="0.25">
      <c r="A75" s="188"/>
      <c r="B75" s="11" t="s">
        <v>405</v>
      </c>
      <c r="C75" s="12">
        <v>3</v>
      </c>
      <c r="D75" s="12">
        <v>1</v>
      </c>
      <c r="E75" s="12">
        <v>0</v>
      </c>
      <c r="F75" s="20">
        <v>0</v>
      </c>
    </row>
    <row r="76" spans="1:6" x14ac:dyDescent="0.25">
      <c r="A76" s="188"/>
      <c r="B76" s="11" t="s">
        <v>1094</v>
      </c>
      <c r="C76" s="12">
        <v>3</v>
      </c>
      <c r="D76" s="12">
        <v>2</v>
      </c>
      <c r="E76" s="12">
        <v>1</v>
      </c>
      <c r="F76" s="20">
        <v>0</v>
      </c>
    </row>
    <row r="77" spans="1:6" x14ac:dyDescent="0.25">
      <c r="A77" s="188"/>
      <c r="B77" s="11" t="s">
        <v>1095</v>
      </c>
      <c r="C77" s="12">
        <v>27</v>
      </c>
      <c r="D77" s="12">
        <v>6</v>
      </c>
      <c r="E77" s="12">
        <v>1</v>
      </c>
      <c r="F77" s="20">
        <v>3</v>
      </c>
    </row>
    <row r="78" spans="1:6" x14ac:dyDescent="0.25">
      <c r="A78" s="188"/>
      <c r="B78" s="11" t="s">
        <v>1096</v>
      </c>
      <c r="C78" s="12">
        <v>2</v>
      </c>
      <c r="D78" s="12">
        <v>11</v>
      </c>
      <c r="E78" s="12">
        <v>1</v>
      </c>
      <c r="F78" s="20">
        <v>6</v>
      </c>
    </row>
    <row r="79" spans="1:6" x14ac:dyDescent="0.25">
      <c r="A79" s="188"/>
      <c r="B79" s="11" t="s">
        <v>1097</v>
      </c>
      <c r="C79" s="12">
        <v>513</v>
      </c>
      <c r="D79" s="12">
        <v>663</v>
      </c>
      <c r="E79" s="12">
        <v>100</v>
      </c>
      <c r="F79" s="20">
        <v>240</v>
      </c>
    </row>
    <row r="80" spans="1:6" x14ac:dyDescent="0.25">
      <c r="A80" s="188"/>
      <c r="B80" s="11" t="s">
        <v>1098</v>
      </c>
      <c r="C80" s="12">
        <v>8</v>
      </c>
      <c r="D80" s="12">
        <v>3</v>
      </c>
      <c r="E80" s="12">
        <v>2</v>
      </c>
      <c r="F80" s="20">
        <v>3</v>
      </c>
    </row>
    <row r="81" spans="1:6" x14ac:dyDescent="0.25">
      <c r="A81" s="189"/>
      <c r="B81" s="11" t="s">
        <v>1099</v>
      </c>
      <c r="C81" s="12">
        <v>0</v>
      </c>
      <c r="D81" s="12">
        <v>3</v>
      </c>
      <c r="E81" s="12">
        <v>0</v>
      </c>
      <c r="F81" s="20">
        <v>3</v>
      </c>
    </row>
    <row r="82" spans="1:6" x14ac:dyDescent="0.25">
      <c r="A82" s="203" t="s">
        <v>1100</v>
      </c>
      <c r="B82" s="204"/>
      <c r="C82" s="27">
        <v>10009</v>
      </c>
      <c r="D82" s="27">
        <v>2014</v>
      </c>
      <c r="E82" s="27">
        <v>369</v>
      </c>
      <c r="F82" s="27">
        <v>987</v>
      </c>
    </row>
    <row r="83" spans="1:6" x14ac:dyDescent="0.25">
      <c r="A83" s="187" t="s">
        <v>1147</v>
      </c>
      <c r="B83" s="11" t="s">
        <v>1101</v>
      </c>
      <c r="C83" s="12">
        <v>16</v>
      </c>
      <c r="D83" s="12">
        <v>189</v>
      </c>
      <c r="E83" s="12">
        <v>46</v>
      </c>
      <c r="F83" s="20">
        <v>90</v>
      </c>
    </row>
    <row r="84" spans="1:6" x14ac:dyDescent="0.25">
      <c r="A84" s="188"/>
      <c r="B84" s="11" t="s">
        <v>1102</v>
      </c>
      <c r="C84" s="12">
        <v>10</v>
      </c>
      <c r="D84" s="12">
        <v>30</v>
      </c>
      <c r="E84" s="12">
        <v>13</v>
      </c>
      <c r="F84" s="20">
        <v>14</v>
      </c>
    </row>
    <row r="85" spans="1:6" x14ac:dyDescent="0.25">
      <c r="A85" s="189"/>
      <c r="B85" s="11" t="s">
        <v>111</v>
      </c>
      <c r="C85" s="12">
        <v>68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7">
        <v>94</v>
      </c>
      <c r="D86" s="27">
        <v>219</v>
      </c>
      <c r="E86" s="27">
        <v>59</v>
      </c>
      <c r="F86" s="27">
        <v>104</v>
      </c>
    </row>
    <row r="87" spans="1:6" x14ac:dyDescent="0.25">
      <c r="A87" s="4"/>
    </row>
  </sheetData>
  <sheetProtection algorithmName="SHA-512" hashValue="YERwLW+P8+TP7e8S0carZIbJ+na592FgJwkhg6WffPCqpDhdqjvDwjWq+4V64Z4q7Wb2mgKOYqU6SyEeaA6XOg==" saltValue="mf6dzPZz+wl5iCBM6VvBv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8</v>
      </c>
    </row>
    <row r="6" spans="1:3" x14ac:dyDescent="0.25">
      <c r="A6" s="10" t="s">
        <v>1152</v>
      </c>
      <c r="B6" s="14"/>
      <c r="C6" s="20">
        <v>29</v>
      </c>
    </row>
    <row r="7" spans="1:3" x14ac:dyDescent="0.25">
      <c r="A7" s="10" t="s">
        <v>1153</v>
      </c>
      <c r="B7" s="14"/>
      <c r="C7" s="20">
        <v>10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0</v>
      </c>
    </row>
    <row r="14" spans="1:3" x14ac:dyDescent="0.25">
      <c r="A14" s="10" t="s">
        <v>1152</v>
      </c>
      <c r="B14" s="14"/>
      <c r="C14" s="20">
        <v>18</v>
      </c>
    </row>
    <row r="15" spans="1:3" x14ac:dyDescent="0.25">
      <c r="A15" s="10" t="s">
        <v>1157</v>
      </c>
      <c r="B15" s="14"/>
      <c r="C15" s="20">
        <v>7</v>
      </c>
    </row>
    <row r="16" spans="1:3" x14ac:dyDescent="0.25">
      <c r="A16" s="10" t="s">
        <v>1154</v>
      </c>
      <c r="B16" s="14"/>
      <c r="C16" s="20">
        <v>0</v>
      </c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297</v>
      </c>
    </row>
    <row r="22" spans="1:3" x14ac:dyDescent="0.25">
      <c r="A22" s="10" t="s">
        <v>1159</v>
      </c>
      <c r="B22" s="14"/>
      <c r="C22" s="20">
        <v>270</v>
      </c>
    </row>
    <row r="23" spans="1:3" x14ac:dyDescent="0.25">
      <c r="A23" s="10" t="s">
        <v>1160</v>
      </c>
      <c r="B23" s="14"/>
      <c r="C23" s="20">
        <v>14</v>
      </c>
    </row>
    <row r="24" spans="1:3" x14ac:dyDescent="0.25">
      <c r="A24" s="10" t="s">
        <v>1161</v>
      </c>
      <c r="B24" s="14"/>
      <c r="C24" s="20">
        <v>13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22</v>
      </c>
    </row>
    <row r="29" spans="1:3" x14ac:dyDescent="0.25">
      <c r="A29" s="10" t="s">
        <v>1164</v>
      </c>
      <c r="B29" s="14"/>
      <c r="C29" s="20">
        <v>17</v>
      </c>
    </row>
    <row r="30" spans="1:3" x14ac:dyDescent="0.25">
      <c r="A30" s="10" t="s">
        <v>1165</v>
      </c>
      <c r="B30" s="14"/>
      <c r="C30" s="20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16</v>
      </c>
    </row>
    <row r="36" spans="1:3" x14ac:dyDescent="0.25">
      <c r="A36" s="10" t="s">
        <v>1169</v>
      </c>
      <c r="B36" s="14"/>
      <c r="C36" s="20">
        <v>3</v>
      </c>
    </row>
    <row r="37" spans="1:3" x14ac:dyDescent="0.25">
      <c r="A37" s="4"/>
    </row>
  </sheetData>
  <sheetProtection algorithmName="SHA-512" hashValue="tNLq+/yAPNjhCHKDOmbalUtFidHjOAW9SExycp3apkMGpqhWl9kaTMh/ZMRyCkKB86Z93gy2Yh7Dt1kfz7pcIA==" saltValue="7L/y468V4ur/8L1165Wl/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123</v>
      </c>
    </row>
    <row r="6" spans="1:3" x14ac:dyDescent="0.25">
      <c r="A6" s="10" t="s">
        <v>1173</v>
      </c>
      <c r="B6" s="14"/>
      <c r="C6" s="20">
        <v>15</v>
      </c>
    </row>
    <row r="7" spans="1:3" x14ac:dyDescent="0.25">
      <c r="A7" s="10" t="s">
        <v>1174</v>
      </c>
      <c r="B7" s="14"/>
      <c r="C7" s="20">
        <v>1</v>
      </c>
    </row>
    <row r="8" spans="1:3" x14ac:dyDescent="0.25">
      <c r="A8" s="10" t="s">
        <v>1175</v>
      </c>
      <c r="B8" s="14"/>
      <c r="C8" s="20">
        <v>26</v>
      </c>
    </row>
    <row r="9" spans="1:3" x14ac:dyDescent="0.25">
      <c r="A9" s="10" t="s">
        <v>1176</v>
      </c>
      <c r="B9" s="14"/>
      <c r="C9" s="20">
        <v>0</v>
      </c>
    </row>
    <row r="10" spans="1:3" x14ac:dyDescent="0.25">
      <c r="A10" s="10" t="s">
        <v>1177</v>
      </c>
      <c r="B10" s="14"/>
      <c r="C10" s="20">
        <v>25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24</v>
      </c>
    </row>
    <row r="15" spans="1:3" x14ac:dyDescent="0.25">
      <c r="A15" s="10" t="s">
        <v>1180</v>
      </c>
      <c r="B15" s="14"/>
      <c r="C15" s="20">
        <v>5</v>
      </c>
    </row>
    <row r="16" spans="1:3" x14ac:dyDescent="0.25">
      <c r="A16" s="10" t="s">
        <v>1181</v>
      </c>
      <c r="B16" s="14"/>
      <c r="C16" s="20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0</v>
      </c>
    </row>
    <row r="21" spans="1:3" x14ac:dyDescent="0.25">
      <c r="A21" s="10" t="s">
        <v>1184</v>
      </c>
      <c r="B21" s="14"/>
      <c r="C21" s="20">
        <v>0</v>
      </c>
    </row>
    <row r="22" spans="1:3" x14ac:dyDescent="0.25">
      <c r="A22" s="10" t="s">
        <v>1185</v>
      </c>
      <c r="B22" s="14"/>
      <c r="C22" s="20">
        <v>11</v>
      </c>
    </row>
    <row r="23" spans="1:3" x14ac:dyDescent="0.25">
      <c r="A23" s="10" t="s">
        <v>1113</v>
      </c>
      <c r="B23" s="14"/>
      <c r="C23" s="20">
        <v>2</v>
      </c>
    </row>
    <row r="24" spans="1:3" x14ac:dyDescent="0.25">
      <c r="A24" s="10" t="s">
        <v>1186</v>
      </c>
      <c r="B24" s="14"/>
      <c r="C24" s="20">
        <v>4</v>
      </c>
    </row>
    <row r="25" spans="1:3" x14ac:dyDescent="0.25">
      <c r="A25" s="10" t="s">
        <v>1187</v>
      </c>
      <c r="B25" s="14"/>
      <c r="C25" s="20">
        <v>2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3</v>
      </c>
    </row>
    <row r="30" spans="1:3" x14ac:dyDescent="0.25">
      <c r="A30" s="10" t="s">
        <v>1184</v>
      </c>
      <c r="B30" s="14"/>
      <c r="C30" s="20">
        <v>2</v>
      </c>
    </row>
    <row r="31" spans="1:3" x14ac:dyDescent="0.25">
      <c r="A31" s="10" t="s">
        <v>1185</v>
      </c>
      <c r="B31" s="14"/>
      <c r="C31" s="20">
        <v>29</v>
      </c>
    </row>
    <row r="32" spans="1:3" x14ac:dyDescent="0.25">
      <c r="A32" s="10" t="s">
        <v>1113</v>
      </c>
      <c r="B32" s="14"/>
      <c r="C32" s="20">
        <v>2</v>
      </c>
    </row>
    <row r="33" spans="1:3" x14ac:dyDescent="0.25">
      <c r="A33" s="10" t="s">
        <v>1186</v>
      </c>
      <c r="B33" s="14"/>
      <c r="C33" s="20">
        <v>13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0</v>
      </c>
    </row>
    <row r="38" spans="1:3" x14ac:dyDescent="0.25">
      <c r="A38" s="10" t="s">
        <v>1184</v>
      </c>
      <c r="B38" s="14"/>
      <c r="C38" s="20">
        <v>0</v>
      </c>
    </row>
    <row r="39" spans="1:3" x14ac:dyDescent="0.25">
      <c r="A39" s="10" t="s">
        <v>1185</v>
      </c>
      <c r="B39" s="14"/>
      <c r="C39" s="20">
        <v>5</v>
      </c>
    </row>
    <row r="40" spans="1:3" x14ac:dyDescent="0.25">
      <c r="A40" s="10" t="s">
        <v>1113</v>
      </c>
      <c r="B40" s="14"/>
      <c r="C40" s="20">
        <v>0</v>
      </c>
    </row>
    <row r="41" spans="1:3" x14ac:dyDescent="0.25">
      <c r="A41" s="10" t="s">
        <v>1186</v>
      </c>
      <c r="B41" s="14"/>
      <c r="C41" s="20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0</v>
      </c>
    </row>
    <row r="46" spans="1:3" x14ac:dyDescent="0.25">
      <c r="A46" s="10" t="s">
        <v>1184</v>
      </c>
      <c r="B46" s="14"/>
      <c r="C46" s="20">
        <v>0</v>
      </c>
    </row>
    <row r="47" spans="1:3" x14ac:dyDescent="0.25">
      <c r="A47" s="10" t="s">
        <v>1185</v>
      </c>
      <c r="B47" s="14"/>
      <c r="C47" s="20">
        <v>4</v>
      </c>
    </row>
    <row r="48" spans="1:3" x14ac:dyDescent="0.25">
      <c r="A48" s="10" t="s">
        <v>1113</v>
      </c>
      <c r="B48" s="14"/>
      <c r="C48" s="20">
        <v>0</v>
      </c>
    </row>
    <row r="49" spans="1:3" x14ac:dyDescent="0.25">
      <c r="A49" s="10" t="s">
        <v>1186</v>
      </c>
      <c r="B49" s="14"/>
      <c r="C49" s="20">
        <v>6</v>
      </c>
    </row>
    <row r="50" spans="1:3" x14ac:dyDescent="0.25">
      <c r="A50" s="4"/>
    </row>
  </sheetData>
  <sheetProtection algorithmName="SHA-512" hashValue="IBmL99u/7awC6rwLb1R9OYhlkrdhck94bceR++F7usWMl57i4TRUPyKVErG0bN50dqO3NkpGp81yUArDk1Cu0Q==" saltValue="UuLp4ivr0UseD5tf8ZCqL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650</v>
      </c>
      <c r="D4" s="27">
        <v>1729</v>
      </c>
      <c r="E4" s="28">
        <v>-1</v>
      </c>
      <c r="F4" s="27">
        <v>2872</v>
      </c>
      <c r="G4" s="27">
        <v>1974</v>
      </c>
      <c r="H4" s="27">
        <v>404</v>
      </c>
      <c r="I4" s="27">
        <v>304</v>
      </c>
      <c r="J4" s="27">
        <v>0</v>
      </c>
      <c r="K4" s="27">
        <v>0</v>
      </c>
      <c r="L4" s="27">
        <v>0</v>
      </c>
      <c r="M4" s="27">
        <v>0</v>
      </c>
      <c r="N4" s="27">
        <v>5</v>
      </c>
      <c r="O4" s="27">
        <v>0</v>
      </c>
      <c r="P4" s="27">
        <v>2531</v>
      </c>
    </row>
    <row r="5" spans="1:16" ht="45" x14ac:dyDescent="0.25">
      <c r="A5" s="33" t="s">
        <v>646</v>
      </c>
      <c r="B5" s="33" t="s">
        <v>647</v>
      </c>
      <c r="C5" s="12">
        <v>92</v>
      </c>
      <c r="D5" s="12">
        <v>177</v>
      </c>
      <c r="E5" s="26">
        <v>-1</v>
      </c>
      <c r="F5" s="12">
        <v>53</v>
      </c>
      <c r="G5" s="12">
        <v>45</v>
      </c>
      <c r="H5" s="12">
        <v>25</v>
      </c>
      <c r="I5" s="12">
        <v>17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67</v>
      </c>
    </row>
    <row r="6" spans="1:16" ht="33.75" x14ac:dyDescent="0.25">
      <c r="A6" s="33" t="s">
        <v>648</v>
      </c>
      <c r="B6" s="33" t="s">
        <v>649</v>
      </c>
      <c r="C6" s="12">
        <v>178</v>
      </c>
      <c r="D6" s="12">
        <v>812</v>
      </c>
      <c r="E6" s="26">
        <v>-1</v>
      </c>
      <c r="F6" s="12">
        <v>850</v>
      </c>
      <c r="G6" s="12">
        <v>400</v>
      </c>
      <c r="H6" s="12">
        <v>133</v>
      </c>
      <c r="I6" s="12">
        <v>60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575</v>
      </c>
    </row>
    <row r="7" spans="1:16" ht="22.5" x14ac:dyDescent="0.25">
      <c r="A7" s="33" t="s">
        <v>650</v>
      </c>
      <c r="B7" s="33" t="s">
        <v>651</v>
      </c>
      <c r="C7" s="12">
        <v>22</v>
      </c>
      <c r="D7" s="12">
        <v>92</v>
      </c>
      <c r="E7" s="26">
        <v>-1</v>
      </c>
      <c r="F7" s="12">
        <v>7</v>
      </c>
      <c r="G7" s="12">
        <v>7</v>
      </c>
      <c r="H7" s="12">
        <v>15</v>
      </c>
      <c r="I7" s="12">
        <v>9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23</v>
      </c>
    </row>
    <row r="8" spans="1:16" ht="33.75" x14ac:dyDescent="0.25">
      <c r="A8" s="33" t="s">
        <v>652</v>
      </c>
      <c r="B8" s="33" t="s">
        <v>653</v>
      </c>
      <c r="C8" s="12">
        <v>7</v>
      </c>
      <c r="D8" s="12">
        <v>22</v>
      </c>
      <c r="E8" s="26">
        <v>-1</v>
      </c>
      <c r="F8" s="12">
        <v>6</v>
      </c>
      <c r="G8" s="12">
        <v>0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0">
        <v>2</v>
      </c>
    </row>
    <row r="9" spans="1:16" ht="45" x14ac:dyDescent="0.25">
      <c r="A9" s="33" t="s">
        <v>654</v>
      </c>
      <c r="B9" s="33" t="s">
        <v>655</v>
      </c>
      <c r="C9" s="12">
        <v>3</v>
      </c>
      <c r="D9" s="12">
        <v>8</v>
      </c>
      <c r="E9" s="26">
        <v>-1</v>
      </c>
      <c r="F9" s="12">
        <v>11</v>
      </c>
      <c r="G9" s="12">
        <v>24</v>
      </c>
      <c r="H9" s="12">
        <v>4</v>
      </c>
      <c r="I9" s="12">
        <v>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39</v>
      </c>
    </row>
    <row r="10" spans="1:16" ht="22.5" x14ac:dyDescent="0.25">
      <c r="A10" s="33" t="s">
        <v>656</v>
      </c>
      <c r="B10" s="33" t="s">
        <v>657</v>
      </c>
      <c r="C10" s="12">
        <v>337</v>
      </c>
      <c r="D10" s="12">
        <v>608</v>
      </c>
      <c r="E10" s="26">
        <v>-1</v>
      </c>
      <c r="F10" s="12">
        <v>1926</v>
      </c>
      <c r="G10" s="12">
        <v>1498</v>
      </c>
      <c r="H10" s="12">
        <v>222</v>
      </c>
      <c r="I10" s="12">
        <v>211</v>
      </c>
      <c r="J10" s="12">
        <v>0</v>
      </c>
      <c r="K10" s="12">
        <v>0</v>
      </c>
      <c r="L10" s="12">
        <v>0</v>
      </c>
      <c r="M10" s="12">
        <v>0</v>
      </c>
      <c r="N10" s="12">
        <v>4</v>
      </c>
      <c r="O10" s="12">
        <v>0</v>
      </c>
      <c r="P10" s="20">
        <v>1821</v>
      </c>
    </row>
    <row r="11" spans="1:16" ht="33.75" x14ac:dyDescent="0.25">
      <c r="A11" s="33" t="s">
        <v>658</v>
      </c>
      <c r="B11" s="33" t="s">
        <v>659</v>
      </c>
      <c r="C11" s="12">
        <v>11</v>
      </c>
      <c r="D11" s="12">
        <v>10</v>
      </c>
      <c r="E11" s="26">
        <v>0</v>
      </c>
      <c r="F11" s="12">
        <v>19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4</v>
      </c>
    </row>
    <row r="12" spans="1:16" x14ac:dyDescent="0.25">
      <c r="A12" s="4"/>
    </row>
  </sheetData>
  <sheetProtection algorithmName="SHA-512" hashValue="/LPF1FWBTDb7aSoq1POyhijbohPMCKUA8ohmBTl72wESgUouZzjj5WiCIgYpk+8lQUXIrZRN0oLjngvEWRCv5g==" saltValue="5W+gmonoYSlgLyISRVtYE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2026-06-05T08:15:04Z</dcterms:created>
  <dcterms:modified xsi:type="dcterms:W3CDTF">2026-06-22T10:09:57Z</dcterms:modified>
</cp:coreProperties>
</file>