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B1DFE227-9A74-4F6E-BD08-B9C5C62DF261}" xr6:coauthVersionLast="47" xr6:coauthVersionMax="47" xr10:uidLastSave="{00000000-0000-0000-0000-000000000000}"/>
  <workbookProtection workbookAlgorithmName="SHA-512" workbookHashValue="r+KRl7kETmrkXMhKvuKDXSK+8v2jtTcRKY1PSrNGMWGv1A7+3g0Ec80hNVJP+CneP1GaeuhjsRFWPbNXDWJ+Mw==" workbookSaltValue="y20n0zpjOXUtPxdpUnP+e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L43" i="15"/>
  <c r="K43" i="15"/>
  <c r="J43" i="15"/>
  <c r="I43" i="15"/>
  <c r="H43" i="15"/>
  <c r="G43" i="15"/>
  <c r="F43" i="15"/>
  <c r="E43" i="15"/>
  <c r="D43" i="15"/>
  <c r="E82" i="15" l="1"/>
  <c r="D82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B7114AF0-BB86-4743-BBA2-17FB0BE416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18B6657-6BFB-4795-AEBB-4265FE041D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75DD334-16C2-4247-873C-49492CE06F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9AB4B1F-42D1-489D-B02B-08B3C6D3FB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EF53740-F564-4068-9FCC-6F0E3E9501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CB118E2-E300-48BD-A89A-0BD14F74F9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344561C-FE08-4E83-B11B-4A141A7A2A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BB63BB8-DBF8-44DC-8F19-567D27A77E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D2440AF-1DD0-4BA8-9FB9-5B87D2DB58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E3ABB8F-75DA-43DE-B2C4-9EE5952446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A301F3D-0465-4256-9DBE-D383A09BCD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2D522C2-35C0-429F-97AB-47F6F92D948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5C142EF-8209-4959-B95C-9357FDA73E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2BC1AB9-7738-4629-AA68-EDE561F0B2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7A5CF5C-90F4-49B8-8C00-A1A25FAC20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999EC56-D4EE-48E7-A37B-CE2F84EE1D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74AF189-BA33-4594-BE8A-215164F8616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84A95DD-5D64-403E-93E9-21101D8BC5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D4DEA09-F2A8-4962-9DC3-427EC74BBF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088F3C7-C0F5-4C7C-9820-B8AE51C675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CED6C56-563B-4CC2-ACAE-90E9AE75D7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F3BC645-1789-4E84-B58B-47399C0723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3A4DDAB-2258-48F1-BA05-76DBD0667F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C1CB197-74E5-463D-A9DD-D8B602419A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C340BFC-4B60-49B6-85AC-9A0DF3BB3A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7A1FFE9-6950-40FB-81D8-62D1AF97C0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838CCDE-0685-406A-BF13-80A11E591C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13C7A43-863F-4875-844A-0460F7E380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D3603D6-45CA-42AC-8E7E-D6702F03ED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7F6BC2E-48A5-495A-9136-4EBC0144A2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7A69CFA-A7DA-4897-AA83-19EBDA765E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F7145CC-B04E-4072-BECC-D66AB8F25C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<sst xmlns="http://schemas.openxmlformats.org/spreadsheetml/2006/main" count="2879" uniqueCount="1839">
  <si>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</si>
  <si>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</si>
  <si>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</si>
  <si>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</si>
  <si>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</si>
  <si>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</si>
  <si>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</si>
  <si>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Guadalajara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</si>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</sst>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5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rgb="FF000080"/>
      <name val="Calibri"/>
      <family val="2"/>
    </font>
    <font>
      <b/>
      <sz val="11"/>
      <color rgb="FF336699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17" fillId="0" borderId="0"/>
    <xf numFmtId="0" fontId="18" fillId="0" borderId="0"/>
    <xf numFmtId="0" fontId="13" fillId="0" borderId="0"/>
  </cellStyleXfs>
  <cellXfs count="2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/>
    </xf>
    <xf numFmtId="3" fontId="10" fillId="2" borderId="1" xfId="0" applyNumberFormat="1" applyFont="1" applyFill="1" applyBorder="1" applyAlignment="1">
      <alignment horizontal="right" vertical="top" wrapText="1"/>
    </xf>
    <xf numFmtId="164" fontId="10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/>
    </xf>
    <xf numFmtId="3" fontId="10" fillId="2" borderId="2" xfId="0" applyNumberFormat="1" applyFont="1" applyFill="1" applyBorder="1" applyAlignment="1">
      <alignment horizontal="right" vertical="top" wrapText="1"/>
    </xf>
    <xf numFmtId="0" fontId="8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9" fillId="6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165" fontId="9" fillId="2" borderId="2" xfId="0" applyNumberFormat="1" applyFont="1" applyFill="1" applyBorder="1" applyAlignment="1">
      <alignment horizontal="right" vertical="top" wrapText="1"/>
    </xf>
    <xf numFmtId="165" fontId="7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9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5" fillId="0" borderId="0" xfId="1" applyNumberFormat="1" applyFont="1"/>
    <xf numFmtId="166" fontId="16" fillId="7" borderId="12" xfId="1" applyNumberFormat="1" applyFont="1" applyFill="1" applyBorder="1" applyAlignment="1">
      <alignment horizontal="center" vertical="center" wrapText="1"/>
    </xf>
    <xf numFmtId="166" fontId="16" fillId="7" borderId="13" xfId="1" applyNumberFormat="1" applyFont="1" applyFill="1" applyBorder="1" applyAlignment="1">
      <alignment horizontal="center" vertical="center" wrapText="1"/>
    </xf>
    <xf numFmtId="166" fontId="16" fillId="7" borderId="14" xfId="1" applyNumberFormat="1" applyFont="1" applyFill="1" applyBorder="1" applyAlignment="1">
      <alignment horizontal="center" vertical="center" wrapText="1"/>
    </xf>
    <xf numFmtId="166" fontId="14" fillId="0" borderId="0" xfId="1" applyNumberFormat="1"/>
    <xf numFmtId="1" fontId="15" fillId="8" borderId="12" xfId="1" applyNumberFormat="1" applyFont="1" applyFill="1" applyBorder="1" applyAlignment="1">
      <alignment horizontal="center" vertical="center"/>
    </xf>
    <xf numFmtId="1" fontId="15" fillId="9" borderId="13" xfId="1" applyNumberFormat="1" applyFont="1" applyFill="1" applyBorder="1" applyAlignment="1">
      <alignment horizontal="center" vertical="center"/>
    </xf>
    <xf numFmtId="1" fontId="15" fillId="8" borderId="13" xfId="1" applyNumberFormat="1" applyFont="1" applyFill="1" applyBorder="1" applyAlignment="1">
      <alignment horizontal="center" vertical="center"/>
    </xf>
    <xf numFmtId="1" fontId="15" fillId="10" borderId="13" xfId="1" applyNumberFormat="1" applyFont="1" applyFill="1" applyBorder="1" applyAlignment="1">
      <alignment horizontal="center" vertical="center"/>
    </xf>
    <xf numFmtId="1" fontId="15" fillId="8" borderId="14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6" fontId="15" fillId="8" borderId="0" xfId="1" applyNumberFormat="1" applyFont="1" applyFill="1"/>
    <xf numFmtId="166" fontId="14" fillId="8" borderId="0" xfId="1" applyNumberFormat="1" applyFill="1"/>
    <xf numFmtId="166" fontId="16" fillId="7" borderId="15" xfId="1" applyNumberFormat="1" applyFont="1" applyFill="1" applyBorder="1" applyAlignment="1">
      <alignment horizontal="center" vertical="center" wrapText="1"/>
    </xf>
    <xf numFmtId="166" fontId="16" fillId="7" borderId="16" xfId="1" applyNumberFormat="1" applyFont="1" applyFill="1" applyBorder="1" applyAlignment="1">
      <alignment horizontal="center" vertical="center" wrapText="1"/>
    </xf>
    <xf numFmtId="166" fontId="16" fillId="7" borderId="17" xfId="1" applyNumberFormat="1" applyFont="1" applyFill="1" applyBorder="1" applyAlignment="1">
      <alignment horizontal="center" vertical="center" wrapText="1"/>
    </xf>
    <xf numFmtId="166" fontId="16" fillId="0" borderId="18" xfId="1" applyNumberFormat="1" applyFont="1" applyBorder="1" applyAlignment="1">
      <alignment horizontal="center" vertical="center" wrapText="1"/>
    </xf>
    <xf numFmtId="166" fontId="14" fillId="0" borderId="20" xfId="1" applyNumberFormat="1" applyBorder="1"/>
    <xf numFmtId="166" fontId="14" fillId="0" borderId="21" xfId="1" applyNumberFormat="1" applyBorder="1"/>
    <xf numFmtId="166" fontId="14" fillId="0" borderId="16" xfId="1" applyNumberFormat="1" applyBorder="1"/>
    <xf numFmtId="166" fontId="14" fillId="0" borderId="17" xfId="1" applyNumberFormat="1" applyBorder="1"/>
    <xf numFmtId="166" fontId="14" fillId="0" borderId="23" xfId="1" applyNumberFormat="1" applyBorder="1"/>
    <xf numFmtId="166" fontId="14" fillId="0" borderId="24" xfId="1" applyNumberFormat="1" applyBorder="1"/>
    <xf numFmtId="166" fontId="14" fillId="0" borderId="25" xfId="1" applyNumberFormat="1" applyBorder="1"/>
    <xf numFmtId="166" fontId="14" fillId="0" borderId="27" xfId="1" applyNumberFormat="1" applyBorder="1"/>
    <xf numFmtId="166" fontId="15" fillId="9" borderId="0" xfId="1" applyNumberFormat="1" applyFont="1" applyFill="1"/>
    <xf numFmtId="166" fontId="14" fillId="9" borderId="0" xfId="1" applyNumberFormat="1" applyFill="1"/>
    <xf numFmtId="166" fontId="17" fillId="0" borderId="24" xfId="2" applyNumberFormat="1" applyBorder="1"/>
    <xf numFmtId="166" fontId="15" fillId="10" borderId="0" xfId="2" applyNumberFormat="1" applyFont="1" applyFill="1"/>
    <xf numFmtId="166" fontId="17" fillId="10" borderId="0" xfId="2" applyNumberFormat="1" applyFill="1"/>
    <xf numFmtId="166" fontId="17" fillId="0" borderId="0" xfId="2" applyNumberFormat="1"/>
    <xf numFmtId="166" fontId="16" fillId="7" borderId="19" xfId="1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 vertical="top" wrapText="1"/>
    </xf>
    <xf numFmtId="0" fontId="18" fillId="0" borderId="0" xfId="3"/>
    <xf numFmtId="0" fontId="14" fillId="0" borderId="0" xfId="1"/>
    <xf numFmtId="0" fontId="6" fillId="0" borderId="0" xfId="3" applyFont="1" applyAlignment="1">
      <alignment horizontal="left" vertical="top" wrapText="1"/>
    </xf>
    <xf numFmtId="0" fontId="8" fillId="2" borderId="0" xfId="3" applyFont="1" applyFill="1" applyAlignment="1">
      <alignment horizontal="left" vertical="top" wrapText="1"/>
    </xf>
    <xf numFmtId="0" fontId="8" fillId="3" borderId="2" xfId="3" applyFont="1" applyFill="1" applyBorder="1" applyAlignment="1">
      <alignment horizontal="center" vertical="top" wrapText="1"/>
    </xf>
    <xf numFmtId="0" fontId="20" fillId="5" borderId="3" xfId="3" applyFont="1" applyFill="1" applyBorder="1" applyAlignment="1">
      <alignment horizontal="left" vertical="top"/>
    </xf>
    <xf numFmtId="3" fontId="10" fillId="2" borderId="2" xfId="3" applyNumberFormat="1" applyFont="1" applyFill="1" applyBorder="1" applyAlignment="1">
      <alignment horizontal="right" vertical="top" wrapText="1"/>
    </xf>
    <xf numFmtId="0" fontId="20" fillId="4" borderId="4" xfId="4" applyFont="1" applyFill="1" applyBorder="1" applyAlignment="1">
      <alignment horizontal="left" vertical="top" wrapText="1"/>
    </xf>
    <xf numFmtId="3" fontId="21" fillId="0" borderId="29" xfId="4" applyNumberFormat="1" applyFont="1" applyBorder="1" applyAlignment="1">
      <alignment horizontal="right" vertical="top" wrapText="1"/>
    </xf>
    <xf numFmtId="0" fontId="20" fillId="4" borderId="3" xfId="4" applyFont="1" applyFill="1" applyBorder="1" applyAlignment="1">
      <alignment horizontal="left" vertical="top" wrapText="1"/>
    </xf>
    <xf numFmtId="0" fontId="20" fillId="4" borderId="3" xfId="3" applyFont="1" applyFill="1" applyBorder="1" applyAlignment="1">
      <alignment horizontal="left" vertical="top" wrapText="1"/>
    </xf>
    <xf numFmtId="0" fontId="18" fillId="5" borderId="3" xfId="3" applyFill="1" applyBorder="1" applyAlignment="1">
      <alignment horizontal="left" vertical="top"/>
    </xf>
    <xf numFmtId="0" fontId="18" fillId="0" borderId="0" xfId="3" applyAlignment="1">
      <alignment horizontal="left" vertical="top" wrapText="1"/>
    </xf>
    <xf numFmtId="0" fontId="18" fillId="0" borderId="0" xfId="3" applyAlignment="1">
      <alignment horizontal="center" vertical="top" wrapText="1"/>
    </xf>
    <xf numFmtId="166" fontId="14" fillId="0" borderId="0" xfId="1" applyNumberFormat="1" applyProtection="1">
      <protection hidden="1"/>
    </xf>
    <xf numFmtId="166" fontId="16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1" applyProtection="1">
      <protection hidden="1"/>
    </xf>
    <xf numFmtId="166" fontId="16" fillId="7" borderId="28" xfId="1" applyNumberFormat="1" applyFont="1" applyFill="1" applyBorder="1" applyAlignment="1" applyProtection="1">
      <alignment horizontal="left" wrapText="1"/>
      <protection hidden="1"/>
    </xf>
    <xf numFmtId="166" fontId="14" fillId="0" borderId="24" xfId="1" applyNumberFormat="1" applyBorder="1" applyProtection="1">
      <protection hidden="1"/>
    </xf>
    <xf numFmtId="0" fontId="22" fillId="7" borderId="32" xfId="1" applyFont="1" applyFill="1" applyBorder="1" applyAlignment="1" applyProtection="1">
      <alignment horizontal="left" wrapText="1"/>
      <protection hidden="1"/>
    </xf>
    <xf numFmtId="3" fontId="23" fillId="0" borderId="33" xfId="1" applyNumberFormat="1" applyFont="1" applyBorder="1" applyAlignment="1" applyProtection="1">
      <alignment wrapText="1"/>
      <protection hidden="1"/>
    </xf>
    <xf numFmtId="0" fontId="22" fillId="7" borderId="34" xfId="1" applyFont="1" applyFill="1" applyBorder="1" applyAlignment="1" applyProtection="1">
      <alignment horizontal="left" wrapText="1"/>
      <protection hidden="1"/>
    </xf>
    <xf numFmtId="1" fontId="23" fillId="0" borderId="34" xfId="1" applyNumberFormat="1" applyFont="1" applyBorder="1" applyAlignment="1" applyProtection="1">
      <alignment wrapText="1"/>
      <protection hidden="1"/>
    </xf>
    <xf numFmtId="0" fontId="16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7" fillId="0" borderId="36" xfId="1" applyNumberFormat="1" applyFont="1" applyBorder="1" applyAlignment="1">
      <alignment horizontal="center" vertical="center"/>
    </xf>
    <xf numFmtId="3" fontId="27" fillId="0" borderId="30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7" fillId="0" borderId="41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2" xfId="1" applyFont="1" applyFill="1" applyBorder="1" applyAlignment="1">
      <alignment horizontal="right"/>
    </xf>
    <xf numFmtId="167" fontId="15" fillId="7" borderId="43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0" fontId="18" fillId="0" borderId="0" xfId="3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/>
    </xf>
    <xf numFmtId="3" fontId="27" fillId="0" borderId="48" xfId="1" applyNumberFormat="1" applyFont="1" applyBorder="1" applyAlignment="1">
      <alignment horizontal="center" vertical="center"/>
    </xf>
    <xf numFmtId="3" fontId="27" fillId="0" borderId="49" xfId="1" applyNumberFormat="1" applyFont="1" applyBorder="1" applyAlignment="1">
      <alignment horizontal="center" vertical="center" wrapText="1"/>
    </xf>
    <xf numFmtId="3" fontId="27" fillId="0" borderId="38" xfId="1" applyNumberFormat="1" applyFont="1" applyBorder="1" applyAlignment="1">
      <alignment horizontal="center" vertical="center" wrapText="1"/>
    </xf>
    <xf numFmtId="3" fontId="27" fillId="0" borderId="29" xfId="1" applyNumberFormat="1" applyFont="1" applyBorder="1" applyAlignment="1">
      <alignment horizontal="center" vertical="center" wrapText="1"/>
    </xf>
    <xf numFmtId="3" fontId="29" fillId="0" borderId="40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29" fillId="0" borderId="30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3" fontId="27" fillId="12" borderId="39" xfId="1" applyNumberFormat="1" applyFont="1" applyFill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12" borderId="24" xfId="1" applyNumberFormat="1" applyFont="1" applyFill="1" applyBorder="1" applyAlignment="1">
      <alignment horizontal="center" vertical="center"/>
    </xf>
    <xf numFmtId="3" fontId="29" fillId="0" borderId="48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50" xfId="1" applyNumberFormat="1" applyFont="1" applyBorder="1" applyAlignment="1" applyProtection="1">
      <alignment horizontal="center" vertical="center"/>
      <protection hidden="1"/>
    </xf>
    <xf numFmtId="0" fontId="14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5" xfId="1" applyFont="1" applyBorder="1" applyAlignment="1" applyProtection="1">
      <alignment horizontal="left" wrapText="1"/>
      <protection hidden="1"/>
    </xf>
    <xf numFmtId="3" fontId="23" fillId="0" borderId="38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2" xfId="1" applyFont="1" applyFill="1" applyBorder="1" applyAlignment="1" applyProtection="1">
      <alignment horizontal="right"/>
      <protection hidden="1"/>
    </xf>
    <xf numFmtId="167" fontId="15" fillId="7" borderId="43" xfId="1" applyNumberFormat="1" applyFont="1" applyFill="1" applyBorder="1" applyAlignment="1" applyProtection="1">
      <alignment horizontal="right"/>
      <protection locked="0" hidden="1"/>
    </xf>
    <xf numFmtId="3" fontId="23" fillId="0" borderId="50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0" fillId="0" borderId="0" xfId="1" applyFont="1" applyAlignment="1">
      <alignment wrapText="1"/>
    </xf>
    <xf numFmtId="3" fontId="44" fillId="0" borderId="0" xfId="1" applyNumberFormat="1" applyFont="1"/>
    <xf numFmtId="3" fontId="30" fillId="0" borderId="0" xfId="1" applyNumberFormat="1" applyFont="1"/>
    <xf numFmtId="3" fontId="31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9" fillId="4" borderId="4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right" vertical="top" wrapText="1"/>
    </xf>
    <xf numFmtId="0" fontId="7" fillId="4" borderId="9" xfId="0" applyFont="1" applyFill="1" applyBorder="1" applyAlignment="1">
      <alignment horizontal="righ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7" fillId="12" borderId="0" xfId="1" applyNumberFormat="1" applyFont="1" applyFill="1" applyAlignment="1">
      <alignment horizontal="center" vertical="center"/>
    </xf>
    <xf numFmtId="0" fontId="18" fillId="0" borderId="0" xfId="3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0" fontId="18" fillId="0" borderId="29" xfId="3" applyBorder="1" applyAlignment="1">
      <alignment horizontal="center" vertical="center" wrapText="1"/>
    </xf>
    <xf numFmtId="3" fontId="40" fillId="0" borderId="36" xfId="1" applyNumberFormat="1" applyFont="1" applyBorder="1" applyAlignment="1">
      <alignment horizontal="center" vertical="center" wrapText="1"/>
    </xf>
    <xf numFmtId="0" fontId="18" fillId="0" borderId="39" xfId="3" applyBorder="1" applyAlignment="1">
      <alignment horizontal="center" vertical="center" wrapText="1"/>
    </xf>
    <xf numFmtId="0" fontId="42" fillId="0" borderId="52" xfId="3" applyFont="1" applyBorder="1" applyAlignment="1">
      <alignment horizontal="center" vertical="center" wrapText="1"/>
    </xf>
    <xf numFmtId="0" fontId="42" fillId="0" borderId="0" xfId="3" applyFont="1" applyAlignment="1">
      <alignment horizontal="center" vertical="center"/>
    </xf>
    <xf numFmtId="0" fontId="42" fillId="0" borderId="39" xfId="3" applyFont="1" applyBorder="1" applyAlignment="1">
      <alignment horizontal="center" vertical="center"/>
    </xf>
    <xf numFmtId="3" fontId="27" fillId="0" borderId="53" xfId="1" applyNumberFormat="1" applyFont="1" applyBorder="1" applyAlignment="1">
      <alignment horizontal="center" vertical="center"/>
    </xf>
    <xf numFmtId="0" fontId="43" fillId="0" borderId="53" xfId="3" applyFont="1" applyBorder="1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 wrapText="1"/>
    </xf>
    <xf numFmtId="0" fontId="18" fillId="0" borderId="48" xfId="3" applyBorder="1" applyAlignment="1">
      <alignment horizontal="center" vertical="center" wrapText="1"/>
    </xf>
    <xf numFmtId="3" fontId="40" fillId="0" borderId="44" xfId="1" applyNumberFormat="1" applyFont="1" applyBorder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50" xfId="3" applyFont="1" applyBorder="1" applyAlignment="1">
      <alignment horizontal="center" vertical="center"/>
    </xf>
    <xf numFmtId="3" fontId="27" fillId="0" borderId="46" xfId="1" applyNumberFormat="1" applyFont="1" applyBorder="1" applyAlignment="1">
      <alignment horizontal="center" vertical="center"/>
    </xf>
    <xf numFmtId="0" fontId="18" fillId="0" borderId="44" xfId="3" applyBorder="1" applyAlignment="1">
      <alignment horizontal="center" vertical="center"/>
    </xf>
    <xf numFmtId="0" fontId="18" fillId="0" borderId="47" xfId="3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19" fillId="0" borderId="38" xfId="1" applyFont="1" applyBorder="1" applyAlignment="1" applyProtection="1">
      <alignment horizontal="center" wrapText="1"/>
      <protection hidden="1"/>
    </xf>
    <xf numFmtId="0" fontId="19" fillId="0" borderId="31" xfId="1" applyFont="1" applyBorder="1" applyAlignment="1" applyProtection="1">
      <alignment horizontal="left" wrapText="1"/>
      <protection hidden="1"/>
    </xf>
    <xf numFmtId="0" fontId="20" fillId="4" borderId="4" xfId="3" applyFont="1" applyFill="1" applyBorder="1" applyAlignment="1">
      <alignment horizontal="left" vertical="top" wrapText="1"/>
    </xf>
    <xf numFmtId="0" fontId="20" fillId="4" borderId="6" xfId="3" applyFont="1" applyFill="1" applyBorder="1" applyAlignment="1">
      <alignment horizontal="left" vertical="top" wrapText="1"/>
    </xf>
    <xf numFmtId="0" fontId="19" fillId="0" borderId="24" xfId="1" applyFont="1" applyBorder="1" applyAlignment="1">
      <alignment horizontal="center" wrapText="1"/>
    </xf>
    <xf numFmtId="166" fontId="16" fillId="7" borderId="19" xfId="1" applyNumberFormat="1" applyFont="1" applyFill="1" applyBorder="1" applyAlignment="1">
      <alignment horizontal="left" wrapText="1"/>
    </xf>
    <xf numFmtId="166" fontId="16" fillId="7" borderId="22" xfId="1" applyNumberFormat="1" applyFont="1" applyFill="1" applyBorder="1" applyAlignment="1">
      <alignment horizontal="left" wrapText="1"/>
    </xf>
    <xf numFmtId="166" fontId="16" fillId="11" borderId="22" xfId="1" applyNumberFormat="1" applyFont="1" applyFill="1" applyBorder="1" applyAlignment="1">
      <alignment horizontal="left" wrapText="1"/>
    </xf>
    <xf numFmtId="166" fontId="16" fillId="7" borderId="28" xfId="2" applyNumberFormat="1" applyFont="1" applyFill="1" applyBorder="1" applyAlignment="1">
      <alignment horizontal="left" wrapText="1"/>
    </xf>
    <xf numFmtId="166" fontId="16" fillId="7" borderId="26" xfId="1" applyNumberFormat="1" applyFont="1" applyFill="1" applyBorder="1" applyAlignment="1">
      <alignment horizontal="left" wrapText="1"/>
    </xf>
    <xf numFmtId="166" fontId="16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FE401709-8E87-4BEE-B6F8-1F76546CB5CC}"/>
    <cellStyle name="Normal" xfId="0" builtinId="0"/>
    <cellStyle name="Normal 2" xfId="1" xr:uid="{214B4694-98D3-44E9-940B-B15BA5624976}"/>
    <cellStyle name="Normal 3" xfId="3" xr:uid="{9A37D5BF-DD89-4589-A9E4-3050A1CCC1BF}"/>
    <cellStyle name="Normal 3 2" xfId="4" xr:uid="{86A63921-91E1-417B-AA34-3CABB3C52FE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8E-46A3-8786-2FE19A30DC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8E-46A3-8786-2FE19A30DC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961</c:v>
                </c:pt>
                <c:pt idx="1">
                  <c:v>7218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6A3-8786-2FE19A30D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AC-4526-A4F2-09340C3598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AC-4526-A4F2-09340C3598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1AC-4526-A4F2-09340C35987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</c:v>
                </c:pt>
                <c:pt idx="1">
                  <c:v>350</c:v>
                </c:pt>
                <c:pt idx="2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AC-4526-A4F2-09340C359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CA-413E-A348-2C16D6F5F0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CA-413E-A348-2C16D6F5F0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2CA-413E-A348-2C16D6F5F0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CA-413E-A348-2C16D6F5F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AB-4549-B58C-9CFF77F014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AB-4549-B58C-9CFF77F014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AB-4549-B58C-9CFF77F01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C3-4B7C-B3F7-AB62A1A925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C3-4B7C-B3F7-AB62A1A925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1841</c:v>
                </c:pt>
                <c:pt idx="1">
                  <c:v>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C3-4B7C-B3F7-AB62A1A92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235</c:v>
              </c:pt>
              <c:pt idx="1">
                <c:v>577</c:v>
              </c:pt>
              <c:pt idx="2">
                <c:v>12</c:v>
              </c:pt>
              <c:pt idx="3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1-DD0A-4228-A408-B850EE5F9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790</c:v>
              </c:pt>
              <c:pt idx="1">
                <c:v>467</c:v>
              </c:pt>
              <c:pt idx="2">
                <c:v>12</c:v>
              </c:pt>
              <c:pt idx="3">
                <c:v>7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3CB-4209-A435-786B17448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0945069366329209E-2"/>
          <c:y val="0.15416666666666665"/>
          <c:w val="0.54751668541432319"/>
          <c:h val="0.69166666666666665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4</c:v>
              </c:pt>
              <c:pt idx="2">
                <c:v>4</c:v>
              </c:pt>
              <c:pt idx="3">
                <c:v>58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C91-44DE-967F-8796BFDD7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53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2C49-406B-B016-C989B00CB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846</c:v>
              </c:pt>
              <c:pt idx="1">
                <c:v>7</c:v>
              </c:pt>
              <c:pt idx="2">
                <c:v>182</c:v>
              </c:pt>
              <c:pt idx="3">
                <c:v>12</c:v>
              </c:pt>
              <c:pt idx="4">
                <c:v>7</c:v>
              </c:pt>
              <c:pt idx="5">
                <c:v>1</c:v>
              </c:pt>
              <c:pt idx="6">
                <c:v>15</c:v>
              </c:pt>
              <c:pt idx="7">
                <c:v>614</c:v>
              </c:pt>
            </c:numLit>
          </c:val>
          <c:extLst>
            <c:ext xmlns:c16="http://schemas.microsoft.com/office/drawing/2014/chart" uri="{C3380CC4-5D6E-409C-BE32-E72D297353CC}">
              <c16:uniqueId val="{00000001-5B7F-4D35-A45D-08E831E36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80</c:v>
              </c:pt>
              <c:pt idx="1">
                <c:v>105</c:v>
              </c:pt>
              <c:pt idx="2">
                <c:v>24</c:v>
              </c:pt>
              <c:pt idx="3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B328-45EA-AC67-71F60B49A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89-4897-A854-1CDE4F58A8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89-4897-A854-1CDE4F58A8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289-4897-A854-1CDE4F58A8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211</c:v>
                </c:pt>
                <c:pt idx="1">
                  <c:v>136</c:v>
                </c:pt>
                <c:pt idx="2">
                  <c:v>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89-4897-A854-1CDE4F58A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3007</c:v>
              </c:pt>
              <c:pt idx="1">
                <c:v>645</c:v>
              </c:pt>
              <c:pt idx="2">
                <c:v>244</c:v>
              </c:pt>
              <c:pt idx="3">
                <c:v>167</c:v>
              </c:pt>
              <c:pt idx="4">
                <c:v>148</c:v>
              </c:pt>
              <c:pt idx="5">
                <c:v>1279</c:v>
              </c:pt>
              <c:pt idx="6">
                <c:v>229</c:v>
              </c:pt>
              <c:pt idx="7">
                <c:v>115</c:v>
              </c:pt>
              <c:pt idx="8">
                <c:v>266</c:v>
              </c:pt>
              <c:pt idx="9">
                <c:v>1858</c:v>
              </c:pt>
              <c:pt idx="10">
                <c:v>284</c:v>
              </c:pt>
            </c:numLit>
          </c:val>
          <c:extLst>
            <c:ext xmlns:c16="http://schemas.microsoft.com/office/drawing/2014/chart" uri="{C3380CC4-5D6E-409C-BE32-E72D297353CC}">
              <c16:uniqueId val="{00000001-2711-44BF-97BD-106F46D7E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371</c:v>
              </c:pt>
              <c:pt idx="1">
                <c:v>69</c:v>
              </c:pt>
              <c:pt idx="2">
                <c:v>630</c:v>
              </c:pt>
              <c:pt idx="3">
                <c:v>110</c:v>
              </c:pt>
              <c:pt idx="4">
                <c:v>56</c:v>
              </c:pt>
              <c:pt idx="5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1-5AF0-4E9D-BA12-946104C7E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44</c:v>
              </c:pt>
              <c:pt idx="1">
                <c:v>85</c:v>
              </c:pt>
              <c:pt idx="2">
                <c:v>36</c:v>
              </c:pt>
              <c:pt idx="3">
                <c:v>22</c:v>
              </c:pt>
              <c:pt idx="4">
                <c:v>40</c:v>
              </c:pt>
              <c:pt idx="5">
                <c:v>536</c:v>
              </c:pt>
              <c:pt idx="6">
                <c:v>72</c:v>
              </c:pt>
              <c:pt idx="7">
                <c:v>45</c:v>
              </c:pt>
              <c:pt idx="8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343F-4F5B-8B06-8262650C1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55</c:v>
              </c:pt>
              <c:pt idx="1">
                <c:v>82</c:v>
              </c:pt>
              <c:pt idx="2">
                <c:v>225</c:v>
              </c:pt>
              <c:pt idx="3">
                <c:v>52</c:v>
              </c:pt>
              <c:pt idx="4">
                <c:v>66</c:v>
              </c:pt>
              <c:pt idx="5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1-ABDC-49C5-849B-FCAE14125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67</c:v>
              </c:pt>
              <c:pt idx="1">
                <c:v>201</c:v>
              </c:pt>
              <c:pt idx="2">
                <c:v>59</c:v>
              </c:pt>
              <c:pt idx="3">
                <c:v>194</c:v>
              </c:pt>
            </c:numLit>
          </c:val>
          <c:extLst>
            <c:ext xmlns:c16="http://schemas.microsoft.com/office/drawing/2014/chart" uri="{C3380CC4-5D6E-409C-BE32-E72D297353CC}">
              <c16:uniqueId val="{00000001-4561-44E4-AB1F-CBE0D114F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Orden público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479-4E13-90F9-92CFFCE02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80AE-402F-9F9D-438CFC331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6D9-45FE-9480-CBFEEEE2B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F54-426F-BC67-CF01F3F53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Medio ambiente</c:v>
                </c:pt>
                <c:pt idx="1">
                  <c:v>S / E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23</c:v>
              </c:pt>
              <c:pt idx="2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1-2C9C-49E2-B754-5865B586D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DC-4BDE-97D0-4514C70680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DC-4BDE-97D0-4514C70680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671</c:v>
                </c:pt>
                <c:pt idx="1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DC-4BDE-97D0-4514C7068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Drogas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</c:v>
              </c:pt>
              <c:pt idx="1">
                <c:v>1</c:v>
              </c:pt>
              <c:pt idx="2">
                <c:v>1</c:v>
              </c:pt>
              <c:pt idx="3">
                <c:v>5</c:v>
              </c:pt>
              <c:pt idx="4">
                <c:v>8</c:v>
              </c:pt>
              <c:pt idx="5">
                <c:v>1</c:v>
              </c:pt>
              <c:pt idx="6">
                <c:v>4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356B-4EB8-99AD-348E72C55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129</c:v>
              </c:pt>
              <c:pt idx="1">
                <c:v>110</c:v>
              </c:pt>
              <c:pt idx="2">
                <c:v>59</c:v>
              </c:pt>
              <c:pt idx="3">
                <c:v>183</c:v>
              </c:pt>
              <c:pt idx="4">
                <c:v>578</c:v>
              </c:pt>
              <c:pt idx="5">
                <c:v>123</c:v>
              </c:pt>
              <c:pt idx="6">
                <c:v>77</c:v>
              </c:pt>
              <c:pt idx="7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1-DD36-465B-BF87-D987B8C55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42-40AD-9F0E-16B6F50215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42-40AD-9F0E-16B6F50215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C42-40AD-9F0E-16B6F50215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C42-40AD-9F0E-16B6F50215E3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42-40AD-9F0E-16B6F50215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42-40AD-9F0E-16B6F5021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C5-4731-B9FB-F2135560D6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C5-4731-B9FB-F2135560D6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2C5-4731-B9FB-F2135560D6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2C5-4731-B9FB-F2135560D6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2C5-4731-B9FB-F2135560D6E9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C5-4731-B9FB-F2135560D6E9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C5-4731-B9FB-F2135560D6E9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C5-4731-B9FB-F2135560D6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C5-4731-B9FB-F2135560D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572</c:v>
                </c:pt>
                <c:pt idx="1">
                  <c:v>76</c:v>
                </c:pt>
                <c:pt idx="2">
                  <c:v>8</c:v>
                </c:pt>
                <c:pt idx="3">
                  <c:v>214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D3-476E-8DFA-2C3386C98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E5-4223-9C25-CE8716416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164</c:v>
                </c:pt>
                <c:pt idx="1">
                  <c:v>45</c:v>
                </c:pt>
                <c:pt idx="2">
                  <c:v>13</c:v>
                </c:pt>
                <c:pt idx="3">
                  <c:v>52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AE-48C6-ACEC-6639A5892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34</c:v>
                </c:pt>
                <c:pt idx="1">
                  <c:v>91</c:v>
                </c:pt>
                <c:pt idx="2">
                  <c:v>64</c:v>
                </c:pt>
                <c:pt idx="3">
                  <c:v>78</c:v>
                </c:pt>
                <c:pt idx="4">
                  <c:v>70</c:v>
                </c:pt>
                <c:pt idx="5">
                  <c:v>185</c:v>
                </c:pt>
                <c:pt idx="6">
                  <c:v>6</c:v>
                </c:pt>
                <c:pt idx="7">
                  <c:v>6</c:v>
                </c:pt>
                <c:pt idx="8">
                  <c:v>20</c:v>
                </c:pt>
                <c:pt idx="9">
                  <c:v>2</c:v>
                </c:pt>
                <c:pt idx="10">
                  <c:v>174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A0-42E5-B2F2-6F006610B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40-4F4A-A203-92799EF5E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6</c:v>
              </c:pt>
              <c:pt idx="2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1-2A6A-4BB9-9FD0-146093B66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6C-4DAC-8D63-E6E8F22856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6C-4DAC-8D63-E6E8F22856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384</c:v>
                </c:pt>
                <c:pt idx="1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6C-4DAC-8D63-E6E8F2285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</c:v>
              </c:pt>
              <c:pt idx="2">
                <c:v>37</c:v>
              </c:pt>
              <c:pt idx="3">
                <c:v>19</c:v>
              </c:pt>
              <c:pt idx="4">
                <c:v>1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35D1-4D35-AAC4-A35480D6D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Acoso escolar</c:v>
                </c:pt>
                <c:pt idx="12">
                  <c:v>Contra la integridad moral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39</c:v>
              </c:pt>
              <c:pt idx="1">
                <c:v>13</c:v>
              </c:pt>
              <c:pt idx="2">
                <c:v>3</c:v>
              </c:pt>
              <c:pt idx="3">
                <c:v>2</c:v>
              </c:pt>
              <c:pt idx="4">
                <c:v>5</c:v>
              </c:pt>
              <c:pt idx="5">
                <c:v>20</c:v>
              </c:pt>
              <c:pt idx="6">
                <c:v>26</c:v>
              </c:pt>
              <c:pt idx="7">
                <c:v>9</c:v>
              </c:pt>
              <c:pt idx="8">
                <c:v>7</c:v>
              </c:pt>
              <c:pt idx="9">
                <c:v>24</c:v>
              </c:pt>
              <c:pt idx="10">
                <c:v>2</c:v>
              </c:pt>
              <c:pt idx="11">
                <c:v>30</c:v>
              </c:pt>
              <c:pt idx="12">
                <c:v>15</c:v>
              </c:pt>
              <c:pt idx="13">
                <c:v>50</c:v>
              </c:pt>
              <c:pt idx="1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09E1-442D-8A06-CC88CA1B9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71-4928-B3BB-8C5314640E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71-4928-B3BB-8C5314640E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71-4928-B3BB-8C5314640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A5-427E-B07F-11210B4054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A5-427E-B07F-11210B4054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6A5-427E-B07F-11210B4054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6A5-427E-B07F-11210B4054F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22</c:v>
                </c:pt>
                <c:pt idx="1">
                  <c:v>6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A5-427E-B07F-11210B4054F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152</c:v>
              </c:pt>
              <c:pt idx="1">
                <c:v>15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33ED-4626-B404-99BA964D8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2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CAF7-4365-8E61-FE754E893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</c:v>
              </c:pt>
              <c:pt idx="1">
                <c:v>2</c:v>
              </c:pt>
              <c:pt idx="2">
                <c:v>19</c:v>
              </c:pt>
              <c:pt idx="3">
                <c:v>13</c:v>
              </c:pt>
              <c:pt idx="4">
                <c:v>43</c:v>
              </c:pt>
              <c:pt idx="5">
                <c:v>46</c:v>
              </c:pt>
              <c:pt idx="6">
                <c:v>14</c:v>
              </c:pt>
              <c:pt idx="7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A62D-4D09-A4DD-EA421DAFB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18-40B3-B4D2-E20DCD958E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18-40B3-B4D2-E20DCD958E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20</c:v>
                </c:pt>
                <c:pt idx="1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18-40B3-B4D2-E20DCD958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6C-4149-B2B8-0041F89950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6C-4149-B2B8-0041F89950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26C-4149-B2B8-0041F89950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26C-4149-B2B8-0041F899500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6C-4149-B2B8-0041F89950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114</c:v>
                </c:pt>
                <c:pt idx="1">
                  <c:v>61</c:v>
                </c:pt>
                <c:pt idx="2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6C-4149-B2B8-0041F8995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871</c:v>
              </c:pt>
              <c:pt idx="1">
                <c:v>102</c:v>
              </c:pt>
              <c:pt idx="2">
                <c:v>3</c:v>
              </c:pt>
              <c:pt idx="3">
                <c:v>1</c:v>
              </c:pt>
              <c:pt idx="4">
                <c:v>254</c:v>
              </c:pt>
            </c:numLit>
          </c:val>
          <c:extLst>
            <c:ext xmlns:c16="http://schemas.microsoft.com/office/drawing/2014/chart" uri="{C3380CC4-5D6E-409C-BE32-E72D297353CC}">
              <c16:uniqueId val="{00000001-C4A9-4742-98B9-5B3B472AD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86-48E0-B691-29AA69828B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86-48E0-B691-29AA69828B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275</c:v>
                </c:pt>
                <c:pt idx="1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86-48E0-B691-29AA69828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144</c:v>
              </c:pt>
              <c:pt idx="1">
                <c:v>56</c:v>
              </c:pt>
              <c:pt idx="2">
                <c:v>1</c:v>
              </c:pt>
              <c:pt idx="3">
                <c:v>1</c:v>
              </c:pt>
              <c:pt idx="4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1-16AF-4E3C-BE6E-BB2480C22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1-27F9-40D9-AC3E-D7B43CDF1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D68B-4140-93CC-EF27CA3E0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A3A6-435D-93C3-48980B3AB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BF4-4EC1-8F3A-C4D20C60B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CC61-49BE-BFBA-0C53F615D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122</c:v>
              </c:pt>
              <c:pt idx="2">
                <c:v>19</c:v>
              </c:pt>
              <c:pt idx="3">
                <c:v>4</c:v>
              </c:pt>
              <c:pt idx="4">
                <c:v>73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E471-4A7B-ACAE-B1486E6EE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290</c:v>
              </c:pt>
              <c:pt idx="2">
                <c:v>7</c:v>
              </c:pt>
              <c:pt idx="3">
                <c:v>17</c:v>
              </c:pt>
              <c:pt idx="4">
                <c:v>313</c:v>
              </c:pt>
            </c:numLit>
          </c:val>
          <c:extLst>
            <c:ext xmlns:c16="http://schemas.microsoft.com/office/drawing/2014/chart" uri="{C3380CC4-5D6E-409C-BE32-E72D297353CC}">
              <c16:uniqueId val="{00000001-9934-4EBE-952D-4EC79A8C8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13-4D07-A163-BC06242F37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13-4D07-A163-BC06242F37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12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13-4D07-A163-BC06242F3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262</c:v>
              </c:pt>
              <c:pt idx="2">
                <c:v>5</c:v>
              </c:pt>
              <c:pt idx="3">
                <c:v>13</c:v>
              </c:pt>
              <c:pt idx="4">
                <c:v>253</c:v>
              </c:pt>
            </c:numLit>
          </c:val>
          <c:extLst>
            <c:ext xmlns:c16="http://schemas.microsoft.com/office/drawing/2014/chart" uri="{C3380CC4-5D6E-409C-BE32-E72D297353CC}">
              <c16:uniqueId val="{00000001-F6CD-441C-9AB6-821D481A2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</c:v>
              </c:pt>
              <c:pt idx="1">
                <c:v>2</c:v>
              </c:pt>
              <c:pt idx="2">
                <c:v>2</c:v>
              </c:pt>
              <c:pt idx="3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1-3CD7-4232-BACB-D43A7513A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</c:v>
              </c:pt>
              <c:pt idx="1">
                <c:v>1</c:v>
              </c:pt>
              <c:pt idx="2">
                <c:v>6</c:v>
              </c:pt>
              <c:pt idx="3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1-646A-49EF-85FE-53AA97744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280</c:v>
              </c:pt>
              <c:pt idx="2">
                <c:v>6</c:v>
              </c:pt>
              <c:pt idx="3">
                <c:v>16</c:v>
              </c:pt>
              <c:pt idx="4">
                <c:v>273</c:v>
              </c:pt>
            </c:numLit>
          </c:val>
          <c:extLst>
            <c:ext xmlns:c16="http://schemas.microsoft.com/office/drawing/2014/chart" uri="{C3380CC4-5D6E-409C-BE32-E72D297353CC}">
              <c16:uniqueId val="{00000001-43E9-4D8B-B962-994A76637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6</c:v>
              </c:pt>
              <c:pt idx="2">
                <c:v>3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155-4CAF-89D9-64BFBBABA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D64-43D9-AA03-984A90886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892-4288-8362-7E66DEB83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B29-41AB-854D-B8656728C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2F-4D7E-A6B7-20F389BAC7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2F-4D7E-A6B7-20F389BAC7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30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2F-4D7E-A6B7-20F389BAC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EE-45D8-A878-96FB31B545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EE-45D8-A878-96FB31B545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CEE-45D8-A878-96FB31B5452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26</c:v>
                </c:pt>
                <c:pt idx="1">
                  <c:v>4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EE-45D8-A878-96FB31B54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38-4CB7-8B65-847B87BB1F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38-4CB7-8B65-847B87BB1F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182</c:v>
                </c:pt>
                <c:pt idx="1">
                  <c:v>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38-4CB7-8B65-847B87BB1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BED02521-CADF-4C7D-A2CF-31925EEEF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FFAFDDB7-D25F-4F29-BA7D-03C95AD46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A8D5D137-340D-4CBB-B7BC-7BACCFE2E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6050C8E-F664-465B-8A1C-74B8C1B17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6D8D1930-7E89-4A93-93C3-078E4E3A1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7B4AF2D-8E26-4165-B863-059B5E3D5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3756EA11-0349-4FC7-8BB3-242450725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5ABB285-7618-4D82-AEF0-5FF0F8D0D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537FE0FB-EBEE-4F9C-8594-3F5DC6769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D46DD531-5A09-4C99-9911-E18523EE4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53CC5549-65E5-443D-8CBD-ED12EF66FE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06F02D08-F8B8-4D3F-B62A-75D48490F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7B39DBEB-8903-4443-B4EF-BE7A0E799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0E97B30-6D6D-902A-F516-0436F31CFB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165100</xdr:colOff>
      <xdr:row>6</xdr:row>
      <xdr:rowOff>180975</xdr:rowOff>
    </xdr:from>
    <xdr:to>
      <xdr:col>21</xdr:col>
      <xdr:colOff>609600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14D73DF-0B5A-0F41-A1E1-1C5EEE87ED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136525</xdr:colOff>
      <xdr:row>7</xdr:row>
      <xdr:rowOff>123825</xdr:rowOff>
    </xdr:from>
    <xdr:to>
      <xdr:col>53</xdr:col>
      <xdr:colOff>260350</xdr:colOff>
      <xdr:row>17</xdr:row>
      <xdr:rowOff>28575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D6A5D1D8-D1AF-2737-D4F5-1D642DB74F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419100</xdr:colOff>
      <xdr:row>7</xdr:row>
      <xdr:rowOff>41275</xdr:rowOff>
    </xdr:from>
    <xdr:to>
      <xdr:col>60</xdr:col>
      <xdr:colOff>314325</xdr:colOff>
      <xdr:row>16</xdr:row>
      <xdr:rowOff>107950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9FCCD67-89DC-8B6E-BB3D-A3707A9779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645C867C-2131-26A4-1B47-E04FE4EA1E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C653078-E3D9-B7F8-BDFD-0CED16BF39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28575</xdr:rowOff>
    </xdr:from>
    <xdr:to>
      <xdr:col>4</xdr:col>
      <xdr:colOff>3076575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D09E40F-FB04-D785-1701-046387FD7D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4E36797-6B5A-D0DF-B221-13CB7E8592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0B3BDE2-E098-528A-6CF2-840C4D272D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85215757-F38B-2BCE-BBCD-D24F72C73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C98C477A-F5B4-27C9-D571-776A845FFA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77869761-6BF0-C1BE-5C5B-DC7D23DE2D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62AD0691-9241-C229-B114-29E2A7106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EF34F0C5-57D5-6E0D-E8CF-DB10F7E796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A9B648A2-7E7F-CCDA-4C77-FD2F93F718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F3A86DDE-20F6-8EE4-D267-7776660DEF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5039DF2-321A-269D-89E4-C47CA8305F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06C35EC-2E64-9343-C16B-58FF511691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8087E5-03E3-4A33-B506-3A34D8907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5B466AF-30A6-40CD-9D82-525626F63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1F4ACD5-913C-48CE-9539-6133D9C61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F1BB77D-0D65-4196-9C84-1390B61641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38700E3-110A-4B12-AB6C-369C891B5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37D58C0-67C6-4D0D-8FA5-E5DDFC400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07E7872-708D-42F8-AF2B-84C6ACF8FB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184150</xdr:colOff>
      <xdr:row>10</xdr:row>
      <xdr:rowOff>34925</xdr:rowOff>
    </xdr:from>
    <xdr:to>
      <xdr:col>14</xdr:col>
      <xdr:colOff>76200</xdr:colOff>
      <xdr:row>18</xdr:row>
      <xdr:rowOff>82550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911F2DFD-0386-B44B-E58C-3401BFFE02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BD787C70-010F-15F0-89C1-8ECCA8FD85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781338</xdr:colOff>
      <xdr:row>11</xdr:row>
      <xdr:rowOff>94096</xdr:rowOff>
    </xdr:from>
    <xdr:to>
      <xdr:col>43</xdr:col>
      <xdr:colOff>596034</xdr:colOff>
      <xdr:row>34</xdr:row>
      <xdr:rowOff>75046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931C64A7-F800-EA69-4B1B-174435248B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BD52FF3-A75D-4932-8FB5-674594B03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044FD09-92B1-4CC0-A1E7-8261AFD23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3CD0FA44-FC8B-7A7F-4A6B-97D872410D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03B9929-A209-540B-3AD7-D7EFE06C0A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196414C2-221A-0368-284F-0DE0FDB111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6202465-7CA8-4E7C-A57B-4E43CF401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11DC269-8A8D-4BCB-B505-1FFFA6C83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42FA1B9-5952-758F-BFCB-1A6B53986F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0F8DBEC3-BF5D-3128-740E-CAE860726F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7731F19-2C8C-42C9-A3CC-7EE8D32FA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E845B2D-CBE1-4149-BD50-4DE7EDB07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45201CF-7637-9AE2-EFB4-44E7F69F68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82A52EFA-3736-F17D-7077-22CFE4067F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D95C8EF9-5078-CD58-2450-6BDAF0EAD5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496DA736-7930-DA8E-FD3B-D23AB15FD8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944ABB6A-F7C2-C759-0D0B-D15770D361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78F7990B-1207-45EE-9354-5A1F4A85DD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8442DA8-DDE8-31E2-C831-1FF2779188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9E68E33-A32E-A85A-7068-C30DEC7E12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EF9119D-5A50-4BE9-F16E-A15A77079F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A5A9316-8FFA-AC92-54CB-0315DC19E8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D403FF26-7CD3-3F1D-9DC9-F83E55155D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BD10F3D-5DA2-6008-12D6-69604E4B16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24A0C738-8E1F-8515-B3E0-999039CC4C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6F0218F-45E3-0B21-3266-2BA0688B67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81F4A42-4F95-2377-5125-A5351AC751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.7109375" customWidth="1"/>
    <col min="2" max="2" width="38.28515625" customWidth="1"/>
    <col min="3" max="3" width="11.140625" customWidth="1"/>
    <col min="4" max="4" width="28" customWidth="1"/>
    <col min="5" max="5" width="14.42578125" customWidth="1"/>
    <col min="6" max="6" width="0.7109375" customWidth="1"/>
    <col min="7" max="19" width="5.7109375" customWidth="1"/>
  </cols>
  <sheetData>
    <row r="1" spans="1:6" x14ac:dyDescent="0.25">
      <c r="A1" s="182" t="s">
        <v>0</v>
      </c>
      <c r="B1" s="183"/>
      <c r="C1" s="184"/>
    </row>
    <row r="2" spans="1:6" x14ac:dyDescent="0.25">
      <c r="A2" s="182"/>
      <c r="B2" s="183"/>
      <c r="C2" s="184"/>
    </row>
    <row r="3" spans="1:6" x14ac:dyDescent="0.25">
      <c r="A3" s="1"/>
    </row>
    <row r="5" spans="1:6" x14ac:dyDescent="0.25">
      <c r="A5" s="185" t="s">
        <v>1</v>
      </c>
      <c r="B5" s="185"/>
      <c r="C5" s="185"/>
      <c r="D5" s="185"/>
      <c r="E5" s="185"/>
      <c r="F5" s="185"/>
    </row>
    <row r="6" spans="1:6" x14ac:dyDescent="0.25">
      <c r="A6" s="185"/>
      <c r="B6" s="185"/>
      <c r="C6" s="185"/>
      <c r="D6" s="185"/>
      <c r="E6" s="185"/>
      <c r="F6" s="185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0JWEDx3rOohu8b7h5VAgMU0WKE0DT/J5/3TDUDng3Q4BuE7oueae0w1XOKq7GUv3nAUoEO6Vek+YYXa9vtztiw==" saltValue="cGXQSJxpETdObjcahZnjq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4"/>
      <c r="C5" s="12">
        <v>11</v>
      </c>
      <c r="D5" s="12">
        <v>0</v>
      </c>
      <c r="E5" s="19">
        <v>7</v>
      </c>
    </row>
    <row r="6" spans="1:5" x14ac:dyDescent="0.25">
      <c r="A6" s="18" t="s">
        <v>1195</v>
      </c>
      <c r="B6" s="14"/>
      <c r="C6" s="12">
        <v>6</v>
      </c>
      <c r="D6" s="12">
        <v>0</v>
      </c>
      <c r="E6" s="19">
        <v>4</v>
      </c>
    </row>
    <row r="7" spans="1:5" x14ac:dyDescent="0.25">
      <c r="A7" s="18" t="s">
        <v>1196</v>
      </c>
      <c r="B7" s="14"/>
      <c r="C7" s="12">
        <v>3</v>
      </c>
      <c r="D7" s="12">
        <v>0</v>
      </c>
      <c r="E7" s="19">
        <v>2</v>
      </c>
    </row>
    <row r="8" spans="1:5" x14ac:dyDescent="0.25">
      <c r="A8" s="18" t="s">
        <v>1197</v>
      </c>
      <c r="B8" s="14"/>
      <c r="C8" s="12">
        <v>1</v>
      </c>
      <c r="D8" s="12">
        <v>0</v>
      </c>
      <c r="E8" s="19">
        <v>2</v>
      </c>
    </row>
    <row r="9" spans="1:5" x14ac:dyDescent="0.25">
      <c r="A9" s="18" t="s">
        <v>615</v>
      </c>
      <c r="B9" s="14"/>
      <c r="C9" s="12">
        <v>1</v>
      </c>
      <c r="D9" s="12">
        <v>0</v>
      </c>
      <c r="E9" s="19">
        <v>1</v>
      </c>
    </row>
    <row r="10" spans="1:5" x14ac:dyDescent="0.25">
      <c r="A10" s="18" t="s">
        <v>1198</v>
      </c>
      <c r="B10" s="14"/>
      <c r="C10" s="15"/>
      <c r="D10" s="15"/>
      <c r="E10" s="34"/>
    </row>
    <row r="11" spans="1:5" x14ac:dyDescent="0.25">
      <c r="A11" s="200" t="s">
        <v>956</v>
      </c>
      <c r="B11" s="201"/>
      <c r="C11" s="26">
        <v>22</v>
      </c>
      <c r="D11" s="26">
        <v>0</v>
      </c>
      <c r="E11" s="26">
        <v>16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4"/>
      <c r="C14" s="19">
        <v>3</v>
      </c>
    </row>
    <row r="15" spans="1:5" x14ac:dyDescent="0.25">
      <c r="A15" s="18" t="s">
        <v>1201</v>
      </c>
      <c r="B15" s="14"/>
      <c r="C15" s="19">
        <v>0</v>
      </c>
    </row>
    <row r="16" spans="1:5" x14ac:dyDescent="0.25">
      <c r="A16" s="18" t="s">
        <v>1202</v>
      </c>
      <c r="B16" s="14"/>
      <c r="C16" s="19">
        <v>0</v>
      </c>
    </row>
    <row r="17" spans="1:3" x14ac:dyDescent="0.25">
      <c r="A17" s="200" t="s">
        <v>956</v>
      </c>
      <c r="B17" s="201"/>
      <c r="C17" s="26">
        <v>3</v>
      </c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4"/>
      <c r="C21" s="19">
        <v>1</v>
      </c>
    </row>
    <row r="22" spans="1:3" x14ac:dyDescent="0.25">
      <c r="A22" s="18" t="s">
        <v>1195</v>
      </c>
      <c r="B22" s="14"/>
      <c r="C22" s="19">
        <v>1</v>
      </c>
    </row>
    <row r="23" spans="1:3" x14ac:dyDescent="0.25">
      <c r="A23" s="18" t="s">
        <v>1196</v>
      </c>
      <c r="B23" s="14"/>
      <c r="C23" s="19">
        <v>0</v>
      </c>
    </row>
    <row r="24" spans="1:3" x14ac:dyDescent="0.25">
      <c r="A24" s="18" t="s">
        <v>1197</v>
      </c>
      <c r="B24" s="14"/>
      <c r="C24" s="19">
        <v>4</v>
      </c>
    </row>
    <row r="25" spans="1:3" x14ac:dyDescent="0.25">
      <c r="A25" s="18" t="s">
        <v>615</v>
      </c>
      <c r="B25" s="14"/>
      <c r="C25" s="19">
        <v>3</v>
      </c>
    </row>
    <row r="26" spans="1:3" x14ac:dyDescent="0.25">
      <c r="A26" s="18" t="s">
        <v>1198</v>
      </c>
      <c r="B26" s="14"/>
      <c r="C26" s="19">
        <v>6</v>
      </c>
    </row>
    <row r="27" spans="1:3" x14ac:dyDescent="0.25">
      <c r="A27" s="200" t="s">
        <v>956</v>
      </c>
      <c r="B27" s="201"/>
      <c r="C27" s="26">
        <v>15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4"/>
      <c r="C31" s="19">
        <v>0</v>
      </c>
    </row>
    <row r="32" spans="1:3" x14ac:dyDescent="0.25">
      <c r="A32" s="18" t="s">
        <v>1049</v>
      </c>
      <c r="B32" s="14"/>
      <c r="C32" s="19">
        <v>0</v>
      </c>
    </row>
    <row r="33" spans="1:3" x14ac:dyDescent="0.25">
      <c r="A33" s="18" t="s">
        <v>1204</v>
      </c>
      <c r="B33" s="14"/>
      <c r="C33" s="19">
        <v>18</v>
      </c>
    </row>
    <row r="34" spans="1:3" x14ac:dyDescent="0.25">
      <c r="A34" s="18" t="s">
        <v>1147</v>
      </c>
      <c r="B34" s="14"/>
      <c r="C34" s="19">
        <v>5</v>
      </c>
    </row>
    <row r="35" spans="1:3" x14ac:dyDescent="0.25">
      <c r="A35" s="18" t="s">
        <v>1205</v>
      </c>
      <c r="B35" s="14"/>
      <c r="C35" s="19">
        <v>1</v>
      </c>
    </row>
    <row r="36" spans="1:3" x14ac:dyDescent="0.25">
      <c r="A36" s="18" t="s">
        <v>1051</v>
      </c>
      <c r="B36" s="14"/>
      <c r="C36" s="19">
        <v>0</v>
      </c>
    </row>
    <row r="37" spans="1:3" x14ac:dyDescent="0.25">
      <c r="A37" s="18" t="s">
        <v>1052</v>
      </c>
      <c r="B37" s="14"/>
      <c r="C37" s="19">
        <v>0</v>
      </c>
    </row>
    <row r="38" spans="1:3" x14ac:dyDescent="0.25">
      <c r="A38" s="18" t="s">
        <v>1110</v>
      </c>
      <c r="B38" s="14"/>
      <c r="C38" s="19">
        <v>0</v>
      </c>
    </row>
    <row r="39" spans="1:3" x14ac:dyDescent="0.25">
      <c r="A39" s="18" t="s">
        <v>1111</v>
      </c>
      <c r="B39" s="14"/>
      <c r="C39" s="19">
        <v>0</v>
      </c>
    </row>
    <row r="40" spans="1:3" x14ac:dyDescent="0.25">
      <c r="A40" s="200" t="s">
        <v>956</v>
      </c>
      <c r="B40" s="201"/>
      <c r="C40" s="26">
        <v>24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4"/>
      <c r="C44" s="19">
        <v>0</v>
      </c>
    </row>
    <row r="45" spans="1:3" x14ac:dyDescent="0.25">
      <c r="A45" s="18" t="s">
        <v>1195</v>
      </c>
      <c r="B45" s="14"/>
      <c r="C45" s="19">
        <v>1</v>
      </c>
    </row>
    <row r="46" spans="1:3" x14ac:dyDescent="0.25">
      <c r="A46" s="18" t="s">
        <v>1196</v>
      </c>
      <c r="B46" s="14"/>
      <c r="C46" s="19">
        <v>0</v>
      </c>
    </row>
    <row r="47" spans="1:3" x14ac:dyDescent="0.25">
      <c r="A47" s="18" t="s">
        <v>1197</v>
      </c>
      <c r="B47" s="14"/>
      <c r="C47" s="19">
        <v>2</v>
      </c>
    </row>
    <row r="48" spans="1:3" x14ac:dyDescent="0.25">
      <c r="A48" s="18" t="s">
        <v>615</v>
      </c>
      <c r="B48" s="14"/>
      <c r="C48" s="19">
        <v>0</v>
      </c>
    </row>
    <row r="49" spans="1:3" x14ac:dyDescent="0.25">
      <c r="A49" s="18" t="s">
        <v>1198</v>
      </c>
      <c r="B49" s="14"/>
      <c r="C49" s="19">
        <v>1</v>
      </c>
    </row>
    <row r="50" spans="1:3" x14ac:dyDescent="0.25">
      <c r="A50" s="200" t="s">
        <v>956</v>
      </c>
      <c r="B50" s="201"/>
      <c r="C50" s="26">
        <v>4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6" t="s">
        <v>1194</v>
      </c>
      <c r="B53" s="11" t="s">
        <v>79</v>
      </c>
      <c r="C53" s="19">
        <v>0</v>
      </c>
    </row>
    <row r="54" spans="1:3" x14ac:dyDescent="0.25">
      <c r="A54" s="188"/>
      <c r="B54" s="11" t="s">
        <v>82</v>
      </c>
      <c r="C54" s="19">
        <v>0</v>
      </c>
    </row>
    <row r="55" spans="1:3" x14ac:dyDescent="0.25">
      <c r="A55" s="186" t="s">
        <v>1195</v>
      </c>
      <c r="B55" s="11" t="s">
        <v>79</v>
      </c>
      <c r="C55" s="19">
        <v>0</v>
      </c>
    </row>
    <row r="56" spans="1:3" x14ac:dyDescent="0.25">
      <c r="A56" s="188"/>
      <c r="B56" s="11" t="s">
        <v>82</v>
      </c>
      <c r="C56" s="19">
        <v>3</v>
      </c>
    </row>
    <row r="57" spans="1:3" x14ac:dyDescent="0.25">
      <c r="A57" s="186" t="s">
        <v>1196</v>
      </c>
      <c r="B57" s="11" t="s">
        <v>79</v>
      </c>
      <c r="C57" s="19">
        <v>0</v>
      </c>
    </row>
    <row r="58" spans="1:3" x14ac:dyDescent="0.25">
      <c r="A58" s="188"/>
      <c r="B58" s="11" t="s">
        <v>82</v>
      </c>
      <c r="C58" s="19">
        <v>0</v>
      </c>
    </row>
    <row r="59" spans="1:3" x14ac:dyDescent="0.25">
      <c r="A59" s="186" t="s">
        <v>1197</v>
      </c>
      <c r="B59" s="11" t="s">
        <v>79</v>
      </c>
      <c r="C59" s="19">
        <v>2</v>
      </c>
    </row>
    <row r="60" spans="1:3" x14ac:dyDescent="0.25">
      <c r="A60" s="188"/>
      <c r="B60" s="11" t="s">
        <v>82</v>
      </c>
      <c r="C60" s="19">
        <v>1</v>
      </c>
    </row>
    <row r="61" spans="1:3" x14ac:dyDescent="0.25">
      <c r="A61" s="186" t="s">
        <v>615</v>
      </c>
      <c r="B61" s="11" t="s">
        <v>79</v>
      </c>
      <c r="C61" s="19">
        <v>0</v>
      </c>
    </row>
    <row r="62" spans="1:3" x14ac:dyDescent="0.25">
      <c r="A62" s="188"/>
      <c r="B62" s="11" t="s">
        <v>82</v>
      </c>
      <c r="C62" s="19">
        <v>0</v>
      </c>
    </row>
    <row r="63" spans="1:3" x14ac:dyDescent="0.25">
      <c r="A63" s="186" t="s">
        <v>1198</v>
      </c>
      <c r="B63" s="11" t="s">
        <v>79</v>
      </c>
      <c r="C63" s="19">
        <v>1</v>
      </c>
    </row>
    <row r="64" spans="1:3" x14ac:dyDescent="0.25">
      <c r="A64" s="188"/>
      <c r="B64" s="11" t="s">
        <v>82</v>
      </c>
      <c r="C64" s="19">
        <v>1</v>
      </c>
    </row>
    <row r="65" spans="1:3" x14ac:dyDescent="0.25">
      <c r="A65" s="200" t="s">
        <v>956</v>
      </c>
      <c r="B65" s="201"/>
      <c r="C65" s="26">
        <v>8</v>
      </c>
    </row>
    <row r="66" spans="1:3" x14ac:dyDescent="0.25">
      <c r="A66" s="4"/>
    </row>
  </sheetData>
  <sheetProtection algorithmName="SHA-512" hashValue="IGnW8hUlejfORPatCJyeY0I1J133iNk8y/uMYRdR1jntDrb8MRhZPBi2CAt/MA6UvTfHXwmZs90zxR8TmjWAAA==" saltValue="ajyKUcV8l4sn8K7GiUmkz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0" t="s">
        <v>1210</v>
      </c>
      <c r="D4" s="20" t="s">
        <v>65</v>
      </c>
      <c r="E4" s="20" t="s">
        <v>1057</v>
      </c>
      <c r="F4" s="20" t="s">
        <v>1211</v>
      </c>
      <c r="G4" s="31" t="s">
        <v>1210</v>
      </c>
    </row>
    <row r="5" spans="1:7" ht="22.5" x14ac:dyDescent="0.25">
      <c r="A5" s="189" t="s">
        <v>1212</v>
      </c>
      <c r="B5" s="29" t="s">
        <v>1213</v>
      </c>
      <c r="C5" s="12">
        <v>0</v>
      </c>
      <c r="D5" s="12">
        <v>0</v>
      </c>
      <c r="E5" s="12">
        <v>0</v>
      </c>
      <c r="F5" s="12">
        <v>0</v>
      </c>
      <c r="G5" s="35">
        <v>0</v>
      </c>
    </row>
    <row r="6" spans="1:7" x14ac:dyDescent="0.25">
      <c r="A6" s="191"/>
      <c r="B6" s="29" t="s">
        <v>1214</v>
      </c>
      <c r="C6" s="12">
        <v>0</v>
      </c>
      <c r="D6" s="12">
        <v>0</v>
      </c>
      <c r="E6" s="12">
        <v>0</v>
      </c>
      <c r="F6" s="12">
        <v>0</v>
      </c>
      <c r="G6" s="35">
        <v>0</v>
      </c>
    </row>
    <row r="7" spans="1:7" x14ac:dyDescent="0.25">
      <c r="A7" s="10" t="s">
        <v>1215</v>
      </c>
      <c r="B7" s="29" t="s">
        <v>1216</v>
      </c>
      <c r="C7" s="12">
        <v>0</v>
      </c>
      <c r="D7" s="12">
        <v>0</v>
      </c>
      <c r="E7" s="12">
        <v>0</v>
      </c>
      <c r="F7" s="12">
        <v>0</v>
      </c>
      <c r="G7" s="35">
        <v>0</v>
      </c>
    </row>
    <row r="8" spans="1:7" ht="22.5" x14ac:dyDescent="0.25">
      <c r="A8" s="189" t="s">
        <v>1217</v>
      </c>
      <c r="B8" s="29" t="s">
        <v>1218</v>
      </c>
      <c r="C8" s="12">
        <v>0</v>
      </c>
      <c r="D8" s="12">
        <v>1</v>
      </c>
      <c r="E8" s="12">
        <v>0</v>
      </c>
      <c r="F8" s="12">
        <v>0</v>
      </c>
      <c r="G8" s="35">
        <v>0</v>
      </c>
    </row>
    <row r="9" spans="1:7" x14ac:dyDescent="0.25">
      <c r="A9" s="190"/>
      <c r="B9" s="29" t="s">
        <v>1219</v>
      </c>
      <c r="C9" s="12">
        <v>0</v>
      </c>
      <c r="D9" s="12">
        <v>0</v>
      </c>
      <c r="E9" s="12">
        <v>0</v>
      </c>
      <c r="F9" s="12">
        <v>0</v>
      </c>
      <c r="G9" s="35">
        <v>0</v>
      </c>
    </row>
    <row r="10" spans="1:7" ht="22.5" x14ac:dyDescent="0.25">
      <c r="A10" s="191"/>
      <c r="B10" s="29" t="s">
        <v>1220</v>
      </c>
      <c r="C10" s="12">
        <v>11</v>
      </c>
      <c r="D10" s="12">
        <v>1</v>
      </c>
      <c r="E10" s="12">
        <v>24</v>
      </c>
      <c r="F10" s="12">
        <v>0</v>
      </c>
      <c r="G10" s="35">
        <v>11</v>
      </c>
    </row>
    <row r="11" spans="1:7" ht="22.5" x14ac:dyDescent="0.25">
      <c r="A11" s="189" t="s">
        <v>1221</v>
      </c>
      <c r="B11" s="29" t="s">
        <v>1222</v>
      </c>
      <c r="C11" s="12">
        <v>0</v>
      </c>
      <c r="D11" s="12">
        <v>0</v>
      </c>
      <c r="E11" s="12">
        <v>0</v>
      </c>
      <c r="F11" s="12">
        <v>0</v>
      </c>
      <c r="G11" s="35">
        <v>0</v>
      </c>
    </row>
    <row r="12" spans="1:7" x14ac:dyDescent="0.25">
      <c r="A12" s="190"/>
      <c r="B12" s="29" t="s">
        <v>1223</v>
      </c>
      <c r="C12" s="12">
        <v>0</v>
      </c>
      <c r="D12" s="12">
        <v>0</v>
      </c>
      <c r="E12" s="12">
        <v>0</v>
      </c>
      <c r="F12" s="12">
        <v>0</v>
      </c>
      <c r="G12" s="35">
        <v>0</v>
      </c>
    </row>
    <row r="13" spans="1:7" ht="22.5" x14ac:dyDescent="0.25">
      <c r="A13" s="191"/>
      <c r="B13" s="29" t="s">
        <v>1224</v>
      </c>
      <c r="C13" s="12">
        <v>0</v>
      </c>
      <c r="D13" s="12">
        <v>0</v>
      </c>
      <c r="E13" s="12">
        <v>0</v>
      </c>
      <c r="F13" s="12">
        <v>0</v>
      </c>
      <c r="G13" s="35">
        <v>0</v>
      </c>
    </row>
    <row r="14" spans="1:7" ht="22.5" x14ac:dyDescent="0.25">
      <c r="A14" s="10" t="s">
        <v>1225</v>
      </c>
      <c r="B14" s="29" t="s">
        <v>1226</v>
      </c>
      <c r="C14" s="12">
        <v>0</v>
      </c>
      <c r="D14" s="12">
        <v>0</v>
      </c>
      <c r="E14" s="12">
        <v>0</v>
      </c>
      <c r="F14" s="12">
        <v>0</v>
      </c>
      <c r="G14" s="35">
        <v>0</v>
      </c>
    </row>
    <row r="15" spans="1:7" x14ac:dyDescent="0.25">
      <c r="A15" s="189" t="s">
        <v>1227</v>
      </c>
      <c r="B15" s="29" t="s">
        <v>1228</v>
      </c>
      <c r="C15" s="12">
        <v>18</v>
      </c>
      <c r="D15" s="12">
        <v>2</v>
      </c>
      <c r="E15" s="12">
        <v>30</v>
      </c>
      <c r="F15" s="12">
        <v>0</v>
      </c>
      <c r="G15" s="35">
        <v>18</v>
      </c>
    </row>
    <row r="16" spans="1:7" x14ac:dyDescent="0.25">
      <c r="A16" s="190"/>
      <c r="B16" s="29" t="s">
        <v>1229</v>
      </c>
      <c r="C16" s="12">
        <v>0</v>
      </c>
      <c r="D16" s="12">
        <v>0</v>
      </c>
      <c r="E16" s="12">
        <v>0</v>
      </c>
      <c r="F16" s="12">
        <v>0</v>
      </c>
      <c r="G16" s="35">
        <v>0</v>
      </c>
    </row>
    <row r="17" spans="1:7" x14ac:dyDescent="0.25">
      <c r="A17" s="190"/>
      <c r="B17" s="29" t="s">
        <v>1230</v>
      </c>
      <c r="C17" s="12">
        <v>0</v>
      </c>
      <c r="D17" s="12">
        <v>0</v>
      </c>
      <c r="E17" s="12">
        <v>0</v>
      </c>
      <c r="F17" s="12">
        <v>0</v>
      </c>
      <c r="G17" s="35">
        <v>0</v>
      </c>
    </row>
    <row r="18" spans="1:7" x14ac:dyDescent="0.25">
      <c r="A18" s="190"/>
      <c r="B18" s="29" t="s">
        <v>1231</v>
      </c>
      <c r="C18" s="12">
        <v>0</v>
      </c>
      <c r="D18" s="12">
        <v>0</v>
      </c>
      <c r="E18" s="12">
        <v>0</v>
      </c>
      <c r="F18" s="12">
        <v>0</v>
      </c>
      <c r="G18" s="35">
        <v>0</v>
      </c>
    </row>
    <row r="19" spans="1:7" ht="22.5" x14ac:dyDescent="0.25">
      <c r="A19" s="191"/>
      <c r="B19" s="29" t="s">
        <v>1232</v>
      </c>
      <c r="C19" s="12">
        <v>0</v>
      </c>
      <c r="D19" s="12">
        <v>0</v>
      </c>
      <c r="E19" s="12">
        <v>0</v>
      </c>
      <c r="F19" s="12">
        <v>0</v>
      </c>
      <c r="G19" s="35">
        <v>0</v>
      </c>
    </row>
    <row r="20" spans="1:7" x14ac:dyDescent="0.25">
      <c r="A20" s="10" t="s">
        <v>1233</v>
      </c>
      <c r="B20" s="29" t="s">
        <v>1234</v>
      </c>
      <c r="C20" s="12">
        <v>0</v>
      </c>
      <c r="D20" s="12">
        <v>0</v>
      </c>
      <c r="E20" s="12">
        <v>0</v>
      </c>
      <c r="F20" s="12">
        <v>0</v>
      </c>
      <c r="G20" s="35">
        <v>0</v>
      </c>
    </row>
    <row r="21" spans="1:7" x14ac:dyDescent="0.25">
      <c r="A21" s="10" t="s">
        <v>1235</v>
      </c>
      <c r="B21" s="29" t="s">
        <v>1236</v>
      </c>
      <c r="C21" s="12">
        <v>0</v>
      </c>
      <c r="D21" s="12">
        <v>0</v>
      </c>
      <c r="E21" s="12">
        <v>0</v>
      </c>
      <c r="F21" s="12">
        <v>0</v>
      </c>
      <c r="G21" s="35">
        <v>0</v>
      </c>
    </row>
    <row r="22" spans="1:7" x14ac:dyDescent="0.25">
      <c r="A22" s="200" t="s">
        <v>956</v>
      </c>
      <c r="B22" s="201"/>
      <c r="C22" s="26">
        <v>29</v>
      </c>
      <c r="D22" s="26">
        <v>4</v>
      </c>
      <c r="E22" s="26">
        <v>54</v>
      </c>
      <c r="F22" s="26">
        <v>0</v>
      </c>
      <c r="G22" s="36">
        <v>29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19">
        <v>0</v>
      </c>
    </row>
    <row r="26" spans="1:7" x14ac:dyDescent="0.25">
      <c r="A26" s="18" t="s">
        <v>114</v>
      </c>
      <c r="B26" s="14"/>
      <c r="C26" s="19">
        <v>0</v>
      </c>
    </row>
    <row r="27" spans="1:7" x14ac:dyDescent="0.25">
      <c r="A27" s="18" t="s">
        <v>1080</v>
      </c>
      <c r="B27" s="14"/>
      <c r="C27" s="19">
        <v>0</v>
      </c>
    </row>
    <row r="28" spans="1:7" x14ac:dyDescent="0.25">
      <c r="A28" s="200" t="s">
        <v>956</v>
      </c>
      <c r="B28" s="201"/>
      <c r="C28" s="26">
        <v>0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4"/>
      <c r="C32" s="19">
        <v>4</v>
      </c>
    </row>
    <row r="33" spans="1:3" x14ac:dyDescent="0.25">
      <c r="A33" s="18" t="s">
        <v>1239</v>
      </c>
      <c r="B33" s="14"/>
      <c r="C33" s="19">
        <v>13</v>
      </c>
    </row>
    <row r="34" spans="1:3" x14ac:dyDescent="0.25">
      <c r="A34" s="18" t="s">
        <v>82</v>
      </c>
      <c r="B34" s="14"/>
      <c r="C34" s="19">
        <v>16</v>
      </c>
    </row>
    <row r="35" spans="1:3" x14ac:dyDescent="0.25">
      <c r="A35" s="200" t="s">
        <v>956</v>
      </c>
      <c r="B35" s="201"/>
      <c r="C35" s="26">
        <v>33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4"/>
      <c r="C39" s="19">
        <v>77</v>
      </c>
    </row>
    <row r="40" spans="1:3" x14ac:dyDescent="0.25">
      <c r="A40" s="18" t="s">
        <v>1242</v>
      </c>
      <c r="B40" s="14"/>
      <c r="C40" s="19">
        <v>26</v>
      </c>
    </row>
    <row r="41" spans="1:3" x14ac:dyDescent="0.25">
      <c r="A41" s="200" t="s">
        <v>956</v>
      </c>
      <c r="B41" s="201"/>
      <c r="C41" s="26">
        <v>103</v>
      </c>
    </row>
    <row r="42" spans="1:3" x14ac:dyDescent="0.25">
      <c r="A42" s="4"/>
    </row>
  </sheetData>
  <sheetProtection algorithmName="SHA-512" hashValue="7Vv3rVKy/QvxjoNQUIIxUBjU9sCsga4HLPMXbZt0/43PVEIxcZOhlbiGcHLMdenRGzHVkTyZ3YAckPrmrb8MuQ==" saltValue="cREF0QFW6z3/UznRDrkgU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7"/>
      <c r="B5" s="38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89" t="s">
        <v>1254</v>
      </c>
      <c r="B6" s="29" t="s">
        <v>1255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35">
        <v>0</v>
      </c>
    </row>
    <row r="7" spans="1:12" x14ac:dyDescent="0.25">
      <c r="A7" s="190"/>
      <c r="B7" s="29" t="s">
        <v>1048</v>
      </c>
      <c r="C7" s="39">
        <v>8</v>
      </c>
      <c r="D7" s="39">
        <v>0</v>
      </c>
      <c r="E7" s="39">
        <v>11</v>
      </c>
      <c r="F7" s="39">
        <v>0</v>
      </c>
      <c r="G7" s="39">
        <v>0</v>
      </c>
      <c r="H7" s="39">
        <v>10</v>
      </c>
      <c r="I7" s="39">
        <v>0</v>
      </c>
      <c r="J7" s="39">
        <v>0</v>
      </c>
      <c r="K7" s="39">
        <v>0</v>
      </c>
      <c r="L7" s="35">
        <v>0</v>
      </c>
    </row>
    <row r="8" spans="1:12" x14ac:dyDescent="0.25">
      <c r="A8" s="190"/>
      <c r="B8" s="29" t="s">
        <v>1256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35">
        <v>0</v>
      </c>
    </row>
    <row r="9" spans="1:12" x14ac:dyDescent="0.25">
      <c r="A9" s="191"/>
      <c r="B9" s="29" t="s">
        <v>1257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5">
        <v>0</v>
      </c>
    </row>
    <row r="10" spans="1:12" x14ac:dyDescent="0.25">
      <c r="A10" s="189" t="s">
        <v>1258</v>
      </c>
      <c r="B10" s="29" t="s">
        <v>1259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5">
        <v>0</v>
      </c>
    </row>
    <row r="11" spans="1:12" x14ac:dyDescent="0.25">
      <c r="A11" s="190"/>
      <c r="B11" s="29" t="s">
        <v>1260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5">
        <v>0</v>
      </c>
    </row>
    <row r="12" spans="1:12" x14ac:dyDescent="0.25">
      <c r="A12" s="190"/>
      <c r="B12" s="29" t="s">
        <v>1261</v>
      </c>
      <c r="C12" s="39">
        <v>2</v>
      </c>
      <c r="D12" s="39">
        <v>0</v>
      </c>
      <c r="E12" s="39">
        <v>3</v>
      </c>
      <c r="F12" s="39">
        <v>0</v>
      </c>
      <c r="G12" s="39">
        <v>0</v>
      </c>
      <c r="H12" s="39">
        <v>3</v>
      </c>
      <c r="I12" s="39">
        <v>0</v>
      </c>
      <c r="J12" s="39">
        <v>0</v>
      </c>
      <c r="K12" s="39">
        <v>0</v>
      </c>
      <c r="L12" s="35">
        <v>0</v>
      </c>
    </row>
    <row r="13" spans="1:12" x14ac:dyDescent="0.25">
      <c r="A13" s="190"/>
      <c r="B13" s="29" t="s">
        <v>1262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5">
        <v>0</v>
      </c>
    </row>
    <row r="14" spans="1:12" x14ac:dyDescent="0.25">
      <c r="A14" s="190"/>
      <c r="B14" s="29" t="s">
        <v>1263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5">
        <v>0</v>
      </c>
    </row>
    <row r="15" spans="1:12" x14ac:dyDescent="0.25">
      <c r="A15" s="190"/>
      <c r="B15" s="29" t="s">
        <v>1264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5">
        <v>0</v>
      </c>
    </row>
    <row r="16" spans="1:12" x14ac:dyDescent="0.25">
      <c r="A16" s="190"/>
      <c r="B16" s="29" t="s">
        <v>1265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5">
        <v>0</v>
      </c>
    </row>
    <row r="17" spans="1:12" x14ac:dyDescent="0.25">
      <c r="A17" s="190"/>
      <c r="B17" s="29" t="s">
        <v>1266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5">
        <v>0</v>
      </c>
    </row>
    <row r="18" spans="1:12" x14ac:dyDescent="0.25">
      <c r="A18" s="190"/>
      <c r="B18" s="29" t="s">
        <v>1267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5">
        <v>0</v>
      </c>
    </row>
    <row r="19" spans="1:12" x14ac:dyDescent="0.25">
      <c r="A19" s="190"/>
      <c r="B19" s="29" t="s">
        <v>1268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5">
        <v>0</v>
      </c>
    </row>
    <row r="20" spans="1:12" x14ac:dyDescent="0.25">
      <c r="A20" s="190"/>
      <c r="B20" s="29" t="s">
        <v>1269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5">
        <v>0</v>
      </c>
    </row>
    <row r="21" spans="1:12" x14ac:dyDescent="0.25">
      <c r="A21" s="190"/>
      <c r="B21" s="29" t="s">
        <v>1270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5">
        <v>0</v>
      </c>
    </row>
    <row r="22" spans="1:12" x14ac:dyDescent="0.25">
      <c r="A22" s="190"/>
      <c r="B22" s="29" t="s">
        <v>1271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5">
        <v>0</v>
      </c>
    </row>
    <row r="23" spans="1:12" x14ac:dyDescent="0.25">
      <c r="A23" s="190"/>
      <c r="B23" s="29" t="s">
        <v>1272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5">
        <v>0</v>
      </c>
    </row>
    <row r="24" spans="1:12" x14ac:dyDescent="0.25">
      <c r="A24" s="190"/>
      <c r="B24" s="29" t="s">
        <v>1273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5">
        <v>0</v>
      </c>
    </row>
    <row r="25" spans="1:12" x14ac:dyDescent="0.25">
      <c r="A25" s="190"/>
      <c r="B25" s="29" t="s">
        <v>1274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5">
        <v>0</v>
      </c>
    </row>
    <row r="26" spans="1:12" x14ac:dyDescent="0.25">
      <c r="A26" s="190"/>
      <c r="B26" s="29" t="s">
        <v>1275</v>
      </c>
      <c r="C26" s="39">
        <v>0</v>
      </c>
      <c r="D26" s="39">
        <v>0</v>
      </c>
      <c r="E26" s="39">
        <v>1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5">
        <v>0</v>
      </c>
    </row>
    <row r="27" spans="1:12" x14ac:dyDescent="0.25">
      <c r="A27" s="190"/>
      <c r="B27" s="29" t="s">
        <v>1276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5">
        <v>0</v>
      </c>
    </row>
    <row r="28" spans="1:12" x14ac:dyDescent="0.25">
      <c r="A28" s="190"/>
      <c r="B28" s="29" t="s">
        <v>1277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5">
        <v>0</v>
      </c>
    </row>
    <row r="29" spans="1:12" x14ac:dyDescent="0.25">
      <c r="A29" s="190"/>
      <c r="B29" s="29" t="s">
        <v>1278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5">
        <v>0</v>
      </c>
    </row>
    <row r="30" spans="1:12" x14ac:dyDescent="0.25">
      <c r="A30" s="190"/>
      <c r="B30" s="29" t="s">
        <v>1279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5">
        <v>0</v>
      </c>
    </row>
    <row r="31" spans="1:12" x14ac:dyDescent="0.25">
      <c r="A31" s="190"/>
      <c r="B31" s="29" t="s">
        <v>1280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5">
        <v>0</v>
      </c>
    </row>
    <row r="32" spans="1:12" x14ac:dyDescent="0.25">
      <c r="A32" s="190"/>
      <c r="B32" s="29" t="s">
        <v>1281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5">
        <v>0</v>
      </c>
    </row>
    <row r="33" spans="1:12" x14ac:dyDescent="0.25">
      <c r="A33" s="190"/>
      <c r="B33" s="29" t="s">
        <v>1282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5">
        <v>0</v>
      </c>
    </row>
    <row r="34" spans="1:12" x14ac:dyDescent="0.25">
      <c r="A34" s="190"/>
      <c r="B34" s="29" t="s">
        <v>1283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5">
        <v>0</v>
      </c>
    </row>
    <row r="35" spans="1:12" x14ac:dyDescent="0.25">
      <c r="A35" s="190"/>
      <c r="B35" s="29" t="s">
        <v>1284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5">
        <v>0</v>
      </c>
    </row>
    <row r="36" spans="1:12" x14ac:dyDescent="0.25">
      <c r="A36" s="190"/>
      <c r="B36" s="29" t="s">
        <v>1285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5">
        <v>0</v>
      </c>
    </row>
    <row r="37" spans="1:12" x14ac:dyDescent="0.25">
      <c r="A37" s="190"/>
      <c r="B37" s="29" t="s">
        <v>1286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5">
        <v>0</v>
      </c>
    </row>
    <row r="38" spans="1:12" x14ac:dyDescent="0.25">
      <c r="A38" s="190"/>
      <c r="B38" s="29" t="s">
        <v>1287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5">
        <v>0</v>
      </c>
    </row>
    <row r="39" spans="1:12" x14ac:dyDescent="0.25">
      <c r="A39" s="190"/>
      <c r="B39" s="29" t="s">
        <v>1288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5">
        <v>0</v>
      </c>
    </row>
    <row r="40" spans="1:12" x14ac:dyDescent="0.25">
      <c r="A40" s="190"/>
      <c r="B40" s="29" t="s">
        <v>1289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5">
        <v>0</v>
      </c>
    </row>
    <row r="41" spans="1:12" x14ac:dyDescent="0.25">
      <c r="A41" s="190"/>
      <c r="B41" s="29" t="s">
        <v>1290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5">
        <v>0</v>
      </c>
    </row>
    <row r="42" spans="1:12" x14ac:dyDescent="0.25">
      <c r="A42" s="190"/>
      <c r="B42" s="29" t="s">
        <v>1291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5">
        <v>0</v>
      </c>
    </row>
    <row r="43" spans="1:12" x14ac:dyDescent="0.25">
      <c r="A43" s="190"/>
      <c r="B43" s="29" t="s">
        <v>1292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5">
        <v>0</v>
      </c>
    </row>
    <row r="44" spans="1:12" x14ac:dyDescent="0.25">
      <c r="A44" s="190"/>
      <c r="B44" s="29" t="s">
        <v>1293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2</v>
      </c>
      <c r="I44" s="39">
        <v>0</v>
      </c>
      <c r="J44" s="39">
        <v>0</v>
      </c>
      <c r="K44" s="39">
        <v>0</v>
      </c>
      <c r="L44" s="35">
        <v>0</v>
      </c>
    </row>
    <row r="45" spans="1:12" x14ac:dyDescent="0.25">
      <c r="A45" s="190"/>
      <c r="B45" s="29" t="s">
        <v>1294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5">
        <v>0</v>
      </c>
    </row>
    <row r="46" spans="1:12" x14ac:dyDescent="0.25">
      <c r="A46" s="190"/>
      <c r="B46" s="29" t="s">
        <v>1295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5">
        <v>0</v>
      </c>
    </row>
    <row r="47" spans="1:12" x14ac:dyDescent="0.25">
      <c r="A47" s="190"/>
      <c r="B47" s="29" t="s">
        <v>1296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5">
        <v>0</v>
      </c>
    </row>
    <row r="48" spans="1:12" x14ac:dyDescent="0.25">
      <c r="A48" s="190"/>
      <c r="B48" s="29" t="s">
        <v>1297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5">
        <v>0</v>
      </c>
    </row>
    <row r="49" spans="1:12" x14ac:dyDescent="0.25">
      <c r="A49" s="190"/>
      <c r="B49" s="29" t="s">
        <v>1298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5">
        <v>0</v>
      </c>
    </row>
    <row r="50" spans="1:12" x14ac:dyDescent="0.25">
      <c r="A50" s="190"/>
      <c r="B50" s="29" t="s">
        <v>1299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5">
        <v>0</v>
      </c>
    </row>
    <row r="51" spans="1:12" x14ac:dyDescent="0.25">
      <c r="A51" s="190"/>
      <c r="B51" s="29" t="s">
        <v>1300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5">
        <v>0</v>
      </c>
    </row>
    <row r="52" spans="1:12" x14ac:dyDescent="0.25">
      <c r="A52" s="190"/>
      <c r="B52" s="29" t="s">
        <v>1301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5">
        <v>0</v>
      </c>
    </row>
    <row r="53" spans="1:12" x14ac:dyDescent="0.25">
      <c r="A53" s="190"/>
      <c r="B53" s="29" t="s">
        <v>1302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5">
        <v>0</v>
      </c>
    </row>
    <row r="54" spans="1:12" x14ac:dyDescent="0.25">
      <c r="A54" s="190"/>
      <c r="B54" s="29" t="s">
        <v>1303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5">
        <v>0</v>
      </c>
    </row>
    <row r="55" spans="1:12" x14ac:dyDescent="0.25">
      <c r="A55" s="190"/>
      <c r="B55" s="29" t="s">
        <v>1304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5">
        <v>0</v>
      </c>
    </row>
    <row r="56" spans="1:12" x14ac:dyDescent="0.25">
      <c r="A56" s="190"/>
      <c r="B56" s="29" t="s">
        <v>1305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5">
        <v>0</v>
      </c>
    </row>
    <row r="57" spans="1:12" x14ac:dyDescent="0.25">
      <c r="A57" s="190"/>
      <c r="B57" s="29" t="s">
        <v>1306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5">
        <v>0</v>
      </c>
    </row>
    <row r="58" spans="1:12" x14ac:dyDescent="0.25">
      <c r="A58" s="190"/>
      <c r="B58" s="29" t="s">
        <v>1307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5">
        <v>0</v>
      </c>
    </row>
    <row r="59" spans="1:12" x14ac:dyDescent="0.25">
      <c r="A59" s="190"/>
      <c r="B59" s="29" t="s">
        <v>1308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5">
        <v>0</v>
      </c>
    </row>
    <row r="60" spans="1:12" x14ac:dyDescent="0.25">
      <c r="A60" s="190"/>
      <c r="B60" s="29" t="s">
        <v>1309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5">
        <v>0</v>
      </c>
    </row>
    <row r="61" spans="1:12" x14ac:dyDescent="0.25">
      <c r="A61" s="190"/>
      <c r="B61" s="29" t="s">
        <v>1310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5">
        <v>0</v>
      </c>
    </row>
    <row r="62" spans="1:12" x14ac:dyDescent="0.25">
      <c r="A62" s="190"/>
      <c r="B62" s="29" t="s">
        <v>1311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5">
        <v>0</v>
      </c>
    </row>
    <row r="63" spans="1:12" x14ac:dyDescent="0.25">
      <c r="A63" s="190"/>
      <c r="B63" s="29" t="s">
        <v>1312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5">
        <v>0</v>
      </c>
    </row>
    <row r="64" spans="1:12" x14ac:dyDescent="0.25">
      <c r="A64" s="190"/>
      <c r="B64" s="29" t="s">
        <v>1313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5">
        <v>0</v>
      </c>
    </row>
    <row r="65" spans="1:12" x14ac:dyDescent="0.25">
      <c r="A65" s="190"/>
      <c r="B65" s="29" t="s">
        <v>1314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5">
        <v>0</v>
      </c>
    </row>
    <row r="66" spans="1:12" x14ac:dyDescent="0.25">
      <c r="A66" s="190"/>
      <c r="B66" s="29" t="s">
        <v>1315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5">
        <v>0</v>
      </c>
    </row>
    <row r="67" spans="1:12" x14ac:dyDescent="0.25">
      <c r="A67" s="190"/>
      <c r="B67" s="29" t="s">
        <v>1316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5">
        <v>0</v>
      </c>
    </row>
    <row r="68" spans="1:12" x14ac:dyDescent="0.25">
      <c r="A68" s="190"/>
      <c r="B68" s="29" t="s">
        <v>1317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5">
        <v>0</v>
      </c>
    </row>
    <row r="69" spans="1:12" x14ac:dyDescent="0.25">
      <c r="A69" s="190"/>
      <c r="B69" s="29" t="s">
        <v>1318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5">
        <v>0</v>
      </c>
    </row>
    <row r="70" spans="1:12" x14ac:dyDescent="0.25">
      <c r="A70" s="190"/>
      <c r="B70" s="29" t="s">
        <v>1319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5">
        <v>0</v>
      </c>
    </row>
    <row r="71" spans="1:12" x14ac:dyDescent="0.25">
      <c r="A71" s="190"/>
      <c r="B71" s="29" t="s">
        <v>1320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5">
        <v>0</v>
      </c>
    </row>
    <row r="72" spans="1:12" x14ac:dyDescent="0.25">
      <c r="A72" s="190"/>
      <c r="B72" s="29" t="s">
        <v>1321</v>
      </c>
      <c r="C72" s="39">
        <v>1</v>
      </c>
      <c r="D72" s="39">
        <v>0</v>
      </c>
      <c r="E72" s="39">
        <v>0</v>
      </c>
      <c r="F72" s="39">
        <v>0</v>
      </c>
      <c r="G72" s="39">
        <v>0</v>
      </c>
      <c r="H72" s="39">
        <v>1</v>
      </c>
      <c r="I72" s="39">
        <v>0</v>
      </c>
      <c r="J72" s="39">
        <v>0</v>
      </c>
      <c r="K72" s="39">
        <v>0</v>
      </c>
      <c r="L72" s="35">
        <v>0</v>
      </c>
    </row>
    <row r="73" spans="1:12" x14ac:dyDescent="0.25">
      <c r="A73" s="190"/>
      <c r="B73" s="29" t="s">
        <v>1322</v>
      </c>
      <c r="C73" s="39">
        <v>0</v>
      </c>
      <c r="D73" s="39">
        <v>0</v>
      </c>
      <c r="E73" s="39">
        <v>4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5">
        <v>0</v>
      </c>
    </row>
    <row r="74" spans="1:12" x14ac:dyDescent="0.25">
      <c r="A74" s="190"/>
      <c r="B74" s="29" t="s">
        <v>1323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5">
        <v>0</v>
      </c>
    </row>
    <row r="75" spans="1:12" x14ac:dyDescent="0.25">
      <c r="A75" s="190"/>
      <c r="B75" s="29" t="s">
        <v>1324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5">
        <v>0</v>
      </c>
    </row>
    <row r="76" spans="1:12" x14ac:dyDescent="0.25">
      <c r="A76" s="190"/>
      <c r="B76" s="29" t="s">
        <v>1325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5">
        <v>0</v>
      </c>
    </row>
    <row r="77" spans="1:12" x14ac:dyDescent="0.25">
      <c r="A77" s="190"/>
      <c r="B77" s="29" t="s">
        <v>1326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5">
        <v>0</v>
      </c>
    </row>
    <row r="78" spans="1:12" x14ac:dyDescent="0.25">
      <c r="A78" s="190"/>
      <c r="B78" s="29" t="s">
        <v>1327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5">
        <v>0</v>
      </c>
    </row>
    <row r="79" spans="1:12" x14ac:dyDescent="0.25">
      <c r="A79" s="190"/>
      <c r="B79" s="29" t="s">
        <v>1328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5">
        <v>0</v>
      </c>
    </row>
    <row r="80" spans="1:12" x14ac:dyDescent="0.25">
      <c r="A80" s="190"/>
      <c r="B80" s="29" t="s">
        <v>1329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5">
        <v>0</v>
      </c>
    </row>
    <row r="81" spans="1:12" x14ac:dyDescent="0.25">
      <c r="A81" s="190"/>
      <c r="B81" s="29" t="s">
        <v>1330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5">
        <v>0</v>
      </c>
    </row>
    <row r="82" spans="1:12" x14ac:dyDescent="0.25">
      <c r="A82" s="190"/>
      <c r="B82" s="29" t="s">
        <v>1331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35">
        <v>0</v>
      </c>
    </row>
    <row r="83" spans="1:12" x14ac:dyDescent="0.25">
      <c r="A83" s="190"/>
      <c r="B83" s="29" t="s">
        <v>1332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5">
        <v>0</v>
      </c>
    </row>
    <row r="84" spans="1:12" x14ac:dyDescent="0.25">
      <c r="A84" s="190"/>
      <c r="B84" s="29" t="s">
        <v>1333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5">
        <v>0</v>
      </c>
    </row>
    <row r="85" spans="1:12" x14ac:dyDescent="0.25">
      <c r="A85" s="190"/>
      <c r="B85" s="29" t="s">
        <v>1334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5">
        <v>0</v>
      </c>
    </row>
    <row r="86" spans="1:12" x14ac:dyDescent="0.25">
      <c r="A86" s="190"/>
      <c r="B86" s="29" t="s">
        <v>1335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5">
        <v>0</v>
      </c>
    </row>
    <row r="87" spans="1:12" x14ac:dyDescent="0.25">
      <c r="A87" s="190"/>
      <c r="B87" s="29" t="s">
        <v>1336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5">
        <v>0</v>
      </c>
    </row>
    <row r="88" spans="1:12" x14ac:dyDescent="0.25">
      <c r="A88" s="190"/>
      <c r="B88" s="29" t="s">
        <v>1337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35">
        <v>0</v>
      </c>
    </row>
    <row r="89" spans="1:12" x14ac:dyDescent="0.25">
      <c r="A89" s="190"/>
      <c r="B89" s="29" t="s">
        <v>1338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5">
        <v>0</v>
      </c>
    </row>
    <row r="90" spans="1:12" x14ac:dyDescent="0.25">
      <c r="A90" s="190"/>
      <c r="B90" s="29" t="s">
        <v>1339</v>
      </c>
      <c r="C90" s="39">
        <v>1</v>
      </c>
      <c r="D90" s="39">
        <v>0</v>
      </c>
      <c r="E90" s="39">
        <v>0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5">
        <v>0</v>
      </c>
    </row>
    <row r="91" spans="1:12" x14ac:dyDescent="0.25">
      <c r="A91" s="190"/>
      <c r="B91" s="29" t="s">
        <v>1340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5">
        <v>0</v>
      </c>
    </row>
    <row r="92" spans="1:12" x14ac:dyDescent="0.25">
      <c r="A92" s="190"/>
      <c r="B92" s="29" t="s">
        <v>1341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5">
        <v>0</v>
      </c>
    </row>
    <row r="93" spans="1:12" x14ac:dyDescent="0.25">
      <c r="A93" s="190"/>
      <c r="B93" s="29" t="s">
        <v>1342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5">
        <v>0</v>
      </c>
    </row>
    <row r="94" spans="1:12" x14ac:dyDescent="0.25">
      <c r="A94" s="190"/>
      <c r="B94" s="29" t="s">
        <v>1343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5">
        <v>0</v>
      </c>
    </row>
    <row r="95" spans="1:12" x14ac:dyDescent="0.25">
      <c r="A95" s="190"/>
      <c r="B95" s="29" t="s">
        <v>1344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5">
        <v>0</v>
      </c>
    </row>
    <row r="96" spans="1:12" x14ac:dyDescent="0.25">
      <c r="A96" s="190"/>
      <c r="B96" s="29" t="s">
        <v>1345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5">
        <v>0</v>
      </c>
    </row>
    <row r="97" spans="1:12" x14ac:dyDescent="0.25">
      <c r="A97" s="190"/>
      <c r="B97" s="29" t="s">
        <v>1346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5">
        <v>0</v>
      </c>
    </row>
    <row r="98" spans="1:12" x14ac:dyDescent="0.25">
      <c r="A98" s="190"/>
      <c r="B98" s="29" t="s">
        <v>1347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5">
        <v>0</v>
      </c>
    </row>
    <row r="99" spans="1:12" x14ac:dyDescent="0.25">
      <c r="A99" s="190"/>
      <c r="B99" s="29" t="s">
        <v>1348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5">
        <v>0</v>
      </c>
    </row>
    <row r="100" spans="1:12" x14ac:dyDescent="0.25">
      <c r="A100" s="190"/>
      <c r="B100" s="29" t="s">
        <v>1349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5">
        <v>0</v>
      </c>
    </row>
    <row r="101" spans="1:12" x14ac:dyDescent="0.25">
      <c r="A101" s="190"/>
      <c r="B101" s="29" t="s">
        <v>1350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5">
        <v>0</v>
      </c>
    </row>
    <row r="102" spans="1:12" x14ac:dyDescent="0.25">
      <c r="A102" s="190"/>
      <c r="B102" s="29" t="s">
        <v>1351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5">
        <v>0</v>
      </c>
    </row>
    <row r="103" spans="1:12" x14ac:dyDescent="0.25">
      <c r="A103" s="190"/>
      <c r="B103" s="29" t="s">
        <v>1352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5">
        <v>0</v>
      </c>
    </row>
    <row r="104" spans="1:12" x14ac:dyDescent="0.25">
      <c r="A104" s="190"/>
      <c r="B104" s="29" t="s">
        <v>1353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5">
        <v>0</v>
      </c>
    </row>
    <row r="105" spans="1:12" x14ac:dyDescent="0.25">
      <c r="A105" s="190"/>
      <c r="B105" s="29" t="s">
        <v>1354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5">
        <v>0</v>
      </c>
    </row>
    <row r="106" spans="1:12" x14ac:dyDescent="0.25">
      <c r="A106" s="190"/>
      <c r="B106" s="29" t="s">
        <v>1355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5">
        <v>0</v>
      </c>
    </row>
    <row r="107" spans="1:12" x14ac:dyDescent="0.25">
      <c r="A107" s="190"/>
      <c r="B107" s="29" t="s">
        <v>1356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5">
        <v>0</v>
      </c>
    </row>
    <row r="108" spans="1:12" x14ac:dyDescent="0.25">
      <c r="A108" s="190"/>
      <c r="B108" s="29" t="s">
        <v>1357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5">
        <v>0</v>
      </c>
    </row>
    <row r="109" spans="1:12" x14ac:dyDescent="0.25">
      <c r="A109" s="190"/>
      <c r="B109" s="29" t="s">
        <v>1358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5">
        <v>0</v>
      </c>
    </row>
    <row r="110" spans="1:12" x14ac:dyDescent="0.25">
      <c r="A110" s="190"/>
      <c r="B110" s="29" t="s">
        <v>1359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5">
        <v>0</v>
      </c>
    </row>
    <row r="111" spans="1:12" x14ac:dyDescent="0.25">
      <c r="A111" s="190"/>
      <c r="B111" s="29" t="s">
        <v>1360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5">
        <v>0</v>
      </c>
    </row>
    <row r="112" spans="1:12" x14ac:dyDescent="0.25">
      <c r="A112" s="190"/>
      <c r="B112" s="29" t="s">
        <v>1361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5">
        <v>0</v>
      </c>
    </row>
    <row r="113" spans="1:12" x14ac:dyDescent="0.25">
      <c r="A113" s="190"/>
      <c r="B113" s="29" t="s">
        <v>1362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5">
        <v>0</v>
      </c>
    </row>
    <row r="114" spans="1:12" x14ac:dyDescent="0.25">
      <c r="A114" s="190"/>
      <c r="B114" s="29" t="s">
        <v>1363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5">
        <v>0</v>
      </c>
    </row>
    <row r="115" spans="1:12" x14ac:dyDescent="0.25">
      <c r="A115" s="190"/>
      <c r="B115" s="29" t="s">
        <v>1364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5">
        <v>0</v>
      </c>
    </row>
    <row r="116" spans="1:12" x14ac:dyDescent="0.25">
      <c r="A116" s="190"/>
      <c r="B116" s="29" t="s">
        <v>1365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5">
        <v>0</v>
      </c>
    </row>
    <row r="117" spans="1:12" x14ac:dyDescent="0.25">
      <c r="A117" s="190"/>
      <c r="B117" s="29" t="s">
        <v>1366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5">
        <v>0</v>
      </c>
    </row>
    <row r="118" spans="1:12" x14ac:dyDescent="0.25">
      <c r="A118" s="190"/>
      <c r="B118" s="29" t="s">
        <v>1367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5">
        <v>0</v>
      </c>
    </row>
    <row r="119" spans="1:12" x14ac:dyDescent="0.25">
      <c r="A119" s="190"/>
      <c r="B119" s="29" t="s">
        <v>1368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5">
        <v>0</v>
      </c>
    </row>
    <row r="120" spans="1:12" x14ac:dyDescent="0.25">
      <c r="A120" s="190"/>
      <c r="B120" s="29" t="s">
        <v>1369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5">
        <v>0</v>
      </c>
    </row>
    <row r="121" spans="1:12" x14ac:dyDescent="0.25">
      <c r="A121" s="190"/>
      <c r="B121" s="29" t="s">
        <v>1370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5">
        <v>0</v>
      </c>
    </row>
    <row r="122" spans="1:12" x14ac:dyDescent="0.25">
      <c r="A122" s="190"/>
      <c r="B122" s="29" t="s">
        <v>1371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5">
        <v>0</v>
      </c>
    </row>
    <row r="123" spans="1:12" x14ac:dyDescent="0.25">
      <c r="A123" s="190"/>
      <c r="B123" s="29" t="s">
        <v>1372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5">
        <v>0</v>
      </c>
    </row>
    <row r="124" spans="1:12" x14ac:dyDescent="0.25">
      <c r="A124" s="190"/>
      <c r="B124" s="29" t="s">
        <v>1373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35">
        <v>0</v>
      </c>
    </row>
    <row r="125" spans="1:12" x14ac:dyDescent="0.25">
      <c r="A125" s="190"/>
      <c r="B125" s="29" t="s">
        <v>1374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5">
        <v>0</v>
      </c>
    </row>
    <row r="126" spans="1:12" x14ac:dyDescent="0.25">
      <c r="A126" s="190"/>
      <c r="B126" s="29" t="s">
        <v>1375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5">
        <v>0</v>
      </c>
    </row>
    <row r="127" spans="1:12" x14ac:dyDescent="0.25">
      <c r="A127" s="190"/>
      <c r="B127" s="29" t="s">
        <v>1376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35">
        <v>0</v>
      </c>
    </row>
    <row r="128" spans="1:12" x14ac:dyDescent="0.25">
      <c r="A128" s="190"/>
      <c r="B128" s="29" t="s">
        <v>1377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5">
        <v>0</v>
      </c>
    </row>
    <row r="129" spans="1:12" x14ac:dyDescent="0.25">
      <c r="A129" s="190"/>
      <c r="B129" s="29" t="s">
        <v>1378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5">
        <v>0</v>
      </c>
    </row>
    <row r="130" spans="1:12" x14ac:dyDescent="0.25">
      <c r="A130" s="190"/>
      <c r="B130" s="29" t="s">
        <v>1379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5">
        <v>0</v>
      </c>
    </row>
    <row r="131" spans="1:12" x14ac:dyDescent="0.25">
      <c r="A131" s="190"/>
      <c r="B131" s="29" t="s">
        <v>1380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5">
        <v>0</v>
      </c>
    </row>
    <row r="132" spans="1:12" x14ac:dyDescent="0.25">
      <c r="A132" s="190"/>
      <c r="B132" s="29" t="s">
        <v>1381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5">
        <v>0</v>
      </c>
    </row>
    <row r="133" spans="1:12" x14ac:dyDescent="0.25">
      <c r="A133" s="190"/>
      <c r="B133" s="29" t="s">
        <v>1382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5">
        <v>0</v>
      </c>
    </row>
    <row r="134" spans="1:12" x14ac:dyDescent="0.25">
      <c r="A134" s="190"/>
      <c r="B134" s="29" t="s">
        <v>1383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5">
        <v>0</v>
      </c>
    </row>
    <row r="135" spans="1:12" x14ac:dyDescent="0.25">
      <c r="A135" s="190"/>
      <c r="B135" s="29" t="s">
        <v>1384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5">
        <v>0</v>
      </c>
    </row>
    <row r="136" spans="1:12" x14ac:dyDescent="0.25">
      <c r="A136" s="190"/>
      <c r="B136" s="29" t="s">
        <v>1385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5">
        <v>0</v>
      </c>
    </row>
    <row r="137" spans="1:12" x14ac:dyDescent="0.25">
      <c r="A137" s="190"/>
      <c r="B137" s="29" t="s">
        <v>1386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5">
        <v>0</v>
      </c>
    </row>
    <row r="138" spans="1:12" x14ac:dyDescent="0.25">
      <c r="A138" s="190"/>
      <c r="B138" s="29" t="s">
        <v>1387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5">
        <v>0</v>
      </c>
    </row>
    <row r="139" spans="1:12" x14ac:dyDescent="0.25">
      <c r="A139" s="190"/>
      <c r="B139" s="29" t="s">
        <v>1388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5">
        <v>0</v>
      </c>
    </row>
    <row r="140" spans="1:12" x14ac:dyDescent="0.25">
      <c r="A140" s="190"/>
      <c r="B140" s="29" t="s">
        <v>1389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5">
        <v>0</v>
      </c>
    </row>
    <row r="141" spans="1:12" x14ac:dyDescent="0.25">
      <c r="A141" s="190"/>
      <c r="B141" s="29" t="s">
        <v>1390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5">
        <v>0</v>
      </c>
    </row>
    <row r="142" spans="1:12" x14ac:dyDescent="0.25">
      <c r="A142" s="190"/>
      <c r="B142" s="29" t="s">
        <v>1391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5">
        <v>0</v>
      </c>
    </row>
    <row r="143" spans="1:12" x14ac:dyDescent="0.25">
      <c r="A143" s="190"/>
      <c r="B143" s="29" t="s">
        <v>1392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5">
        <v>0</v>
      </c>
    </row>
    <row r="144" spans="1:12" x14ac:dyDescent="0.25">
      <c r="A144" s="190"/>
      <c r="B144" s="29" t="s">
        <v>1393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5">
        <v>0</v>
      </c>
    </row>
    <row r="145" spans="1:12" x14ac:dyDescent="0.25">
      <c r="A145" s="190"/>
      <c r="B145" s="29" t="s">
        <v>1394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5">
        <v>0</v>
      </c>
    </row>
    <row r="146" spans="1:12" x14ac:dyDescent="0.25">
      <c r="A146" s="190"/>
      <c r="B146" s="29" t="s">
        <v>1395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5">
        <v>0</v>
      </c>
    </row>
    <row r="147" spans="1:12" x14ac:dyDescent="0.25">
      <c r="A147" s="190"/>
      <c r="B147" s="29" t="s">
        <v>1396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1</v>
      </c>
      <c r="I147" s="39">
        <v>0</v>
      </c>
      <c r="J147" s="39">
        <v>0</v>
      </c>
      <c r="K147" s="39">
        <v>0</v>
      </c>
      <c r="L147" s="35">
        <v>0</v>
      </c>
    </row>
    <row r="148" spans="1:12" x14ac:dyDescent="0.25">
      <c r="A148" s="190"/>
      <c r="B148" s="29" t="s">
        <v>1397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5">
        <v>0</v>
      </c>
    </row>
    <row r="149" spans="1:12" x14ac:dyDescent="0.25">
      <c r="A149" s="190"/>
      <c r="B149" s="29" t="s">
        <v>1398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5">
        <v>0</v>
      </c>
    </row>
    <row r="150" spans="1:12" x14ac:dyDescent="0.25">
      <c r="A150" s="190"/>
      <c r="B150" s="29" t="s">
        <v>1399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5">
        <v>0</v>
      </c>
    </row>
    <row r="151" spans="1:12" x14ac:dyDescent="0.25">
      <c r="A151" s="190"/>
      <c r="B151" s="29" t="s">
        <v>1400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5">
        <v>0</v>
      </c>
    </row>
    <row r="152" spans="1:12" x14ac:dyDescent="0.25">
      <c r="A152" s="190"/>
      <c r="B152" s="29" t="s">
        <v>1401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5">
        <v>0</v>
      </c>
    </row>
    <row r="153" spans="1:12" x14ac:dyDescent="0.25">
      <c r="A153" s="190"/>
      <c r="B153" s="29" t="s">
        <v>1402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5">
        <v>0</v>
      </c>
    </row>
    <row r="154" spans="1:12" x14ac:dyDescent="0.25">
      <c r="A154" s="190"/>
      <c r="B154" s="29" t="s">
        <v>1403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5">
        <v>0</v>
      </c>
    </row>
    <row r="155" spans="1:12" x14ac:dyDescent="0.25">
      <c r="A155" s="190"/>
      <c r="B155" s="29" t="s">
        <v>1404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5">
        <v>0</v>
      </c>
    </row>
    <row r="156" spans="1:12" x14ac:dyDescent="0.25">
      <c r="A156" s="190"/>
      <c r="B156" s="29" t="s">
        <v>1405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5">
        <v>0</v>
      </c>
    </row>
    <row r="157" spans="1:12" x14ac:dyDescent="0.25">
      <c r="A157" s="190"/>
      <c r="B157" s="29" t="s">
        <v>1406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5">
        <v>0</v>
      </c>
    </row>
    <row r="158" spans="1:12" x14ac:dyDescent="0.25">
      <c r="A158" s="190"/>
      <c r="B158" s="29" t="s">
        <v>1407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5">
        <v>0</v>
      </c>
    </row>
    <row r="159" spans="1:12" x14ac:dyDescent="0.25">
      <c r="A159" s="190"/>
      <c r="B159" s="29" t="s">
        <v>1408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5">
        <v>0</v>
      </c>
    </row>
    <row r="160" spans="1:12" x14ac:dyDescent="0.25">
      <c r="A160" s="190"/>
      <c r="B160" s="29" t="s">
        <v>1409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5">
        <v>0</v>
      </c>
    </row>
    <row r="161" spans="1:12" x14ac:dyDescent="0.25">
      <c r="A161" s="190"/>
      <c r="B161" s="29" t="s">
        <v>1410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5">
        <v>0</v>
      </c>
    </row>
    <row r="162" spans="1:12" x14ac:dyDescent="0.25">
      <c r="A162" s="190"/>
      <c r="B162" s="29" t="s">
        <v>1411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5">
        <v>0</v>
      </c>
    </row>
    <row r="163" spans="1:12" x14ac:dyDescent="0.25">
      <c r="A163" s="190"/>
      <c r="B163" s="29" t="s">
        <v>1412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5">
        <v>0</v>
      </c>
    </row>
    <row r="164" spans="1:12" x14ac:dyDescent="0.25">
      <c r="A164" s="190"/>
      <c r="B164" s="29" t="s">
        <v>1413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5">
        <v>0</v>
      </c>
    </row>
    <row r="165" spans="1:12" x14ac:dyDescent="0.25">
      <c r="A165" s="190"/>
      <c r="B165" s="29" t="s">
        <v>1414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35">
        <v>0</v>
      </c>
    </row>
    <row r="166" spans="1:12" x14ac:dyDescent="0.25">
      <c r="A166" s="190"/>
      <c r="B166" s="29" t="s">
        <v>1415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5">
        <v>0</v>
      </c>
    </row>
    <row r="167" spans="1:12" x14ac:dyDescent="0.25">
      <c r="A167" s="190"/>
      <c r="B167" s="29" t="s">
        <v>1416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5">
        <v>0</v>
      </c>
    </row>
    <row r="168" spans="1:12" x14ac:dyDescent="0.25">
      <c r="A168" s="190"/>
      <c r="B168" s="29" t="s">
        <v>1417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5">
        <v>0</v>
      </c>
    </row>
    <row r="169" spans="1:12" x14ac:dyDescent="0.25">
      <c r="A169" s="190"/>
      <c r="B169" s="29" t="s">
        <v>1418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35">
        <v>0</v>
      </c>
    </row>
    <row r="170" spans="1:12" x14ac:dyDescent="0.25">
      <c r="A170" s="190"/>
      <c r="B170" s="29" t="s">
        <v>1419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35">
        <v>0</v>
      </c>
    </row>
    <row r="171" spans="1:12" x14ac:dyDescent="0.25">
      <c r="A171" s="190"/>
      <c r="B171" s="29" t="s">
        <v>1420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5">
        <v>0</v>
      </c>
    </row>
    <row r="172" spans="1:12" x14ac:dyDescent="0.25">
      <c r="A172" s="190"/>
      <c r="B172" s="29" t="s">
        <v>1421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35">
        <v>0</v>
      </c>
    </row>
    <row r="173" spans="1:12" x14ac:dyDescent="0.25">
      <c r="A173" s="190"/>
      <c r="B173" s="29" t="s">
        <v>1422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35">
        <v>0</v>
      </c>
    </row>
    <row r="174" spans="1:12" x14ac:dyDescent="0.25">
      <c r="A174" s="190"/>
      <c r="B174" s="29" t="s">
        <v>1423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5">
        <v>0</v>
      </c>
    </row>
    <row r="175" spans="1:12" x14ac:dyDescent="0.25">
      <c r="A175" s="190"/>
      <c r="B175" s="29" t="s">
        <v>1424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5">
        <v>0</v>
      </c>
    </row>
    <row r="176" spans="1:12" x14ac:dyDescent="0.25">
      <c r="A176" s="190"/>
      <c r="B176" s="29" t="s">
        <v>1425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5">
        <v>0</v>
      </c>
    </row>
    <row r="177" spans="1:12" x14ac:dyDescent="0.25">
      <c r="A177" s="190"/>
      <c r="B177" s="29" t="s">
        <v>1426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5">
        <v>0</v>
      </c>
    </row>
    <row r="178" spans="1:12" x14ac:dyDescent="0.25">
      <c r="A178" s="190"/>
      <c r="B178" s="29" t="s">
        <v>1427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5">
        <v>0</v>
      </c>
    </row>
    <row r="179" spans="1:12" x14ac:dyDescent="0.25">
      <c r="A179" s="190"/>
      <c r="B179" s="29" t="s">
        <v>1428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5">
        <v>0</v>
      </c>
    </row>
    <row r="180" spans="1:12" x14ac:dyDescent="0.25">
      <c r="A180" s="190"/>
      <c r="B180" s="29" t="s">
        <v>1429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5">
        <v>0</v>
      </c>
    </row>
    <row r="181" spans="1:12" x14ac:dyDescent="0.25">
      <c r="A181" s="190"/>
      <c r="B181" s="29" t="s">
        <v>1430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5">
        <v>0</v>
      </c>
    </row>
    <row r="182" spans="1:12" x14ac:dyDescent="0.25">
      <c r="A182" s="190"/>
      <c r="B182" s="29" t="s">
        <v>1431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5">
        <v>0</v>
      </c>
    </row>
    <row r="183" spans="1:12" x14ac:dyDescent="0.25">
      <c r="A183" s="190"/>
      <c r="B183" s="29" t="s">
        <v>1432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5">
        <v>0</v>
      </c>
    </row>
    <row r="184" spans="1:12" x14ac:dyDescent="0.25">
      <c r="A184" s="190"/>
      <c r="B184" s="29" t="s">
        <v>1433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5">
        <v>0</v>
      </c>
    </row>
    <row r="185" spans="1:12" x14ac:dyDescent="0.25">
      <c r="A185" s="190"/>
      <c r="B185" s="29" t="s">
        <v>1434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5">
        <v>0</v>
      </c>
    </row>
    <row r="186" spans="1:12" x14ac:dyDescent="0.25">
      <c r="A186" s="190"/>
      <c r="B186" s="29" t="s">
        <v>1435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5">
        <v>0</v>
      </c>
    </row>
    <row r="187" spans="1:12" x14ac:dyDescent="0.25">
      <c r="A187" s="190"/>
      <c r="B187" s="29" t="s">
        <v>1436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5">
        <v>0</v>
      </c>
    </row>
    <row r="188" spans="1:12" x14ac:dyDescent="0.25">
      <c r="A188" s="190"/>
      <c r="B188" s="29" t="s">
        <v>1437</v>
      </c>
      <c r="C188" s="39">
        <v>0</v>
      </c>
      <c r="D188" s="39">
        <v>0</v>
      </c>
      <c r="E188" s="39">
        <v>0</v>
      </c>
      <c r="F188" s="39">
        <v>0</v>
      </c>
      <c r="G188" s="39">
        <v>0</v>
      </c>
      <c r="H188" s="39">
        <v>1</v>
      </c>
      <c r="I188" s="39">
        <v>0</v>
      </c>
      <c r="J188" s="39">
        <v>0</v>
      </c>
      <c r="K188" s="39">
        <v>0</v>
      </c>
      <c r="L188" s="35">
        <v>0</v>
      </c>
    </row>
    <row r="189" spans="1:12" x14ac:dyDescent="0.25">
      <c r="A189" s="190"/>
      <c r="B189" s="29" t="s">
        <v>1438</v>
      </c>
      <c r="C189" s="39">
        <v>4</v>
      </c>
      <c r="D189" s="39">
        <v>0</v>
      </c>
      <c r="E189" s="39">
        <v>0</v>
      </c>
      <c r="F189" s="39">
        <v>0</v>
      </c>
      <c r="G189" s="39">
        <v>0</v>
      </c>
      <c r="H189" s="39">
        <v>1</v>
      </c>
      <c r="I189" s="39">
        <v>0</v>
      </c>
      <c r="J189" s="39">
        <v>0</v>
      </c>
      <c r="K189" s="39">
        <v>0</v>
      </c>
      <c r="L189" s="35">
        <v>0</v>
      </c>
    </row>
    <row r="190" spans="1:12" x14ac:dyDescent="0.25">
      <c r="A190" s="190"/>
      <c r="B190" s="29" t="s">
        <v>1439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5">
        <v>0</v>
      </c>
    </row>
    <row r="191" spans="1:12" x14ac:dyDescent="0.25">
      <c r="A191" s="190"/>
      <c r="B191" s="29" t="s">
        <v>1440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5">
        <v>0</v>
      </c>
    </row>
    <row r="192" spans="1:12" x14ac:dyDescent="0.25">
      <c r="A192" s="190"/>
      <c r="B192" s="29" t="s">
        <v>1441</v>
      </c>
      <c r="C192" s="39">
        <v>0</v>
      </c>
      <c r="D192" s="39">
        <v>0</v>
      </c>
      <c r="E192" s="39">
        <v>1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5">
        <v>0</v>
      </c>
    </row>
    <row r="193" spans="1:12" x14ac:dyDescent="0.25">
      <c r="A193" s="190"/>
      <c r="B193" s="29" t="s">
        <v>1442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5">
        <v>0</v>
      </c>
    </row>
    <row r="194" spans="1:12" x14ac:dyDescent="0.25">
      <c r="A194" s="190"/>
      <c r="B194" s="29" t="s">
        <v>1443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5">
        <v>0</v>
      </c>
    </row>
    <row r="195" spans="1:12" x14ac:dyDescent="0.25">
      <c r="A195" s="190"/>
      <c r="B195" s="29" t="s">
        <v>1444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5">
        <v>0</v>
      </c>
    </row>
    <row r="196" spans="1:12" x14ac:dyDescent="0.25">
      <c r="A196" s="190"/>
      <c r="B196" s="29" t="s">
        <v>1445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5">
        <v>0</v>
      </c>
    </row>
    <row r="197" spans="1:12" x14ac:dyDescent="0.25">
      <c r="A197" s="190"/>
      <c r="B197" s="29" t="s">
        <v>1446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5">
        <v>0</v>
      </c>
    </row>
    <row r="198" spans="1:12" x14ac:dyDescent="0.25">
      <c r="A198" s="190"/>
      <c r="B198" s="29" t="s">
        <v>1447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5">
        <v>0</v>
      </c>
    </row>
    <row r="199" spans="1:12" x14ac:dyDescent="0.25">
      <c r="A199" s="190"/>
      <c r="B199" s="29" t="s">
        <v>1448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5">
        <v>0</v>
      </c>
    </row>
    <row r="200" spans="1:12" x14ac:dyDescent="0.25">
      <c r="A200" s="190"/>
      <c r="B200" s="29" t="s">
        <v>1449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5">
        <v>0</v>
      </c>
    </row>
    <row r="201" spans="1:12" x14ac:dyDescent="0.25">
      <c r="A201" s="190"/>
      <c r="B201" s="29" t="s">
        <v>1450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5">
        <v>0</v>
      </c>
    </row>
    <row r="202" spans="1:12" x14ac:dyDescent="0.25">
      <c r="A202" s="190"/>
      <c r="B202" s="29" t="s">
        <v>1451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35">
        <v>0</v>
      </c>
    </row>
    <row r="203" spans="1:12" x14ac:dyDescent="0.25">
      <c r="A203" s="190"/>
      <c r="B203" s="29" t="s">
        <v>1452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5">
        <v>0</v>
      </c>
    </row>
    <row r="204" spans="1:12" x14ac:dyDescent="0.25">
      <c r="A204" s="190"/>
      <c r="B204" s="29" t="s">
        <v>1453</v>
      </c>
      <c r="C204" s="39">
        <v>0</v>
      </c>
      <c r="D204" s="39">
        <v>0</v>
      </c>
      <c r="E204" s="39">
        <v>2</v>
      </c>
      <c r="F204" s="39">
        <v>0</v>
      </c>
      <c r="G204" s="39">
        <v>0</v>
      </c>
      <c r="H204" s="39">
        <v>1</v>
      </c>
      <c r="I204" s="39">
        <v>0</v>
      </c>
      <c r="J204" s="39">
        <v>0</v>
      </c>
      <c r="K204" s="39">
        <v>0</v>
      </c>
      <c r="L204" s="35">
        <v>0</v>
      </c>
    </row>
    <row r="205" spans="1:12" x14ac:dyDescent="0.25">
      <c r="A205" s="190"/>
      <c r="B205" s="29" t="s">
        <v>1454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5">
        <v>0</v>
      </c>
    </row>
    <row r="206" spans="1:12" x14ac:dyDescent="0.25">
      <c r="A206" s="190"/>
      <c r="B206" s="29" t="s">
        <v>1455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5">
        <v>0</v>
      </c>
    </row>
    <row r="207" spans="1:12" x14ac:dyDescent="0.25">
      <c r="A207" s="190"/>
      <c r="B207" s="29" t="s">
        <v>1456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5">
        <v>0</v>
      </c>
    </row>
    <row r="208" spans="1:12" x14ac:dyDescent="0.25">
      <c r="A208" s="190"/>
      <c r="B208" s="29" t="s">
        <v>1457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35">
        <v>0</v>
      </c>
    </row>
    <row r="209" spans="1:12" x14ac:dyDescent="0.25">
      <c r="A209" s="190"/>
      <c r="B209" s="29" t="s">
        <v>1458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5">
        <v>0</v>
      </c>
    </row>
    <row r="210" spans="1:12" x14ac:dyDescent="0.25">
      <c r="A210" s="190"/>
      <c r="B210" s="29" t="s">
        <v>1459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5">
        <v>0</v>
      </c>
    </row>
    <row r="211" spans="1:12" x14ac:dyDescent="0.25">
      <c r="A211" s="190"/>
      <c r="B211" s="29" t="s">
        <v>1460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35">
        <v>0</v>
      </c>
    </row>
    <row r="212" spans="1:12" x14ac:dyDescent="0.25">
      <c r="A212" s="190"/>
      <c r="B212" s="29" t="s">
        <v>1461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35">
        <v>0</v>
      </c>
    </row>
    <row r="213" spans="1:12" x14ac:dyDescent="0.25">
      <c r="A213" s="190"/>
      <c r="B213" s="29" t="s">
        <v>1462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35">
        <v>0</v>
      </c>
    </row>
    <row r="214" spans="1:12" x14ac:dyDescent="0.25">
      <c r="A214" s="190"/>
      <c r="B214" s="29" t="s">
        <v>1463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35">
        <v>0</v>
      </c>
    </row>
    <row r="215" spans="1:12" x14ac:dyDescent="0.25">
      <c r="A215" s="190"/>
      <c r="B215" s="29" t="s">
        <v>1464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35">
        <v>0</v>
      </c>
    </row>
    <row r="216" spans="1:12" x14ac:dyDescent="0.25">
      <c r="A216" s="190"/>
      <c r="B216" s="29" t="s">
        <v>1465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5">
        <v>0</v>
      </c>
    </row>
    <row r="217" spans="1:12" x14ac:dyDescent="0.25">
      <c r="A217" s="190"/>
      <c r="B217" s="29" t="s">
        <v>1466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5">
        <v>0</v>
      </c>
    </row>
    <row r="218" spans="1:12" x14ac:dyDescent="0.25">
      <c r="A218" s="190"/>
      <c r="B218" s="29" t="s">
        <v>1467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5">
        <v>0</v>
      </c>
    </row>
    <row r="219" spans="1:12" x14ac:dyDescent="0.25">
      <c r="A219" s="190"/>
      <c r="B219" s="29" t="s">
        <v>1468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5">
        <v>0</v>
      </c>
    </row>
    <row r="220" spans="1:12" x14ac:dyDescent="0.25">
      <c r="A220" s="190"/>
      <c r="B220" s="29" t="s">
        <v>1469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5">
        <v>0</v>
      </c>
    </row>
    <row r="221" spans="1:12" x14ac:dyDescent="0.25">
      <c r="A221" s="190"/>
      <c r="B221" s="29" t="s">
        <v>1470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5">
        <v>0</v>
      </c>
    </row>
    <row r="222" spans="1:12" x14ac:dyDescent="0.25">
      <c r="A222" s="190"/>
      <c r="B222" s="29" t="s">
        <v>1471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5">
        <v>0</v>
      </c>
    </row>
    <row r="223" spans="1:12" x14ac:dyDescent="0.25">
      <c r="A223" s="190"/>
      <c r="B223" s="29" t="s">
        <v>1472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5">
        <v>0</v>
      </c>
    </row>
    <row r="224" spans="1:12" x14ac:dyDescent="0.25">
      <c r="A224" s="190"/>
      <c r="B224" s="29" t="s">
        <v>1473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5">
        <v>0</v>
      </c>
    </row>
    <row r="225" spans="1:12" x14ac:dyDescent="0.25">
      <c r="A225" s="190"/>
      <c r="B225" s="29" t="s">
        <v>1474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5">
        <v>0</v>
      </c>
    </row>
    <row r="226" spans="1:12" x14ac:dyDescent="0.25">
      <c r="A226" s="190"/>
      <c r="B226" s="29" t="s">
        <v>1475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5">
        <v>0</v>
      </c>
    </row>
    <row r="227" spans="1:12" x14ac:dyDescent="0.25">
      <c r="A227" s="190"/>
      <c r="B227" s="29" t="s">
        <v>1476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5">
        <v>0</v>
      </c>
    </row>
    <row r="228" spans="1:12" x14ac:dyDescent="0.25">
      <c r="A228" s="190"/>
      <c r="B228" s="29" t="s">
        <v>1477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5">
        <v>0</v>
      </c>
    </row>
    <row r="229" spans="1:12" x14ac:dyDescent="0.25">
      <c r="A229" s="190"/>
      <c r="B229" s="29" t="s">
        <v>1478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5">
        <v>0</v>
      </c>
    </row>
    <row r="230" spans="1:12" x14ac:dyDescent="0.25">
      <c r="A230" s="190"/>
      <c r="B230" s="29" t="s">
        <v>1479</v>
      </c>
      <c r="C230" s="39">
        <v>0</v>
      </c>
      <c r="D230" s="39">
        <v>0</v>
      </c>
      <c r="E230" s="39">
        <v>1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5">
        <v>0</v>
      </c>
    </row>
    <row r="231" spans="1:12" x14ac:dyDescent="0.25">
      <c r="A231" s="190"/>
      <c r="B231" s="29" t="s">
        <v>1480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5">
        <v>0</v>
      </c>
    </row>
    <row r="232" spans="1:12" x14ac:dyDescent="0.25">
      <c r="A232" s="190"/>
      <c r="B232" s="29" t="s">
        <v>1481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5">
        <v>0</v>
      </c>
    </row>
    <row r="233" spans="1:12" x14ac:dyDescent="0.25">
      <c r="A233" s="190"/>
      <c r="B233" s="29" t="s">
        <v>1482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5">
        <v>0</v>
      </c>
    </row>
    <row r="234" spans="1:12" x14ac:dyDescent="0.25">
      <c r="A234" s="190"/>
      <c r="B234" s="29" t="s">
        <v>1483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5">
        <v>0</v>
      </c>
    </row>
    <row r="235" spans="1:12" x14ac:dyDescent="0.25">
      <c r="A235" s="190"/>
      <c r="B235" s="29" t="s">
        <v>1484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5">
        <v>0</v>
      </c>
    </row>
    <row r="236" spans="1:12" x14ac:dyDescent="0.25">
      <c r="A236" s="190"/>
      <c r="B236" s="29" t="s">
        <v>1485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5">
        <v>0</v>
      </c>
    </row>
    <row r="237" spans="1:12" x14ac:dyDescent="0.25">
      <c r="A237" s="190"/>
      <c r="B237" s="29" t="s">
        <v>1486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5">
        <v>0</v>
      </c>
    </row>
    <row r="238" spans="1:12" x14ac:dyDescent="0.25">
      <c r="A238" s="190"/>
      <c r="B238" s="29" t="s">
        <v>1487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5">
        <v>0</v>
      </c>
    </row>
    <row r="239" spans="1:12" x14ac:dyDescent="0.25">
      <c r="A239" s="190"/>
      <c r="B239" s="29" t="s">
        <v>1488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5">
        <v>0</v>
      </c>
    </row>
    <row r="240" spans="1:12" x14ac:dyDescent="0.25">
      <c r="A240" s="190"/>
      <c r="B240" s="29" t="s">
        <v>1489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5">
        <v>0</v>
      </c>
    </row>
    <row r="241" spans="1:12" x14ac:dyDescent="0.25">
      <c r="A241" s="190"/>
      <c r="B241" s="29" t="s">
        <v>1490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35">
        <v>0</v>
      </c>
    </row>
    <row r="242" spans="1:12" x14ac:dyDescent="0.25">
      <c r="A242" s="190"/>
      <c r="B242" s="29" t="s">
        <v>1491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35">
        <v>0</v>
      </c>
    </row>
    <row r="243" spans="1:12" x14ac:dyDescent="0.25">
      <c r="A243" s="190"/>
      <c r="B243" s="29" t="s">
        <v>1492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35">
        <v>0</v>
      </c>
    </row>
    <row r="244" spans="1:12" x14ac:dyDescent="0.25">
      <c r="A244" s="190"/>
      <c r="B244" s="29" t="s">
        <v>1493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35">
        <v>0</v>
      </c>
    </row>
    <row r="245" spans="1:12" x14ac:dyDescent="0.25">
      <c r="A245" s="190"/>
      <c r="B245" s="29" t="s">
        <v>1494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5">
        <v>0</v>
      </c>
    </row>
    <row r="246" spans="1:12" x14ac:dyDescent="0.25">
      <c r="A246" s="190"/>
      <c r="B246" s="29" t="s">
        <v>1495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35">
        <v>0</v>
      </c>
    </row>
    <row r="247" spans="1:12" x14ac:dyDescent="0.25">
      <c r="A247" s="190"/>
      <c r="B247" s="29" t="s">
        <v>1496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5">
        <v>0</v>
      </c>
    </row>
    <row r="248" spans="1:12" x14ac:dyDescent="0.25">
      <c r="A248" s="190"/>
      <c r="B248" s="29" t="s">
        <v>1497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35">
        <v>0</v>
      </c>
    </row>
    <row r="249" spans="1:12" x14ac:dyDescent="0.25">
      <c r="A249" s="190"/>
      <c r="B249" s="29" t="s">
        <v>1498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35">
        <v>0</v>
      </c>
    </row>
    <row r="250" spans="1:12" x14ac:dyDescent="0.25">
      <c r="A250" s="190"/>
      <c r="B250" s="29" t="s">
        <v>1499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35">
        <v>0</v>
      </c>
    </row>
    <row r="251" spans="1:12" x14ac:dyDescent="0.25">
      <c r="A251" s="190"/>
      <c r="B251" s="29" t="s">
        <v>1500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35">
        <v>0</v>
      </c>
    </row>
    <row r="252" spans="1:12" x14ac:dyDescent="0.25">
      <c r="A252" s="190"/>
      <c r="B252" s="29" t="s">
        <v>1501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35">
        <v>0</v>
      </c>
    </row>
    <row r="253" spans="1:12" x14ac:dyDescent="0.25">
      <c r="A253" s="190"/>
      <c r="B253" s="29" t="s">
        <v>1502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35">
        <v>0</v>
      </c>
    </row>
    <row r="254" spans="1:12" x14ac:dyDescent="0.25">
      <c r="A254" s="190"/>
      <c r="B254" s="29" t="s">
        <v>1503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35">
        <v>0</v>
      </c>
    </row>
    <row r="255" spans="1:12" x14ac:dyDescent="0.25">
      <c r="A255" s="190"/>
      <c r="B255" s="29" t="s">
        <v>1504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35">
        <v>0</v>
      </c>
    </row>
    <row r="256" spans="1:12" x14ac:dyDescent="0.25">
      <c r="A256" s="190"/>
      <c r="B256" s="29" t="s">
        <v>1505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5">
        <v>0</v>
      </c>
    </row>
    <row r="257" spans="1:12" x14ac:dyDescent="0.25">
      <c r="A257" s="190"/>
      <c r="B257" s="29" t="s">
        <v>1506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5">
        <v>0</v>
      </c>
    </row>
    <row r="258" spans="1:12" x14ac:dyDescent="0.25">
      <c r="A258" s="190"/>
      <c r="B258" s="29" t="s">
        <v>1507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5">
        <v>0</v>
      </c>
    </row>
    <row r="259" spans="1:12" x14ac:dyDescent="0.25">
      <c r="A259" s="190"/>
      <c r="B259" s="29" t="s">
        <v>1508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5">
        <v>0</v>
      </c>
    </row>
    <row r="260" spans="1:12" x14ac:dyDescent="0.25">
      <c r="A260" s="190"/>
      <c r="B260" s="29" t="s">
        <v>1509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5">
        <v>0</v>
      </c>
    </row>
    <row r="261" spans="1:12" x14ac:dyDescent="0.25">
      <c r="A261" s="191"/>
      <c r="B261" s="29" t="s">
        <v>1510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5">
        <v>0</v>
      </c>
    </row>
    <row r="262" spans="1:12" x14ac:dyDescent="0.25">
      <c r="A262" s="189" t="s">
        <v>1511</v>
      </c>
      <c r="B262" s="29" t="s">
        <v>1512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5">
        <v>0</v>
      </c>
    </row>
    <row r="263" spans="1:12" x14ac:dyDescent="0.25">
      <c r="A263" s="190"/>
      <c r="B263" s="29" t="s">
        <v>1513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1</v>
      </c>
      <c r="I263" s="39">
        <v>0</v>
      </c>
      <c r="J263" s="39">
        <v>0</v>
      </c>
      <c r="K263" s="39">
        <v>0</v>
      </c>
      <c r="L263" s="35">
        <v>0</v>
      </c>
    </row>
    <row r="264" spans="1:12" x14ac:dyDescent="0.25">
      <c r="A264" s="190"/>
      <c r="B264" s="29" t="s">
        <v>1514</v>
      </c>
      <c r="C264" s="39">
        <v>8</v>
      </c>
      <c r="D264" s="39">
        <v>0</v>
      </c>
      <c r="E264" s="39">
        <v>6</v>
      </c>
      <c r="F264" s="39">
        <v>0</v>
      </c>
      <c r="G264" s="39">
        <v>0</v>
      </c>
      <c r="H264" s="39">
        <v>5</v>
      </c>
      <c r="I264" s="39">
        <v>0</v>
      </c>
      <c r="J264" s="39">
        <v>0</v>
      </c>
      <c r="K264" s="39">
        <v>0</v>
      </c>
      <c r="L264" s="35">
        <v>0</v>
      </c>
    </row>
    <row r="265" spans="1:12" x14ac:dyDescent="0.25">
      <c r="A265" s="190"/>
      <c r="B265" s="29" t="s">
        <v>1515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5">
        <v>0</v>
      </c>
    </row>
    <row r="266" spans="1:12" x14ac:dyDescent="0.25">
      <c r="A266" s="190"/>
      <c r="B266" s="29" t="s">
        <v>1516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5">
        <v>0</v>
      </c>
    </row>
    <row r="267" spans="1:12" x14ac:dyDescent="0.25">
      <c r="A267" s="190"/>
      <c r="B267" s="29" t="s">
        <v>1517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5">
        <v>0</v>
      </c>
    </row>
    <row r="268" spans="1:12" x14ac:dyDescent="0.25">
      <c r="A268" s="190"/>
      <c r="B268" s="29" t="s">
        <v>1518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5">
        <v>0</v>
      </c>
    </row>
    <row r="269" spans="1:12" x14ac:dyDescent="0.25">
      <c r="A269" s="190"/>
      <c r="B269" s="29" t="s">
        <v>1519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5">
        <v>0</v>
      </c>
    </row>
    <row r="270" spans="1:12" x14ac:dyDescent="0.25">
      <c r="A270" s="190"/>
      <c r="B270" s="29" t="s">
        <v>1520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5">
        <v>0</v>
      </c>
    </row>
    <row r="271" spans="1:12" x14ac:dyDescent="0.25">
      <c r="A271" s="190"/>
      <c r="B271" s="29" t="s">
        <v>1521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5">
        <v>0</v>
      </c>
    </row>
    <row r="272" spans="1:12" x14ac:dyDescent="0.25">
      <c r="A272" s="190"/>
      <c r="B272" s="29" t="s">
        <v>1522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5">
        <v>0</v>
      </c>
    </row>
    <row r="273" spans="1:12" x14ac:dyDescent="0.25">
      <c r="A273" s="190"/>
      <c r="B273" s="29" t="s">
        <v>967</v>
      </c>
      <c r="C273" s="39">
        <v>0</v>
      </c>
      <c r="D273" s="39">
        <v>0</v>
      </c>
      <c r="E273" s="39">
        <v>2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5">
        <v>0</v>
      </c>
    </row>
    <row r="274" spans="1:12" x14ac:dyDescent="0.25">
      <c r="A274" s="190"/>
      <c r="B274" s="29" t="s">
        <v>1523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5">
        <v>0</v>
      </c>
    </row>
    <row r="275" spans="1:12" x14ac:dyDescent="0.25">
      <c r="A275" s="190"/>
      <c r="B275" s="29" t="s">
        <v>1524</v>
      </c>
      <c r="C275" s="39">
        <v>0</v>
      </c>
      <c r="D275" s="39">
        <v>0</v>
      </c>
      <c r="E275" s="39">
        <v>1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5">
        <v>0</v>
      </c>
    </row>
    <row r="276" spans="1:12" x14ac:dyDescent="0.25">
      <c r="A276" s="190"/>
      <c r="B276" s="29" t="s">
        <v>1525</v>
      </c>
      <c r="C276" s="39">
        <v>0</v>
      </c>
      <c r="D276" s="39">
        <v>0</v>
      </c>
      <c r="E276" s="39">
        <v>1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5">
        <v>0</v>
      </c>
    </row>
    <row r="277" spans="1:12" x14ac:dyDescent="0.25">
      <c r="A277" s="190"/>
      <c r="B277" s="29" t="s">
        <v>1526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5">
        <v>0</v>
      </c>
    </row>
    <row r="278" spans="1:12" x14ac:dyDescent="0.25">
      <c r="A278" s="190"/>
      <c r="B278" s="29" t="s">
        <v>1527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5">
        <v>0</v>
      </c>
    </row>
    <row r="279" spans="1:12" x14ac:dyDescent="0.25">
      <c r="A279" s="190"/>
      <c r="B279" s="29" t="s">
        <v>1528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5">
        <v>0</v>
      </c>
    </row>
    <row r="280" spans="1:12" x14ac:dyDescent="0.25">
      <c r="A280" s="190"/>
      <c r="B280" s="29" t="s">
        <v>1529</v>
      </c>
      <c r="C280" s="39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3</v>
      </c>
      <c r="I280" s="39">
        <v>0</v>
      </c>
      <c r="J280" s="39">
        <v>0</v>
      </c>
      <c r="K280" s="39">
        <v>0</v>
      </c>
      <c r="L280" s="35">
        <v>0</v>
      </c>
    </row>
    <row r="281" spans="1:12" x14ac:dyDescent="0.25">
      <c r="A281" s="190"/>
      <c r="B281" s="29" t="s">
        <v>1530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35">
        <v>0</v>
      </c>
    </row>
    <row r="282" spans="1:12" x14ac:dyDescent="0.25">
      <c r="A282" s="190"/>
      <c r="B282" s="29" t="s">
        <v>1531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5">
        <v>0</v>
      </c>
    </row>
    <row r="283" spans="1:12" x14ac:dyDescent="0.25">
      <c r="A283" s="190"/>
      <c r="B283" s="29" t="s">
        <v>1532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35">
        <v>0</v>
      </c>
    </row>
    <row r="284" spans="1:12" x14ac:dyDescent="0.25">
      <c r="A284" s="190"/>
      <c r="B284" s="29" t="s">
        <v>1533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35">
        <v>0</v>
      </c>
    </row>
    <row r="285" spans="1:12" x14ac:dyDescent="0.25">
      <c r="A285" s="190"/>
      <c r="B285" s="29" t="s">
        <v>1534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5">
        <v>0</v>
      </c>
    </row>
    <row r="286" spans="1:12" x14ac:dyDescent="0.25">
      <c r="A286" s="190"/>
      <c r="B286" s="29" t="s">
        <v>1535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35">
        <v>0</v>
      </c>
    </row>
    <row r="287" spans="1:12" x14ac:dyDescent="0.25">
      <c r="A287" s="190"/>
      <c r="B287" s="29" t="s">
        <v>926</v>
      </c>
      <c r="C287" s="39">
        <v>0</v>
      </c>
      <c r="D287" s="39">
        <v>0</v>
      </c>
      <c r="E287" s="39">
        <v>1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35">
        <v>0</v>
      </c>
    </row>
    <row r="288" spans="1:12" x14ac:dyDescent="0.25">
      <c r="A288" s="190"/>
      <c r="B288" s="29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35">
        <v>0</v>
      </c>
    </row>
    <row r="289" spans="1:12" x14ac:dyDescent="0.25">
      <c r="A289" s="190"/>
      <c r="B289" s="29" t="s">
        <v>1536</v>
      </c>
      <c r="C289" s="39">
        <v>0</v>
      </c>
      <c r="D289" s="39">
        <v>0</v>
      </c>
      <c r="E289" s="39">
        <v>1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35">
        <v>0</v>
      </c>
    </row>
    <row r="290" spans="1:12" x14ac:dyDescent="0.25">
      <c r="A290" s="190"/>
      <c r="B290" s="29" t="s">
        <v>1537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5">
        <v>0</v>
      </c>
    </row>
    <row r="291" spans="1:12" x14ac:dyDescent="0.25">
      <c r="A291" s="190"/>
      <c r="B291" s="29" t="s">
        <v>1538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35">
        <v>0</v>
      </c>
    </row>
    <row r="292" spans="1:12" x14ac:dyDescent="0.25">
      <c r="A292" s="190"/>
      <c r="B292" s="29" t="s">
        <v>1539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35">
        <v>0</v>
      </c>
    </row>
    <row r="293" spans="1:12" ht="22.5" x14ac:dyDescent="0.25">
      <c r="A293" s="190"/>
      <c r="B293" s="29" t="s">
        <v>1540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35">
        <v>0</v>
      </c>
    </row>
    <row r="294" spans="1:12" x14ac:dyDescent="0.25">
      <c r="A294" s="191"/>
      <c r="B294" s="29" t="s">
        <v>1541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5">
        <v>0</v>
      </c>
    </row>
    <row r="295" spans="1:12" x14ac:dyDescent="0.25">
      <c r="A295" s="189" t="s">
        <v>1542</v>
      </c>
      <c r="B295" s="29" t="s">
        <v>1543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35">
        <v>0</v>
      </c>
    </row>
    <row r="296" spans="1:12" x14ac:dyDescent="0.25">
      <c r="A296" s="190"/>
      <c r="B296" s="29" t="s">
        <v>1544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1</v>
      </c>
      <c r="I296" s="39">
        <v>0</v>
      </c>
      <c r="J296" s="39">
        <v>0</v>
      </c>
      <c r="K296" s="39">
        <v>0</v>
      </c>
      <c r="L296" s="35">
        <v>0</v>
      </c>
    </row>
    <row r="297" spans="1:12" ht="22.5" x14ac:dyDescent="0.25">
      <c r="A297" s="190"/>
      <c r="B297" s="29" t="s">
        <v>1545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5">
        <v>0</v>
      </c>
    </row>
    <row r="298" spans="1:12" ht="22.5" x14ac:dyDescent="0.25">
      <c r="A298" s="190"/>
      <c r="B298" s="29" t="s">
        <v>1546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5">
        <v>0</v>
      </c>
    </row>
    <row r="299" spans="1:12" ht="22.5" x14ac:dyDescent="0.25">
      <c r="A299" s="190"/>
      <c r="B299" s="29" t="s">
        <v>1547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3</v>
      </c>
      <c r="I299" s="39">
        <v>0</v>
      </c>
      <c r="J299" s="39">
        <v>0</v>
      </c>
      <c r="K299" s="39">
        <v>0</v>
      </c>
      <c r="L299" s="35">
        <v>0</v>
      </c>
    </row>
    <row r="300" spans="1:12" ht="22.5" x14ac:dyDescent="0.25">
      <c r="A300" s="190"/>
      <c r="B300" s="29" t="s">
        <v>1548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5">
        <v>0</v>
      </c>
    </row>
    <row r="301" spans="1:12" x14ac:dyDescent="0.25">
      <c r="A301" s="190"/>
      <c r="B301" s="29" t="s">
        <v>1549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5">
        <v>0</v>
      </c>
    </row>
    <row r="302" spans="1:12" x14ac:dyDescent="0.25">
      <c r="A302" s="190"/>
      <c r="B302" s="29" t="s">
        <v>1550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5">
        <v>0</v>
      </c>
    </row>
    <row r="303" spans="1:12" ht="45" x14ac:dyDescent="0.25">
      <c r="A303" s="190"/>
      <c r="B303" s="29" t="s">
        <v>1551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5">
        <v>0</v>
      </c>
    </row>
    <row r="304" spans="1:12" ht="33.75" x14ac:dyDescent="0.25">
      <c r="A304" s="190"/>
      <c r="B304" s="29" t="s">
        <v>1552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5">
        <v>0</v>
      </c>
    </row>
    <row r="305" spans="1:12" ht="22.5" x14ac:dyDescent="0.25">
      <c r="A305" s="190"/>
      <c r="B305" s="29" t="s">
        <v>1553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1</v>
      </c>
      <c r="I305" s="39">
        <v>0</v>
      </c>
      <c r="J305" s="39">
        <v>0</v>
      </c>
      <c r="K305" s="39">
        <v>0</v>
      </c>
      <c r="L305" s="35">
        <v>0</v>
      </c>
    </row>
    <row r="306" spans="1:12" ht="22.5" x14ac:dyDescent="0.25">
      <c r="A306" s="190"/>
      <c r="B306" s="29" t="s">
        <v>1554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5">
        <v>0</v>
      </c>
    </row>
    <row r="307" spans="1:12" x14ac:dyDescent="0.25">
      <c r="A307" s="190"/>
      <c r="B307" s="29" t="s">
        <v>980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35">
        <v>0</v>
      </c>
    </row>
    <row r="308" spans="1:12" x14ac:dyDescent="0.25">
      <c r="A308" s="190"/>
      <c r="B308" s="29" t="s">
        <v>1555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5">
        <v>0</v>
      </c>
    </row>
    <row r="309" spans="1:12" x14ac:dyDescent="0.25">
      <c r="A309" s="190"/>
      <c r="B309" s="29" t="s">
        <v>1556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5">
        <v>0</v>
      </c>
    </row>
    <row r="310" spans="1:12" x14ac:dyDescent="0.25">
      <c r="A310" s="190"/>
      <c r="B310" s="29" t="s">
        <v>1557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5">
        <v>0</v>
      </c>
    </row>
    <row r="311" spans="1:12" x14ac:dyDescent="0.25">
      <c r="A311" s="191"/>
      <c r="B311" s="29" t="s">
        <v>1558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5">
        <v>0</v>
      </c>
    </row>
    <row r="312" spans="1:12" x14ac:dyDescent="0.25">
      <c r="A312" s="4"/>
    </row>
  </sheetData>
  <sheetProtection algorithmName="SHA-512" hashValue="m4r5hi5d6RnSuPPEoyppEAKiQOAVKCtmMGHn2ddCIuX77a4rJ2HRHNWK5ZlGNOVobHAtxmF/WcVxfgCm6tzTeQ==" saltValue="6IXDK0vrmq5ci0u04gznSA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40" t="s">
        <v>1560</v>
      </c>
    </row>
    <row r="4" spans="1:5" x14ac:dyDescent="0.25">
      <c r="A4" s="32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89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0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90"/>
      <c r="B7" s="11" t="s">
        <v>1564</v>
      </c>
      <c r="C7" s="12">
        <v>1</v>
      </c>
      <c r="D7" s="12">
        <v>2</v>
      </c>
      <c r="E7" s="13">
        <v>-0.5</v>
      </c>
    </row>
    <row r="8" spans="1:5" x14ac:dyDescent="0.25">
      <c r="A8" s="190"/>
      <c r="B8" s="11" t="s">
        <v>1565</v>
      </c>
      <c r="C8" s="12">
        <v>0</v>
      </c>
      <c r="D8" s="12">
        <v>1</v>
      </c>
      <c r="E8" s="13">
        <v>-1</v>
      </c>
    </row>
    <row r="9" spans="1:5" x14ac:dyDescent="0.25">
      <c r="A9" s="190"/>
      <c r="B9" s="11" t="s">
        <v>1566</v>
      </c>
      <c r="C9" s="12">
        <v>0</v>
      </c>
      <c r="D9" s="12">
        <v>2</v>
      </c>
      <c r="E9" s="13">
        <v>-1</v>
      </c>
    </row>
    <row r="10" spans="1:5" x14ac:dyDescent="0.25">
      <c r="A10" s="190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90"/>
      <c r="B11" s="11" t="s">
        <v>1568</v>
      </c>
      <c r="C11" s="12">
        <v>1</v>
      </c>
      <c r="D11" s="12">
        <v>5</v>
      </c>
      <c r="E11" s="13">
        <v>-0.8</v>
      </c>
    </row>
    <row r="12" spans="1:5" x14ac:dyDescent="0.25">
      <c r="A12" s="190"/>
      <c r="B12" s="11" t="s">
        <v>1569</v>
      </c>
      <c r="C12" s="12">
        <v>0</v>
      </c>
      <c r="D12" s="12">
        <v>2</v>
      </c>
      <c r="E12" s="13">
        <v>-1</v>
      </c>
    </row>
    <row r="13" spans="1:5" x14ac:dyDescent="0.25">
      <c r="A13" s="190"/>
      <c r="B13" s="11" t="s">
        <v>1570</v>
      </c>
      <c r="C13" s="12">
        <v>54</v>
      </c>
      <c r="D13" s="12">
        <v>22</v>
      </c>
      <c r="E13" s="13">
        <v>1.4545454545454499</v>
      </c>
    </row>
    <row r="14" spans="1:5" x14ac:dyDescent="0.25">
      <c r="A14" s="190"/>
      <c r="B14" s="11" t="s">
        <v>1571</v>
      </c>
      <c r="C14" s="12">
        <v>5</v>
      </c>
      <c r="D14" s="12">
        <v>3</v>
      </c>
      <c r="E14" s="13">
        <v>0.66666666666666696</v>
      </c>
    </row>
    <row r="15" spans="1:5" x14ac:dyDescent="0.25">
      <c r="A15" s="190"/>
      <c r="B15" s="11" t="s">
        <v>1572</v>
      </c>
      <c r="C15" s="12">
        <v>0</v>
      </c>
      <c r="D15" s="12">
        <v>0</v>
      </c>
      <c r="E15" s="13">
        <v>0</v>
      </c>
    </row>
    <row r="16" spans="1:5" x14ac:dyDescent="0.25">
      <c r="A16" s="191"/>
      <c r="B16" s="11" t="s">
        <v>111</v>
      </c>
      <c r="C16" s="12">
        <v>5</v>
      </c>
      <c r="D16" s="12">
        <v>14</v>
      </c>
      <c r="E16" s="13">
        <v>-0.64285714285714302</v>
      </c>
    </row>
    <row r="17" spans="1:1" x14ac:dyDescent="0.25">
      <c r="A17" s="4"/>
    </row>
  </sheetData>
  <sheetProtection algorithmName="SHA-512" hashValue="J8dLs9XQffErT6foVEwUhfuoRo4rrcyB/CEBqIu7XyABgnVGVRmognStGH0OQqzn8XnTFjntSLMWL2pi3R/tMg==" saltValue="nbJh/pN1G3Ks9dhqtVd0+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1</v>
      </c>
      <c r="D5" s="12">
        <v>1</v>
      </c>
      <c r="E5" s="13">
        <v>0</v>
      </c>
    </row>
    <row r="6" spans="1:5" x14ac:dyDescent="0.25">
      <c r="A6" s="10" t="s">
        <v>1577</v>
      </c>
      <c r="B6" s="11" t="s">
        <v>1578</v>
      </c>
      <c r="C6" s="12">
        <v>36</v>
      </c>
      <c r="D6" s="12">
        <v>43</v>
      </c>
      <c r="E6" s="13">
        <v>-0.162790697674419</v>
      </c>
    </row>
    <row r="7" spans="1:5" ht="22.5" x14ac:dyDescent="0.25">
      <c r="A7" s="10" t="s">
        <v>1579</v>
      </c>
      <c r="B7" s="11" t="s">
        <v>1580</v>
      </c>
      <c r="C7" s="12">
        <v>18</v>
      </c>
      <c r="D7" s="12">
        <v>27</v>
      </c>
      <c r="E7" s="13">
        <v>-0.33333333333333298</v>
      </c>
    </row>
    <row r="8" spans="1:5" ht="22.5" x14ac:dyDescent="0.25">
      <c r="A8" s="10" t="s">
        <v>1581</v>
      </c>
      <c r="B8" s="11" t="s">
        <v>1582</v>
      </c>
      <c r="C8" s="12">
        <v>0</v>
      </c>
      <c r="D8" s="12">
        <v>0</v>
      </c>
      <c r="E8" s="13">
        <v>0</v>
      </c>
    </row>
    <row r="9" spans="1:5" ht="22.5" x14ac:dyDescent="0.25">
      <c r="A9" s="10" t="s">
        <v>1583</v>
      </c>
      <c r="B9" s="11" t="s">
        <v>1584</v>
      </c>
      <c r="C9" s="12">
        <v>2</v>
      </c>
      <c r="D9" s="12">
        <v>2</v>
      </c>
      <c r="E9" s="13">
        <v>0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1587</v>
      </c>
      <c r="B11" s="14"/>
      <c r="C11" s="12">
        <v>91</v>
      </c>
      <c r="D11" s="12">
        <v>84</v>
      </c>
      <c r="E11" s="13">
        <v>8.3333333333333301E-2</v>
      </c>
    </row>
    <row r="12" spans="1:5" x14ac:dyDescent="0.25">
      <c r="A12" s="10" t="s">
        <v>1588</v>
      </c>
      <c r="B12" s="14"/>
      <c r="C12" s="12">
        <v>76</v>
      </c>
      <c r="D12" s="12">
        <v>73</v>
      </c>
      <c r="E12" s="13">
        <v>4.1095890410958902E-2</v>
      </c>
    </row>
    <row r="13" spans="1:5" x14ac:dyDescent="0.25">
      <c r="A13" s="189" t="s">
        <v>1589</v>
      </c>
      <c r="B13" s="11" t="s">
        <v>1590</v>
      </c>
      <c r="C13" s="12">
        <v>1</v>
      </c>
      <c r="D13" s="12">
        <v>10</v>
      </c>
      <c r="E13" s="13">
        <v>-0.9</v>
      </c>
    </row>
    <row r="14" spans="1:5" x14ac:dyDescent="0.25">
      <c r="A14" s="191"/>
      <c r="B14" s="11" t="s">
        <v>1591</v>
      </c>
      <c r="C14" s="12">
        <v>0</v>
      </c>
      <c r="D14" s="12">
        <v>1</v>
      </c>
      <c r="E14" s="13">
        <v>-1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86" t="s">
        <v>1593</v>
      </c>
      <c r="B17" s="11" t="s">
        <v>1594</v>
      </c>
      <c r="C17" s="12">
        <v>0</v>
      </c>
      <c r="D17" s="12">
        <v>0</v>
      </c>
      <c r="E17" s="19">
        <v>0</v>
      </c>
    </row>
    <row r="18" spans="1:5" x14ac:dyDescent="0.25">
      <c r="A18" s="187"/>
      <c r="B18" s="11" t="s">
        <v>1595</v>
      </c>
      <c r="C18" s="12">
        <v>61</v>
      </c>
      <c r="D18" s="12">
        <v>42</v>
      </c>
      <c r="E18" s="19">
        <v>11</v>
      </c>
    </row>
    <row r="19" spans="1:5" x14ac:dyDescent="0.25">
      <c r="A19" s="187"/>
      <c r="B19" s="11" t="s">
        <v>1596</v>
      </c>
      <c r="C19" s="12">
        <v>0</v>
      </c>
      <c r="D19" s="12">
        <v>0</v>
      </c>
      <c r="E19" s="19">
        <v>0</v>
      </c>
    </row>
    <row r="20" spans="1:5" x14ac:dyDescent="0.25">
      <c r="A20" s="187"/>
      <c r="B20" s="11" t="s">
        <v>1597</v>
      </c>
      <c r="C20" s="12">
        <v>0</v>
      </c>
      <c r="D20" s="12">
        <v>0</v>
      </c>
      <c r="E20" s="19">
        <v>0</v>
      </c>
    </row>
    <row r="21" spans="1:5" x14ac:dyDescent="0.25">
      <c r="A21" s="187"/>
      <c r="B21" s="11" t="s">
        <v>1598</v>
      </c>
      <c r="C21" s="12">
        <v>0</v>
      </c>
      <c r="D21" s="12">
        <v>0</v>
      </c>
      <c r="E21" s="19">
        <v>0</v>
      </c>
    </row>
    <row r="22" spans="1:5" x14ac:dyDescent="0.25">
      <c r="A22" s="187"/>
      <c r="B22" s="11" t="s">
        <v>983</v>
      </c>
      <c r="C22" s="12">
        <v>319</v>
      </c>
      <c r="D22" s="12">
        <v>1177</v>
      </c>
      <c r="E22" s="19">
        <v>0</v>
      </c>
    </row>
    <row r="23" spans="1:5" x14ac:dyDescent="0.25">
      <c r="A23" s="187"/>
      <c r="B23" s="11" t="s">
        <v>1599</v>
      </c>
      <c r="C23" s="12">
        <v>3</v>
      </c>
      <c r="D23" s="12">
        <v>11</v>
      </c>
      <c r="E23" s="19">
        <v>3</v>
      </c>
    </row>
    <row r="24" spans="1:5" x14ac:dyDescent="0.25">
      <c r="A24" s="187"/>
      <c r="B24" s="11" t="s">
        <v>1600</v>
      </c>
      <c r="C24" s="12">
        <v>0</v>
      </c>
      <c r="D24" s="12">
        <v>0</v>
      </c>
      <c r="E24" s="19">
        <v>0</v>
      </c>
    </row>
    <row r="25" spans="1:5" x14ac:dyDescent="0.25">
      <c r="A25" s="187"/>
      <c r="B25" s="11" t="s">
        <v>1601</v>
      </c>
      <c r="C25" s="12">
        <v>1</v>
      </c>
      <c r="D25" s="12">
        <v>4</v>
      </c>
      <c r="E25" s="19">
        <v>0</v>
      </c>
    </row>
    <row r="26" spans="1:5" x14ac:dyDescent="0.25">
      <c r="A26" s="187"/>
      <c r="B26" s="11" t="s">
        <v>1602</v>
      </c>
      <c r="C26" s="12">
        <v>111</v>
      </c>
      <c r="D26" s="12">
        <v>229</v>
      </c>
      <c r="E26" s="19">
        <v>0</v>
      </c>
    </row>
    <row r="27" spans="1:5" x14ac:dyDescent="0.25">
      <c r="A27" s="187"/>
      <c r="B27" s="11" t="s">
        <v>1603</v>
      </c>
      <c r="C27" s="12">
        <v>3</v>
      </c>
      <c r="D27" s="12">
        <v>1</v>
      </c>
      <c r="E27" s="19">
        <v>0</v>
      </c>
    </row>
    <row r="28" spans="1:5" x14ac:dyDescent="0.25">
      <c r="A28" s="187"/>
      <c r="B28" s="11" t="s">
        <v>1604</v>
      </c>
      <c r="C28" s="12">
        <v>82</v>
      </c>
      <c r="D28" s="12">
        <v>326</v>
      </c>
      <c r="E28" s="19">
        <v>77</v>
      </c>
    </row>
    <row r="29" spans="1:5" x14ac:dyDescent="0.25">
      <c r="A29" s="187"/>
      <c r="B29" s="11" t="s">
        <v>1605</v>
      </c>
      <c r="C29" s="12">
        <v>135</v>
      </c>
      <c r="D29" s="12">
        <v>68</v>
      </c>
      <c r="E29" s="19">
        <v>64</v>
      </c>
    </row>
    <row r="30" spans="1:5" x14ac:dyDescent="0.25">
      <c r="A30" s="188"/>
      <c r="B30" s="11" t="s">
        <v>1606</v>
      </c>
      <c r="C30" s="12">
        <v>0</v>
      </c>
      <c r="D30" s="12">
        <v>0</v>
      </c>
      <c r="E30" s="19">
        <v>0</v>
      </c>
    </row>
    <row r="31" spans="1:5" x14ac:dyDescent="0.25">
      <c r="A31" s="4"/>
    </row>
  </sheetData>
  <sheetProtection algorithmName="SHA-512" hashValue="iidHmdgS2zmUVsWP/LIBDpZLE29VylY+5XCHVNzD2F6FQsjTSPAiWWjvfeRcUJ2Y7duzg8scrGSdoIUH3O8ipA==" saltValue="5zQfhJeDzLphW8dZLgGnd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F7B5-7EDC-4DC8-8AE9-38743CAC27BA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0" customWidth="1"/>
    <col min="2" max="2" width="4.42578125" style="100" customWidth="1"/>
    <col min="3" max="3" width="18.5703125" style="100" customWidth="1"/>
    <col min="4" max="4" width="36.42578125" style="100" customWidth="1"/>
    <col min="5" max="5" width="18.5703125" style="100" customWidth="1"/>
    <col min="6" max="6" width="7.42578125" style="100" customWidth="1"/>
    <col min="7" max="7" width="2.570312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5703125" style="100" customWidth="1"/>
    <col min="17" max="17" width="11.42578125" style="100"/>
    <col min="18" max="19" width="12.85546875" style="100" customWidth="1"/>
    <col min="20" max="23" width="11.42578125" style="100"/>
    <col min="24" max="24" width="2.5703125" style="100" customWidth="1"/>
    <col min="25" max="25" width="6.425781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5703125" style="100" customWidth="1"/>
    <col min="33" max="38" width="11.42578125" style="100"/>
    <col min="39" max="39" width="14.5703125" style="100" customWidth="1"/>
    <col min="40" max="40" width="2.5703125" style="100" customWidth="1"/>
    <col min="41" max="41" width="11.42578125" style="100"/>
    <col min="42" max="44" width="19.42578125" style="100" customWidth="1"/>
    <col min="45" max="45" width="14.85546875" style="100" customWidth="1"/>
    <col min="46" max="46" width="2.570312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5703125" style="100" customWidth="1"/>
    <col min="56" max="56" width="11.42578125" style="100"/>
    <col min="57" max="59" width="13.85546875" style="100" customWidth="1"/>
    <col min="60" max="60" width="11.42578125" style="100"/>
    <col min="61" max="61" width="19.42578125" style="100" customWidth="1"/>
    <col min="62" max="62" width="2.570312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5703125" style="100" customWidth="1"/>
    <col min="70" max="70" width="6.5703125" style="100" customWidth="1"/>
    <col min="71" max="71" width="9" style="100" customWidth="1"/>
    <col min="72" max="73" width="6.140625" style="100" customWidth="1"/>
    <col min="74" max="74" width="6.5703125" style="100" customWidth="1"/>
    <col min="75" max="75" width="2.570312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5703125" style="100" customWidth="1"/>
    <col min="83" max="83" width="17" style="100" customWidth="1"/>
    <col min="84" max="85" width="21.140625" style="100" customWidth="1"/>
    <col min="86" max="88" width="11.42578125" style="100"/>
    <col min="89" max="89" width="2.5703125" style="100" customWidth="1"/>
    <col min="90" max="90" width="15.140625" style="100" customWidth="1"/>
    <col min="91" max="91" width="8.425781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6" t="s">
        <v>1735</v>
      </c>
      <c r="D1" s="206"/>
      <c r="E1" s="206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1736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03"/>
    </row>
    <row r="3" spans="1:93" s="102" customFormat="1" ht="11.25" x14ac:dyDescent="0.25">
      <c r="Z3" s="204" t="s">
        <v>1737</v>
      </c>
      <c r="AA3" s="204"/>
      <c r="AB3" s="204"/>
      <c r="AC3" s="204"/>
      <c r="AH3" s="204" t="s">
        <v>1738</v>
      </c>
      <c r="AI3" s="204"/>
      <c r="AJ3" s="204"/>
      <c r="AK3" s="204"/>
      <c r="AV3" s="205" t="s">
        <v>1079</v>
      </c>
      <c r="AW3" s="205"/>
      <c r="AX3" s="205"/>
      <c r="AY3" s="205"/>
      <c r="AZ3" s="205"/>
      <c r="BA3" s="205"/>
      <c r="CL3" s="103"/>
    </row>
    <row r="4" spans="1:93" s="104" customFormat="1" ht="21.75" customHeight="1" x14ac:dyDescent="0.25">
      <c r="C4" s="204" t="s">
        <v>13</v>
      </c>
      <c r="D4" s="204"/>
      <c r="E4" s="204"/>
      <c r="I4" s="204" t="s">
        <v>40</v>
      </c>
      <c r="J4" s="204"/>
      <c r="K4" s="204"/>
      <c r="L4" s="204"/>
      <c r="M4" s="204"/>
      <c r="Q4" s="204" t="s">
        <v>1739</v>
      </c>
      <c r="R4" s="204"/>
      <c r="S4" s="204"/>
      <c r="T4" s="204"/>
      <c r="U4" s="204"/>
      <c r="V4" s="204"/>
      <c r="AP4" s="204" t="s">
        <v>1740</v>
      </c>
      <c r="AQ4" s="204"/>
      <c r="AR4" s="204"/>
      <c r="BE4" s="204" t="s">
        <v>1079</v>
      </c>
      <c r="BF4" s="204"/>
      <c r="BG4" s="204"/>
      <c r="BK4" s="208" t="s">
        <v>1741</v>
      </c>
      <c r="BL4" s="207" t="s">
        <v>1742</v>
      </c>
      <c r="BM4" s="207" t="s">
        <v>1743</v>
      </c>
      <c r="BN4" s="207" t="s">
        <v>174</v>
      </c>
      <c r="BO4" s="207" t="s">
        <v>1744</v>
      </c>
      <c r="BP4" s="207" t="s">
        <v>1745</v>
      </c>
      <c r="BQ4" s="207" t="s">
        <v>1746</v>
      </c>
      <c r="BR4" s="207" t="s">
        <v>209</v>
      </c>
      <c r="BS4" s="209" t="s">
        <v>1747</v>
      </c>
      <c r="BT4" s="209" t="s">
        <v>1748</v>
      </c>
      <c r="BU4" s="209" t="s">
        <v>289</v>
      </c>
      <c r="BV4" s="210"/>
      <c r="BY4" s="211" t="s">
        <v>168</v>
      </c>
      <c r="BZ4" s="211"/>
      <c r="CA4" s="211"/>
      <c r="CF4" s="204" t="s">
        <v>1749</v>
      </c>
      <c r="CG4" s="204"/>
      <c r="CL4" s="204" t="s">
        <v>48</v>
      </c>
      <c r="CM4" s="204"/>
      <c r="CN4" s="204"/>
      <c r="CO4" s="204"/>
    </row>
    <row r="5" spans="1:93" s="104" customFormat="1" ht="14.25" customHeight="1" x14ac:dyDescent="0.25">
      <c r="Z5" s="109" t="s">
        <v>1750</v>
      </c>
      <c r="AA5" s="110" t="s">
        <v>1751</v>
      </c>
      <c r="AB5" s="110" t="s">
        <v>79</v>
      </c>
      <c r="AC5" s="111" t="s">
        <v>79</v>
      </c>
      <c r="AH5" s="109" t="s">
        <v>1750</v>
      </c>
      <c r="AI5" s="110" t="s">
        <v>1751</v>
      </c>
      <c r="AJ5" s="110" t="s">
        <v>79</v>
      </c>
      <c r="AK5" s="111" t="s">
        <v>79</v>
      </c>
      <c r="AV5" s="208" t="s">
        <v>1752</v>
      </c>
      <c r="AW5" s="207" t="s">
        <v>1753</v>
      </c>
      <c r="AX5" s="207" t="s">
        <v>1754</v>
      </c>
      <c r="AY5" s="207" t="s">
        <v>109</v>
      </c>
      <c r="AZ5" s="207" t="s">
        <v>110</v>
      </c>
      <c r="BA5" s="209" t="s">
        <v>111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04" customFormat="1" ht="14.25" customHeight="1" x14ac:dyDescent="0.25">
      <c r="C6" s="112" t="s">
        <v>20</v>
      </c>
      <c r="D6" s="113" t="s">
        <v>1755</v>
      </c>
      <c r="E6" s="112" t="s">
        <v>24</v>
      </c>
      <c r="I6" s="114" t="s">
        <v>49</v>
      </c>
      <c r="J6" s="113" t="s">
        <v>1756</v>
      </c>
      <c r="K6" s="113" t="s">
        <v>63</v>
      </c>
      <c r="L6" s="113" t="s">
        <v>65</v>
      </c>
      <c r="M6" s="115" t="s">
        <v>1757</v>
      </c>
      <c r="N6" s="116" t="s">
        <v>1758</v>
      </c>
      <c r="O6" s="116"/>
      <c r="Q6" s="114" t="s">
        <v>1257</v>
      </c>
      <c r="R6" s="113" t="s">
        <v>1759</v>
      </c>
      <c r="S6" s="113" t="s">
        <v>1760</v>
      </c>
      <c r="T6" s="113" t="s">
        <v>1051</v>
      </c>
      <c r="U6" s="113" t="s">
        <v>1761</v>
      </c>
      <c r="V6" s="115" t="s">
        <v>1650</v>
      </c>
      <c r="Z6" s="117" t="s">
        <v>1762</v>
      </c>
      <c r="AA6" s="118" t="s">
        <v>1762</v>
      </c>
      <c r="AB6" s="118" t="s">
        <v>1763</v>
      </c>
      <c r="AC6" s="119" t="s">
        <v>1764</v>
      </c>
      <c r="AH6" s="117" t="s">
        <v>1762</v>
      </c>
      <c r="AI6" s="118" t="s">
        <v>1762</v>
      </c>
      <c r="AJ6" s="118" t="s">
        <v>1763</v>
      </c>
      <c r="AK6" s="119" t="s">
        <v>1764</v>
      </c>
      <c r="AP6" s="114" t="s">
        <v>1765</v>
      </c>
      <c r="AQ6" s="113" t="s">
        <v>100</v>
      </c>
      <c r="AR6" s="115" t="s">
        <v>1766</v>
      </c>
      <c r="AV6" s="208"/>
      <c r="AW6" s="207"/>
      <c r="AX6" s="207"/>
      <c r="AY6" s="207"/>
      <c r="AZ6" s="207"/>
      <c r="BA6" s="209"/>
      <c r="BE6" s="114" t="s">
        <v>113</v>
      </c>
      <c r="BF6" s="113" t="s">
        <v>114</v>
      </c>
      <c r="BG6" s="115" t="s">
        <v>1767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14" t="s">
        <v>1741</v>
      </c>
      <c r="BZ6" s="113" t="s">
        <v>1768</v>
      </c>
      <c r="CA6" s="115" t="s">
        <v>111</v>
      </c>
      <c r="CF6" s="114" t="s">
        <v>1769</v>
      </c>
      <c r="CG6" s="115" t="s">
        <v>1770</v>
      </c>
      <c r="CM6" s="114" t="s">
        <v>49</v>
      </c>
      <c r="CN6" s="115" t="s">
        <v>50</v>
      </c>
    </row>
    <row r="7" spans="1:93" s="120" customFormat="1" ht="21" customHeight="1" x14ac:dyDescent="0.25">
      <c r="C7" s="121">
        <f>DatosGenerales!C8</f>
        <v>8097</v>
      </c>
      <c r="D7" s="122">
        <f>SUM(DatosGenerales!C15:C19)</f>
        <v>961</v>
      </c>
      <c r="E7" s="121">
        <f>SUM(DatosGenerales!C12:C14)</f>
        <v>7218</v>
      </c>
      <c r="I7" s="123">
        <f>DatosGenerales!C31</f>
        <v>1302</v>
      </c>
      <c r="J7" s="122">
        <f>DatosGenerales!C32</f>
        <v>211</v>
      </c>
      <c r="K7" s="121">
        <f>SUM(DatosGenerales!C33:C34)</f>
        <v>136</v>
      </c>
      <c r="L7" s="122">
        <f>DatosGenerales!C36</f>
        <v>790</v>
      </c>
      <c r="M7" s="121">
        <f>DatosGenerales!C95</f>
        <v>671</v>
      </c>
      <c r="N7" s="124">
        <f>L7-M7</f>
        <v>119</v>
      </c>
      <c r="O7" s="124"/>
      <c r="Q7" s="123">
        <f>DatosGenerales!C36</f>
        <v>790</v>
      </c>
      <c r="R7" s="122">
        <f>DatosGenerales!C49</f>
        <v>467</v>
      </c>
      <c r="S7" s="122">
        <f>DatosGenerales!C50</f>
        <v>12</v>
      </c>
      <c r="T7" s="122">
        <f>DatosGenerales!C62</f>
        <v>7</v>
      </c>
      <c r="U7" s="122">
        <f>DatosGenerales!C78</f>
        <v>2</v>
      </c>
      <c r="V7" s="125">
        <f>SUM(Q7:U7)</f>
        <v>1278</v>
      </c>
      <c r="Z7" s="123">
        <f>SUM(DatosGenerales!C106,DatosGenerales!C107,DatosGenerales!C109)</f>
        <v>384</v>
      </c>
      <c r="AA7" s="122">
        <f>SUM(DatosGenerales!C108,DatosGenerales!C110)</f>
        <v>157</v>
      </c>
      <c r="AB7" s="122">
        <f>DatosGenerales!C106</f>
        <v>275</v>
      </c>
      <c r="AC7" s="125">
        <f>DatosGenerales!C107</f>
        <v>76</v>
      </c>
      <c r="AH7" s="123">
        <f>SUM(DatosGenerales!C115,DatosGenerales!C116,DatosGenerales!C118)</f>
        <v>30</v>
      </c>
      <c r="AI7" s="122">
        <f>SUM(DatosGenerales!C117,DatosGenerales!C119)</f>
        <v>14</v>
      </c>
      <c r="AJ7" s="122">
        <f>DatosGenerales!C115</f>
        <v>12</v>
      </c>
      <c r="AK7" s="125">
        <f>DatosGenerales!C116</f>
        <v>16</v>
      </c>
      <c r="AP7" s="123">
        <f>SUM(DatosGenerales!C135:C136)</f>
        <v>26</v>
      </c>
      <c r="AQ7" s="122">
        <f>SUM(DatosGenerales!C137:C138)</f>
        <v>4</v>
      </c>
      <c r="AR7" s="125">
        <f>SUM(DatosGenerales!C139:C140)</f>
        <v>5</v>
      </c>
      <c r="AV7" s="123">
        <f>DatosGenerales!C145</f>
        <v>0</v>
      </c>
      <c r="AW7" s="122">
        <f>DatosGenerales!C146</f>
        <v>11</v>
      </c>
      <c r="AX7" s="122">
        <f>DatosGenerales!C147</f>
        <v>4</v>
      </c>
      <c r="AY7" s="122">
        <f>DatosGenerales!C148</f>
        <v>4</v>
      </c>
      <c r="AZ7" s="122">
        <f>DatosGenerales!C149</f>
        <v>58</v>
      </c>
      <c r="BA7" s="125">
        <f>DatosGenerales!C150</f>
        <v>1</v>
      </c>
      <c r="BE7" s="123">
        <f>DatosGenerales!C151</f>
        <v>14</v>
      </c>
      <c r="BF7" s="122">
        <f>DatosGenerales!C152</f>
        <v>53</v>
      </c>
      <c r="BG7" s="125">
        <f>DatosGenerales!C154</f>
        <v>11</v>
      </c>
      <c r="BK7" s="123">
        <f>SUM(DatosGenerales!C297:C311)</f>
        <v>846</v>
      </c>
      <c r="BL7" s="122">
        <f>SUM(DatosGenerales!C294:C296)</f>
        <v>7</v>
      </c>
      <c r="BM7" s="122">
        <f>SUM(DatosGenerales!C312:C344)</f>
        <v>182</v>
      </c>
      <c r="BN7" s="122">
        <f>SUM(DatosGenerales!C289)</f>
        <v>12</v>
      </c>
      <c r="BO7" s="122">
        <f>SUM(DatosGenerales!C356:C364)</f>
        <v>7</v>
      </c>
      <c r="BP7" s="122">
        <f>SUM(DatosGenerales!C286:C288)</f>
        <v>0</v>
      </c>
      <c r="BQ7" s="122">
        <f>SUM(DatosGenerales!C345:C355)</f>
        <v>1</v>
      </c>
      <c r="BR7" s="122">
        <f>SUM(DatosGenerales!C290:C292)</f>
        <v>15</v>
      </c>
      <c r="BS7" s="125">
        <f>SUM(DatosGenerales!C283:C285)</f>
        <v>614</v>
      </c>
      <c r="BT7" s="125">
        <f>SUM(DatosGenerales!C293)</f>
        <v>0</v>
      </c>
      <c r="BU7" s="125">
        <f>SUM(DatosGenerales!C365:C377)</f>
        <v>0</v>
      </c>
      <c r="BY7" s="123">
        <f>DatosGenerales!C246</f>
        <v>0</v>
      </c>
      <c r="BZ7" s="122">
        <f>DatosGenerales!C247</f>
        <v>0</v>
      </c>
      <c r="CA7" s="125">
        <f>DatosGenerales!C248</f>
        <v>19</v>
      </c>
      <c r="CF7" s="123">
        <f>DatosDiscapacidad!C5</f>
        <v>1</v>
      </c>
      <c r="CG7" s="125">
        <f>DatosDiscapacidad!C11</f>
        <v>91</v>
      </c>
      <c r="CM7" s="123">
        <f>DatosGenerales!C40</f>
        <v>1841</v>
      </c>
      <c r="CN7" s="125">
        <f>DatosGenerales!C41</f>
        <v>535</v>
      </c>
    </row>
    <row r="8" spans="1:93" x14ac:dyDescent="0.25">
      <c r="B8" s="126"/>
    </row>
    <row r="11" spans="1:93" x14ac:dyDescent="0.25">
      <c r="R11" s="100" t="s">
        <v>1771</v>
      </c>
    </row>
    <row r="16" spans="1:93" ht="12.75" customHeight="1" x14ac:dyDescent="0.25">
      <c r="AV16" s="127"/>
      <c r="AW16" s="127"/>
      <c r="AX16" s="127"/>
      <c r="AY16" s="127"/>
      <c r="AZ16" s="127"/>
      <c r="BA16" s="127"/>
    </row>
    <row r="17" spans="19:93" x14ac:dyDescent="0.25">
      <c r="AV17" s="127"/>
      <c r="AW17" s="127"/>
      <c r="AX17" s="127"/>
      <c r="AY17" s="127"/>
      <c r="AZ17" s="127"/>
      <c r="BA17" s="127"/>
    </row>
    <row r="19" spans="19:93" x14ac:dyDescent="0.25">
      <c r="CO19" s="100" t="s">
        <v>1772</v>
      </c>
    </row>
    <row r="22" spans="19:93" x14ac:dyDescent="0.2">
      <c r="BK22" s="128" t="s">
        <v>1773</v>
      </c>
      <c r="BO22" s="128"/>
    </row>
    <row r="23" spans="19:93" x14ac:dyDescent="0.25">
      <c r="S23" s="129"/>
      <c r="Z23" s="130"/>
      <c r="AH23" s="130"/>
    </row>
    <row r="30" spans="19:93" x14ac:dyDescent="0.25">
      <c r="BJ30" s="131"/>
    </row>
    <row r="31" spans="19:93" s="104" customFormat="1" ht="12.75" customHeight="1" x14ac:dyDescent="0.25">
      <c r="BJ31" s="132"/>
    </row>
    <row r="32" spans="19:93" s="120" customFormat="1" ht="12" x14ac:dyDescent="0.25">
      <c r="BJ32" s="133"/>
    </row>
    <row r="33" spans="62:67" x14ac:dyDescent="0.25">
      <c r="BJ33" s="131"/>
    </row>
    <row r="38" spans="62:67" ht="15.75" x14ac:dyDescent="0.25">
      <c r="BN38" s="134" t="s">
        <v>1774</v>
      </c>
      <c r="BO38" s="135">
        <v>13</v>
      </c>
    </row>
    <row r="41" spans="62:67" x14ac:dyDescent="0.2">
      <c r="BK41" s="128" t="s">
        <v>1775</v>
      </c>
    </row>
    <row r="51" spans="63:74" x14ac:dyDescent="0.25">
      <c r="BK51" s="132" t="s">
        <v>1776</v>
      </c>
      <c r="BL51" s="132" t="s">
        <v>1776</v>
      </c>
      <c r="BM51" s="131"/>
    </row>
    <row r="52" spans="63:74" x14ac:dyDescent="0.25">
      <c r="BK52" s="132" t="s">
        <v>1777</v>
      </c>
      <c r="BL52" s="132" t="s">
        <v>1778</v>
      </c>
      <c r="BM52" s="132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33">
        <f>SUM(DatosGenerales!C310,DatosGenerales!C299,DatosGenerales!C308)</f>
        <v>182</v>
      </c>
      <c r="BL53" s="133">
        <f>SUM(DatosGenerales!C311,DatosGenerales!C300,DatosGenerales!C309)</f>
        <v>359</v>
      </c>
      <c r="BM53" s="133"/>
      <c r="BN53" s="120"/>
      <c r="BO53" s="120"/>
      <c r="BP53" s="120"/>
      <c r="BQ53" s="120"/>
      <c r="BR53" s="120"/>
      <c r="BS53" s="120"/>
      <c r="BT53" s="120"/>
      <c r="BU53" s="120"/>
      <c r="BV53" s="120"/>
    </row>
    <row r="55" spans="63:74" x14ac:dyDescent="0.2">
      <c r="BK55" s="128" t="s">
        <v>1779</v>
      </c>
    </row>
    <row r="65" spans="63:71" x14ac:dyDescent="0.25">
      <c r="BK65" s="132" t="s">
        <v>1780</v>
      </c>
      <c r="BL65" s="132" t="s">
        <v>1781</v>
      </c>
      <c r="BM65" s="132" t="s">
        <v>1782</v>
      </c>
      <c r="BN65" s="132"/>
    </row>
    <row r="66" spans="63:71" x14ac:dyDescent="0.25">
      <c r="BK66" s="133">
        <f>SUM(DatosGenerales!C310:C311)</f>
        <v>6</v>
      </c>
      <c r="BL66" s="133">
        <f>SUM(DatosGenerales!C299:C300)</f>
        <v>350</v>
      </c>
      <c r="BM66" s="133">
        <f>SUM(DatosGenerales!C308:C309)</f>
        <v>185</v>
      </c>
      <c r="BN66" s="133"/>
      <c r="BO66" s="120"/>
      <c r="BP66" s="120"/>
      <c r="BQ66" s="120"/>
      <c r="BR66" s="120"/>
      <c r="BS66" s="120"/>
    </row>
  </sheetData>
  <sheetProtection algorithmName="SHA-512" hashValue="oiXpPz9AodxDrckAieNa5fKthn3XJ7TiEd56Zdc4x0IgMzobg0mlnabxfdAUgYbWsFKUMGUwPgIC7Kr2O7EXzA==" saltValue="Diu51xSKEUB88QPbpA8Xr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CBA78-5A43-4544-866F-B0522E2664B1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" x14ac:dyDescent="0.2"/>
  <cols>
    <col min="1" max="1" width="2.5703125" style="137" customWidth="1"/>
    <col min="2" max="2" width="7.85546875" style="137" customWidth="1"/>
    <col min="3" max="3" width="11.42578125" style="137"/>
    <col min="4" max="4" width="12" style="137" customWidth="1"/>
    <col min="5" max="5" width="51.42578125" style="137" customWidth="1"/>
    <col min="6" max="6" width="2.5703125" style="137" customWidth="1"/>
    <col min="7" max="7" width="7.85546875" style="137" customWidth="1"/>
    <col min="8" max="9" width="11.42578125" style="137"/>
    <col min="10" max="10" width="51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1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1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1.42578125" style="137" customWidth="1"/>
    <col min="26" max="26" width="2.5703125" style="137" customWidth="1"/>
    <col min="27" max="27" width="7.85546875" style="137" customWidth="1"/>
    <col min="28" max="29" width="11.42578125" style="137"/>
    <col min="30" max="30" width="51.42578125" style="137" customWidth="1"/>
    <col min="31" max="31" width="2.5703125" style="137" customWidth="1"/>
    <col min="32" max="32" width="7.85546875" style="137" customWidth="1"/>
    <col min="33" max="34" width="11.42578125" style="137"/>
    <col min="35" max="35" width="51.42578125" style="137" customWidth="1"/>
    <col min="36" max="36" width="2.5703125" style="137" customWidth="1"/>
    <col min="37" max="37" width="7.85546875" style="137" customWidth="1"/>
    <col min="38" max="39" width="11.42578125" style="137"/>
    <col min="40" max="40" width="51.42578125" style="137" customWidth="1"/>
    <col min="41" max="41" width="2.5703125" style="137" customWidth="1"/>
    <col min="42" max="42" width="7.85546875" style="137" customWidth="1"/>
    <col min="43" max="44" width="11.42578125" style="137"/>
    <col min="45" max="45" width="51.42578125" style="137" customWidth="1"/>
    <col min="46" max="46" width="2.5703125" style="137" customWidth="1"/>
    <col min="47" max="47" width="7.85546875" style="137" customWidth="1"/>
    <col min="48" max="49" width="11.42578125" style="137"/>
    <col min="50" max="50" width="51.42578125" style="137" customWidth="1"/>
    <col min="51" max="51" width="2.5703125" style="137" customWidth="1"/>
    <col min="52" max="52" width="7.85546875" style="137" customWidth="1"/>
    <col min="53" max="54" width="11.42578125" style="137"/>
    <col min="55" max="55" width="51.42578125" style="137" customWidth="1"/>
    <col min="56" max="56" width="2.5703125" style="137" customWidth="1"/>
    <col min="57" max="57" width="7.85546875" style="137" customWidth="1"/>
    <col min="58" max="59" width="11.42578125" style="137"/>
    <col min="60" max="60" width="51.42578125" style="137" customWidth="1"/>
    <col min="61" max="61" width="2.5703125" style="137" customWidth="1"/>
    <col min="62" max="16384" width="11.42578125" style="137"/>
  </cols>
  <sheetData>
    <row r="1" spans="1:61" ht="18.75" customHeight="1" x14ac:dyDescent="0.2">
      <c r="A1" s="136"/>
      <c r="C1" s="128" t="s">
        <v>1783</v>
      </c>
      <c r="F1" s="136"/>
      <c r="K1" s="136"/>
      <c r="P1" s="136"/>
      <c r="U1" s="136"/>
      <c r="Z1" s="136"/>
      <c r="AE1" s="136"/>
      <c r="AJ1" s="136"/>
      <c r="AO1" s="136"/>
      <c r="AT1" s="136"/>
      <c r="AY1" s="136"/>
      <c r="BD1" s="136"/>
      <c r="BI1" s="136"/>
    </row>
    <row r="2" spans="1:61" x14ac:dyDescent="0.2">
      <c r="BG2" s="138"/>
    </row>
    <row r="3" spans="1:61" s="128" customFormat="1" x14ac:dyDescent="0.2">
      <c r="C3" s="128" t="s">
        <v>1784</v>
      </c>
      <c r="H3" s="128" t="s">
        <v>1785</v>
      </c>
      <c r="M3" s="128" t="s">
        <v>1786</v>
      </c>
      <c r="R3" s="128" t="s">
        <v>1787</v>
      </c>
      <c r="W3" s="128" t="s">
        <v>1788</v>
      </c>
      <c r="AB3" s="128" t="s">
        <v>1789</v>
      </c>
      <c r="AG3" s="128" t="s">
        <v>1790</v>
      </c>
      <c r="AL3" s="128" t="s">
        <v>1791</v>
      </c>
      <c r="AQ3" s="128" t="s">
        <v>1792</v>
      </c>
      <c r="AV3" s="128" t="s">
        <v>1793</v>
      </c>
      <c r="BA3" s="128" t="s">
        <v>1794</v>
      </c>
      <c r="BF3" s="128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9" customFormat="1" ht="15.75" x14ac:dyDescent="0.25">
      <c r="C25" s="134" t="s">
        <v>1774</v>
      </c>
      <c r="D25" s="135">
        <v>100</v>
      </c>
      <c r="H25" s="134" t="s">
        <v>1774</v>
      </c>
      <c r="I25" s="135">
        <v>50</v>
      </c>
      <c r="M25" s="134" t="s">
        <v>1774</v>
      </c>
      <c r="N25" s="135">
        <v>10</v>
      </c>
      <c r="R25" s="134" t="s">
        <v>1774</v>
      </c>
      <c r="S25" s="135">
        <v>50</v>
      </c>
      <c r="W25" s="134" t="s">
        <v>1774</v>
      </c>
      <c r="X25" s="135">
        <v>50</v>
      </c>
      <c r="AB25" s="134" t="s">
        <v>1774</v>
      </c>
      <c r="AC25" s="135">
        <v>0</v>
      </c>
      <c r="AG25" s="134" t="s">
        <v>1774</v>
      </c>
      <c r="AH25" s="135">
        <v>0</v>
      </c>
      <c r="AL25" s="134" t="s">
        <v>1774</v>
      </c>
      <c r="AM25" s="135">
        <v>0</v>
      </c>
      <c r="AQ25" s="134" t="s">
        <v>1774</v>
      </c>
      <c r="AR25" s="135">
        <v>0</v>
      </c>
      <c r="AV25" s="134" t="s">
        <v>1774</v>
      </c>
      <c r="AW25" s="135">
        <v>10</v>
      </c>
      <c r="BA25" s="134" t="s">
        <v>1774</v>
      </c>
      <c r="BB25" s="135">
        <v>0</v>
      </c>
      <c r="BF25" s="134" t="s">
        <v>1774</v>
      </c>
      <c r="BG25" s="135">
        <v>50</v>
      </c>
    </row>
  </sheetData>
  <sheetProtection algorithmName="SHA-512" hashValue="pc50OADKzD1iRvLEzg7NPHGyf6Fbj2uQRxBZmcY3hknm/cn326p4lS55Vv6oSdQRKAUtjhQ4s6OPyKUZKIekpw==" saltValue="z4bAEJ0OvVfCK9y4pDcvK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D5E06-BB96-48F7-BACE-E0CBEBB3DA57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0" customWidth="1"/>
    <col min="2" max="2" width="4.42578125" style="100" customWidth="1"/>
    <col min="3" max="3" width="18.7109375" style="100" bestFit="1" customWidth="1"/>
    <col min="4" max="4" width="18" style="100" bestFit="1" customWidth="1"/>
    <col min="5" max="5" width="18.5703125" style="100" bestFit="1" customWidth="1"/>
    <col min="6" max="6" width="18.42578125" style="100" bestFit="1" customWidth="1"/>
    <col min="7" max="7" width="15.85546875" style="100" bestFit="1" customWidth="1"/>
    <col min="8" max="8" width="15.5703125" style="100" bestFit="1" customWidth="1"/>
    <col min="9" max="9" width="4.42578125" style="100" customWidth="1"/>
    <col min="10" max="10" width="2.5703125" style="100" customWidth="1"/>
    <col min="11" max="11" width="4.5703125" style="100" customWidth="1"/>
    <col min="12" max="12" width="7" style="100" bestFit="1" customWidth="1"/>
    <col min="13" max="13" width="16.7109375" style="100" bestFit="1" customWidth="1"/>
    <col min="14" max="14" width="17.140625" style="100" bestFit="1" customWidth="1"/>
    <col min="15" max="15" width="9.28515625" style="100" bestFit="1" customWidth="1"/>
    <col min="16" max="16" width="8.85546875" style="100" bestFit="1" customWidth="1"/>
    <col min="17" max="17" width="9.7109375" style="100" bestFit="1" customWidth="1"/>
    <col min="18" max="18" width="9" style="100" bestFit="1" customWidth="1"/>
    <col min="19" max="19" width="2.5703125" style="100" customWidth="1"/>
    <col min="20" max="20" width="4.5703125" style="100" customWidth="1"/>
    <col min="21" max="21" width="13.42578125" style="100" bestFit="1" customWidth="1"/>
    <col min="22" max="22" width="8.28515625" style="100" bestFit="1" customWidth="1"/>
    <col min="23" max="23" width="13.5703125" style="100" bestFit="1" customWidth="1"/>
    <col min="24" max="24" width="9" style="100" bestFit="1" customWidth="1"/>
    <col min="25" max="25" width="14.42578125" style="100" bestFit="1" customWidth="1"/>
    <col min="26" max="26" width="13.5703125" style="100" bestFit="1" customWidth="1"/>
    <col min="27" max="27" width="13" style="100" bestFit="1" customWidth="1"/>
    <col min="28" max="28" width="9" style="100" bestFit="1" customWidth="1"/>
    <col min="29" max="29" width="11.42578125" style="100" bestFit="1" customWidth="1"/>
    <col min="30" max="30" width="15.28515625" style="100" bestFit="1" customWidth="1"/>
    <col min="31" max="31" width="3.42578125" style="100" bestFit="1" customWidth="1"/>
    <col min="32" max="32" width="2.5703125" style="100" customWidth="1"/>
    <col min="33" max="33" width="4.5703125" style="100" customWidth="1"/>
    <col min="34" max="34" width="13.85546875" style="100" customWidth="1"/>
    <col min="35" max="35" width="13.5703125" style="100" bestFit="1" customWidth="1"/>
    <col min="36" max="36" width="11.85546875" style="100" bestFit="1" customWidth="1"/>
    <col min="37" max="37" width="13.140625" style="100" bestFit="1" customWidth="1"/>
    <col min="38" max="38" width="10.85546875" style="100" bestFit="1" customWidth="1"/>
    <col min="39" max="39" width="10.5703125" style="100" bestFit="1" customWidth="1"/>
    <col min="40" max="40" width="17.28515625" style="100" bestFit="1" customWidth="1"/>
    <col min="41" max="41" width="4.140625" style="100" bestFit="1" customWidth="1"/>
    <col min="42" max="42" width="3.85546875" style="100" bestFit="1" customWidth="1"/>
    <col min="43" max="43" width="17.85546875" style="100" bestFit="1" customWidth="1"/>
    <col min="44" max="44" width="10.85546875" style="100" bestFit="1" customWidth="1"/>
    <col min="45" max="45" width="13.85546875" style="100" customWidth="1"/>
    <col min="46" max="46" width="11.140625" style="100" bestFit="1" customWidth="1"/>
    <col min="47" max="47" width="11.28515625" style="100" bestFit="1" customWidth="1"/>
    <col min="48" max="48" width="11.140625" style="100" bestFit="1" customWidth="1"/>
    <col min="49" max="49" width="11.7109375" style="100" customWidth="1"/>
    <col min="50" max="50" width="10.28515625" style="100" customWidth="1"/>
    <col min="51" max="51" width="10.140625" style="100" customWidth="1"/>
    <col min="52" max="52" width="10.28515625" style="100" customWidth="1"/>
    <col min="53" max="53" width="10" style="100" customWidth="1"/>
    <col min="54" max="54" width="10.7109375" style="100" customWidth="1"/>
    <col min="55" max="55" width="10.42578125" style="100" customWidth="1"/>
    <col min="56" max="56" width="18.5703125" style="100" customWidth="1"/>
    <col min="57" max="57" width="14" style="100" bestFit="1" customWidth="1"/>
    <col min="58" max="58" width="15.85546875" style="100" customWidth="1"/>
    <col min="59" max="59" width="13.5703125" style="100" customWidth="1"/>
    <col min="60" max="61" width="13.85546875" style="100" customWidth="1"/>
    <col min="62" max="62" width="13" style="100" bestFit="1" customWidth="1"/>
    <col min="63" max="63" width="14" style="100" bestFit="1" customWidth="1"/>
    <col min="64" max="64" width="15.5703125" style="100" customWidth="1"/>
    <col min="65" max="65" width="25" style="100" bestFit="1" customWidth="1"/>
    <col min="66" max="66" width="32.140625" style="100" bestFit="1" customWidth="1"/>
    <col min="67" max="67" width="4.85546875" style="100" bestFit="1" customWidth="1"/>
    <col min="68" max="16384" width="11.42578125" style="100"/>
  </cols>
  <sheetData>
    <row r="1" spans="1:65" ht="19.7" customHeight="1" x14ac:dyDescent="0.25">
      <c r="A1" s="98"/>
      <c r="B1" s="99"/>
      <c r="C1" s="103" t="s">
        <v>1796</v>
      </c>
      <c r="D1" s="102"/>
      <c r="E1" s="102"/>
      <c r="F1" s="102"/>
      <c r="G1" s="102"/>
      <c r="H1" s="102"/>
      <c r="J1" s="98"/>
      <c r="S1" s="98"/>
      <c r="AF1" s="98"/>
      <c r="AQ1" s="98"/>
    </row>
    <row r="2" spans="1:65" s="102" customFormat="1" ht="12.6" customHeight="1" x14ac:dyDescent="0.25">
      <c r="I2" s="103"/>
      <c r="U2" s="103"/>
      <c r="V2" s="103"/>
    </row>
    <row r="3" spans="1:65" s="102" customFormat="1" ht="14.85" customHeight="1" x14ac:dyDescent="0.25">
      <c r="I3" s="100"/>
      <c r="L3" s="100"/>
      <c r="M3" s="100"/>
      <c r="N3" s="100"/>
      <c r="O3" s="100"/>
      <c r="P3" s="100"/>
      <c r="Q3" s="100"/>
      <c r="R3" s="100"/>
      <c r="U3" s="103"/>
      <c r="V3" s="103"/>
    </row>
    <row r="4" spans="1:65" s="104" customFormat="1" ht="14.25" customHeight="1" x14ac:dyDescent="0.25">
      <c r="C4" s="103" t="s">
        <v>1797</v>
      </c>
      <c r="D4" s="102"/>
      <c r="E4" s="102"/>
      <c r="F4" s="102"/>
      <c r="G4" s="102"/>
      <c r="I4" s="100"/>
      <c r="L4" s="204" t="s">
        <v>1237</v>
      </c>
      <c r="M4" s="204"/>
      <c r="N4" s="204"/>
      <c r="O4" s="204"/>
      <c r="P4" s="204"/>
      <c r="Q4" s="212"/>
      <c r="R4" s="212"/>
      <c r="V4" s="204" t="s">
        <v>1798</v>
      </c>
      <c r="W4" s="204"/>
      <c r="X4" s="204"/>
      <c r="Y4" s="204"/>
      <c r="Z4" s="204"/>
      <c r="AA4" s="204"/>
      <c r="AB4" s="204"/>
      <c r="AC4" s="204"/>
      <c r="AD4" s="204"/>
      <c r="AI4" s="204" t="s">
        <v>1799</v>
      </c>
      <c r="AJ4" s="212"/>
      <c r="AK4" s="212"/>
      <c r="AL4" s="212"/>
      <c r="AM4" s="212"/>
      <c r="AN4" s="212"/>
      <c r="AO4" s="212"/>
      <c r="AP4" s="212"/>
      <c r="AQ4" s="212"/>
      <c r="AR4" s="212"/>
      <c r="AT4" s="204" t="s">
        <v>1800</v>
      </c>
      <c r="AU4" s="204"/>
      <c r="AV4" s="212"/>
      <c r="AW4" s="212"/>
      <c r="AX4" s="212"/>
      <c r="AY4" s="212"/>
      <c r="AZ4" s="212"/>
      <c r="BA4" s="212"/>
      <c r="BB4" s="212"/>
      <c r="BC4" s="140"/>
      <c r="BD4" s="140"/>
      <c r="BE4" s="204" t="s">
        <v>1801</v>
      </c>
      <c r="BF4" s="212"/>
      <c r="BG4" s="212"/>
      <c r="BH4" s="212"/>
      <c r="BI4" s="212"/>
      <c r="BJ4" s="140"/>
      <c r="BK4" s="140"/>
      <c r="BL4" s="140"/>
    </row>
    <row r="5" spans="1:65" s="104" customFormat="1" ht="14.25" customHeight="1" x14ac:dyDescent="0.25">
      <c r="I5" s="100"/>
      <c r="AF5" s="102"/>
      <c r="AQ5" s="102"/>
    </row>
    <row r="6" spans="1:65" s="104" customFormat="1" ht="14.25" customHeight="1" x14ac:dyDescent="0.25">
      <c r="C6" s="225" t="s">
        <v>245</v>
      </c>
      <c r="D6" s="141" t="s">
        <v>20</v>
      </c>
      <c r="E6" s="228" t="s">
        <v>114</v>
      </c>
      <c r="F6" s="229"/>
      <c r="G6" s="230"/>
      <c r="H6" s="141" t="s">
        <v>1013</v>
      </c>
      <c r="I6" s="100"/>
      <c r="L6" s="231" t="s">
        <v>82</v>
      </c>
      <c r="M6" s="232" t="s">
        <v>1802</v>
      </c>
      <c r="N6" s="232" t="s">
        <v>1803</v>
      </c>
      <c r="O6" s="213" t="s">
        <v>1005</v>
      </c>
      <c r="P6" s="213"/>
      <c r="Q6" s="213" t="s">
        <v>1008</v>
      </c>
      <c r="R6" s="213"/>
      <c r="AF6" s="102"/>
      <c r="AQ6" s="102"/>
    </row>
    <row r="7" spans="1:65" s="104" customFormat="1" ht="35.25" customHeight="1" x14ac:dyDescent="0.25">
      <c r="C7" s="226"/>
      <c r="D7" s="142"/>
      <c r="E7" s="143" t="s">
        <v>1010</v>
      </c>
      <c r="F7" s="143" t="s">
        <v>1011</v>
      </c>
      <c r="G7" s="143" t="s">
        <v>1012</v>
      </c>
      <c r="H7" s="142"/>
      <c r="I7" s="100"/>
      <c r="L7" s="231"/>
      <c r="M7" s="232"/>
      <c r="N7" s="232"/>
      <c r="O7" s="113" t="s">
        <v>1006</v>
      </c>
      <c r="P7" s="115" t="s">
        <v>1007</v>
      </c>
      <c r="Q7" s="113" t="s">
        <v>1006</v>
      </c>
      <c r="R7" s="115" t="s">
        <v>1007</v>
      </c>
      <c r="U7" s="144" t="s">
        <v>982</v>
      </c>
      <c r="V7" s="106" t="s">
        <v>983</v>
      </c>
      <c r="W7" s="106" t="s">
        <v>1804</v>
      </c>
      <c r="X7" s="106" t="s">
        <v>989</v>
      </c>
      <c r="Y7" s="106" t="s">
        <v>990</v>
      </c>
      <c r="Z7" s="106" t="s">
        <v>991</v>
      </c>
      <c r="AA7" s="106" t="s">
        <v>992</v>
      </c>
      <c r="AB7" s="106" t="s">
        <v>993</v>
      </c>
      <c r="AC7" s="106" t="s">
        <v>1805</v>
      </c>
      <c r="AD7" s="106" t="s">
        <v>995</v>
      </c>
      <c r="AE7" s="144" t="s">
        <v>980</v>
      </c>
      <c r="AI7" s="105" t="s">
        <v>961</v>
      </c>
      <c r="AJ7" s="106" t="s">
        <v>334</v>
      </c>
      <c r="AK7" s="106" t="s">
        <v>962</v>
      </c>
      <c r="AL7" s="106" t="s">
        <v>963</v>
      </c>
      <c r="AM7" s="106" t="s">
        <v>964</v>
      </c>
      <c r="AN7" s="144" t="s">
        <v>965</v>
      </c>
      <c r="AO7" s="106" t="s">
        <v>966</v>
      </c>
      <c r="AP7" s="106" t="s">
        <v>518</v>
      </c>
      <c r="AQ7" s="144" t="s">
        <v>967</v>
      </c>
      <c r="AT7" s="214" t="s">
        <v>1656</v>
      </c>
      <c r="AU7" s="215"/>
      <c r="AV7" s="214" t="s">
        <v>1806</v>
      </c>
      <c r="AW7" s="215" t="s">
        <v>1806</v>
      </c>
      <c r="AX7" s="214" t="s">
        <v>1807</v>
      </c>
      <c r="AY7" s="215" t="s">
        <v>1807</v>
      </c>
      <c r="AZ7" s="214" t="s">
        <v>1808</v>
      </c>
      <c r="BA7" s="215" t="s">
        <v>1808</v>
      </c>
      <c r="BB7" s="214" t="s">
        <v>1809</v>
      </c>
      <c r="BC7" s="215" t="s">
        <v>1809</v>
      </c>
      <c r="BD7" s="108"/>
      <c r="BF7" s="105" t="s">
        <v>1657</v>
      </c>
      <c r="BG7" s="106" t="s">
        <v>1658</v>
      </c>
      <c r="BH7" s="106" t="s">
        <v>1660</v>
      </c>
      <c r="BI7" s="106" t="s">
        <v>1661</v>
      </c>
      <c r="BJ7" s="106" t="s">
        <v>1662</v>
      </c>
      <c r="BK7" s="106" t="s">
        <v>1663</v>
      </c>
      <c r="BL7" s="144" t="s">
        <v>1665</v>
      </c>
    </row>
    <row r="8" spans="1:65" s="120" customFormat="1" ht="21" x14ac:dyDescent="0.25">
      <c r="C8" s="227"/>
      <c r="D8" s="146">
        <f>DatosMenores!C65</f>
        <v>572</v>
      </c>
      <c r="E8" s="146">
        <f>DatosMenores!C66</f>
        <v>76</v>
      </c>
      <c r="F8" s="146">
        <f>DatosMenores!C67</f>
        <v>8</v>
      </c>
      <c r="G8" s="146">
        <f>DatosMenores!C68</f>
        <v>214</v>
      </c>
      <c r="H8" s="147">
        <f>DatosMenores!C69</f>
        <v>10</v>
      </c>
      <c r="I8" s="100"/>
      <c r="L8" s="121">
        <f>DatosMenores!C55</f>
        <v>4</v>
      </c>
      <c r="M8" s="122">
        <f>DatosMenores!C56</f>
        <v>6</v>
      </c>
      <c r="N8" s="122">
        <f>DatosMenores!C57</f>
        <v>56</v>
      </c>
      <c r="O8" s="122">
        <f>DatosMenores!C58</f>
        <v>0</v>
      </c>
      <c r="P8" s="121">
        <f>DatosMenores!C59</f>
        <v>0</v>
      </c>
      <c r="Q8" s="122">
        <f>DatosMenores!C60</f>
        <v>3</v>
      </c>
      <c r="R8" s="121">
        <f>DatosMenores!C61</f>
        <v>0</v>
      </c>
      <c r="U8" s="121">
        <f>DatosMenores!C33</f>
        <v>77</v>
      </c>
      <c r="V8" s="122">
        <f>SUM(DatosMenores!C34:C37)</f>
        <v>12</v>
      </c>
      <c r="W8" s="122">
        <f>DatosMenores!C38</f>
        <v>1</v>
      </c>
      <c r="X8" s="122">
        <f>DatosMenores!C39</f>
        <v>37</v>
      </c>
      <c r="Y8" s="122">
        <f>DatosMenores!C40</f>
        <v>19</v>
      </c>
      <c r="Z8" s="122">
        <f>DatosMenores!D41</f>
        <v>0</v>
      </c>
      <c r="AA8" s="122">
        <f>DatosMenores!C42</f>
        <v>0</v>
      </c>
      <c r="AB8" s="122">
        <f>DatosMenores!C43</f>
        <v>1</v>
      </c>
      <c r="AC8" s="122">
        <f>DatosMenores!C44</f>
        <v>0</v>
      </c>
      <c r="AD8" s="122">
        <f>DatosMenores!C45</f>
        <v>4</v>
      </c>
      <c r="AE8" s="121">
        <f>DatosMenores!C46</f>
        <v>0</v>
      </c>
      <c r="AG8" s="102"/>
      <c r="AI8" s="123">
        <f>DatosMenores!C7</f>
        <v>0</v>
      </c>
      <c r="AJ8" s="122">
        <f>DatosMenores!C8</f>
        <v>39</v>
      </c>
      <c r="AK8" s="122">
        <f>DatosMenores!C9</f>
        <v>13</v>
      </c>
      <c r="AL8" s="122">
        <f>DatosMenores!C10</f>
        <v>3</v>
      </c>
      <c r="AM8" s="122">
        <f>DatosMenores!C11</f>
        <v>2</v>
      </c>
      <c r="AN8" s="121">
        <f>DatosMenores!C12</f>
        <v>5</v>
      </c>
      <c r="AO8" s="122">
        <f>DatosMenores!C13</f>
        <v>20</v>
      </c>
      <c r="AP8" s="122">
        <f>DatosMenores!C14</f>
        <v>26</v>
      </c>
      <c r="AQ8" s="121">
        <f>DatosMenores!C15</f>
        <v>9</v>
      </c>
      <c r="AR8" s="102"/>
      <c r="AT8" s="145" t="s">
        <v>1018</v>
      </c>
      <c r="AU8" s="145" t="s">
        <v>1013</v>
      </c>
      <c r="AV8" s="145" t="s">
        <v>1018</v>
      </c>
      <c r="AW8" s="145" t="s">
        <v>1013</v>
      </c>
      <c r="AX8" s="145" t="s">
        <v>1018</v>
      </c>
      <c r="AY8" s="145" t="s">
        <v>1013</v>
      </c>
      <c r="AZ8" s="145" t="s">
        <v>1018</v>
      </c>
      <c r="BA8" s="145" t="s">
        <v>1013</v>
      </c>
      <c r="BB8" s="145" t="s">
        <v>1018</v>
      </c>
      <c r="BC8" s="145" t="s">
        <v>1013</v>
      </c>
      <c r="BE8" s="104"/>
      <c r="BF8" s="123">
        <f>DatosMenores!C105+DatosMenores!C106</f>
        <v>12</v>
      </c>
      <c r="BG8" s="122">
        <f>DatosMenores!C107</f>
        <v>8</v>
      </c>
      <c r="BH8" s="122">
        <f>DatosMenores!C108</f>
        <v>0</v>
      </c>
      <c r="BI8" s="122">
        <f>DatosMenores!C109</f>
        <v>0</v>
      </c>
      <c r="BJ8" s="121">
        <f>DatosMenores!C110</f>
        <v>0</v>
      </c>
      <c r="BK8" s="122">
        <f>DatosMenores!C111</f>
        <v>14</v>
      </c>
      <c r="BL8" s="122">
        <f>DatosMenores!C112</f>
        <v>0</v>
      </c>
      <c r="BM8" s="104"/>
    </row>
    <row r="9" spans="1:65" ht="21" x14ac:dyDescent="0.25">
      <c r="B9" s="126"/>
      <c r="C9" s="216" t="s">
        <v>1014</v>
      </c>
      <c r="D9" s="107" t="s">
        <v>1015</v>
      </c>
      <c r="E9" s="145" t="s">
        <v>1016</v>
      </c>
      <c r="F9" s="104"/>
      <c r="G9" s="104"/>
      <c r="H9" s="104"/>
      <c r="AF9" s="104"/>
      <c r="AH9" s="148"/>
      <c r="AQ9" s="104"/>
      <c r="AT9" s="147">
        <f>DatosMenores!C86</f>
        <v>34</v>
      </c>
      <c r="AU9" s="147">
        <f>DatosMenores!C87</f>
        <v>91</v>
      </c>
      <c r="AV9" s="147">
        <f>DatosMenores!C88</f>
        <v>64</v>
      </c>
      <c r="AW9" s="147">
        <f>DatosMenores!C89</f>
        <v>78</v>
      </c>
      <c r="AX9" s="147">
        <f>DatosMenores!C90</f>
        <v>70</v>
      </c>
      <c r="AY9" s="147">
        <f>DatosMenores!C91</f>
        <v>185</v>
      </c>
      <c r="AZ9" s="147">
        <f>DatosMenores!C92</f>
        <v>6</v>
      </c>
      <c r="BA9" s="147">
        <f>DatosMenores!C93</f>
        <v>6</v>
      </c>
      <c r="BB9" s="147">
        <f>DatosMenores!C94</f>
        <v>20</v>
      </c>
      <c r="BC9" s="147">
        <f>DatosMenores!C95</f>
        <v>2</v>
      </c>
      <c r="BE9" s="104"/>
      <c r="BF9" s="104"/>
      <c r="BG9" s="104"/>
      <c r="BH9" s="104"/>
      <c r="BI9" s="104"/>
      <c r="BJ9" s="104"/>
      <c r="BK9" s="104"/>
      <c r="BL9" s="104"/>
      <c r="BM9" s="104"/>
    </row>
    <row r="10" spans="1:65" ht="31.5" x14ac:dyDescent="0.25">
      <c r="C10" s="217"/>
      <c r="D10" s="149">
        <f>DatosMenores!C70</f>
        <v>0</v>
      </c>
      <c r="E10" s="150">
        <f>DatosMenores!C71</f>
        <v>0</v>
      </c>
      <c r="F10" s="104"/>
      <c r="G10" s="104"/>
      <c r="H10" s="104"/>
      <c r="AI10" s="105" t="s">
        <v>1810</v>
      </c>
      <c r="AJ10" s="106" t="s">
        <v>651</v>
      </c>
      <c r="AK10" s="106" t="s">
        <v>969</v>
      </c>
      <c r="AL10" s="106" t="s">
        <v>1811</v>
      </c>
      <c r="AM10" s="106" t="s">
        <v>971</v>
      </c>
      <c r="AN10" s="106" t="s">
        <v>972</v>
      </c>
      <c r="AO10" s="106" t="s">
        <v>974</v>
      </c>
      <c r="AP10" s="106" t="s">
        <v>111</v>
      </c>
      <c r="AQ10" s="106" t="s">
        <v>975</v>
      </c>
      <c r="AR10" s="144" t="s">
        <v>976</v>
      </c>
    </row>
    <row r="11" spans="1:65" ht="18.75" customHeight="1" x14ac:dyDescent="0.25">
      <c r="C11" s="218" t="s">
        <v>1017</v>
      </c>
      <c r="D11" s="141" t="s">
        <v>1018</v>
      </c>
      <c r="E11" s="221" t="s">
        <v>1812</v>
      </c>
      <c r="F11" s="222"/>
      <c r="G11" s="222"/>
      <c r="H11" s="141" t="s">
        <v>1013</v>
      </c>
      <c r="AI11" s="123">
        <f>DatosMenores!C16</f>
        <v>0</v>
      </c>
      <c r="AJ11" s="122">
        <f>DatosMenores!C17</f>
        <v>0</v>
      </c>
      <c r="AK11" s="122">
        <f>DatosMenores!C18</f>
        <v>7</v>
      </c>
      <c r="AL11" s="122">
        <f>DatosMenores!C19</f>
        <v>24</v>
      </c>
      <c r="AM11" s="122">
        <f>DatosMenores!C20</f>
        <v>2</v>
      </c>
      <c r="AN11" s="122">
        <f>DatosMenores!C21</f>
        <v>30</v>
      </c>
      <c r="AO11" s="122">
        <f>DatosMenores!C23</f>
        <v>0</v>
      </c>
      <c r="AP11" s="122">
        <f>DatosMenores!C24</f>
        <v>50</v>
      </c>
      <c r="AQ11" s="122">
        <f>DatosMenores!C25</f>
        <v>6</v>
      </c>
      <c r="AR11" s="121">
        <f>DatosMenores!C26</f>
        <v>0</v>
      </c>
      <c r="AT11" s="214" t="s">
        <v>1667</v>
      </c>
      <c r="AU11" s="215" t="s">
        <v>1667</v>
      </c>
      <c r="AV11" s="214" t="s">
        <v>1668</v>
      </c>
      <c r="AW11" s="215" t="s">
        <v>1668</v>
      </c>
      <c r="AX11" s="223" t="s">
        <v>1669</v>
      </c>
      <c r="AY11" s="223" t="s">
        <v>1670</v>
      </c>
    </row>
    <row r="12" spans="1:65" ht="21" x14ac:dyDescent="0.25">
      <c r="C12" s="219"/>
      <c r="D12" s="142"/>
      <c r="E12" s="151" t="s">
        <v>1019</v>
      </c>
      <c r="F12" s="119" t="s">
        <v>1020</v>
      </c>
      <c r="G12" s="119" t="s">
        <v>1021</v>
      </c>
      <c r="H12" s="142"/>
      <c r="AT12" s="145" t="s">
        <v>1018</v>
      </c>
      <c r="AU12" s="145" t="s">
        <v>1013</v>
      </c>
      <c r="AV12" s="145" t="s">
        <v>1018</v>
      </c>
      <c r="AW12" s="145" t="s">
        <v>1013</v>
      </c>
      <c r="AX12" s="224"/>
      <c r="AY12" s="224"/>
    </row>
    <row r="13" spans="1:65" ht="12.75" customHeight="1" x14ac:dyDescent="0.25">
      <c r="C13" s="220"/>
      <c r="D13" s="152">
        <f>DatosMenores!C72</f>
        <v>164</v>
      </c>
      <c r="E13" s="153">
        <f>DatosMenores!C73</f>
        <v>45</v>
      </c>
      <c r="F13" s="125">
        <f>DatosMenores!C74</f>
        <v>13</v>
      </c>
      <c r="G13" s="125">
        <f>DatosMenores!C75</f>
        <v>52</v>
      </c>
      <c r="H13" s="154">
        <f>DatosMenores!C76</f>
        <v>37</v>
      </c>
      <c r="AT13" s="147">
        <f>DatosMenores!C96</f>
        <v>174</v>
      </c>
      <c r="AU13" s="147">
        <f>DatosMenores!C97</f>
        <v>0</v>
      </c>
      <c r="AV13" s="147">
        <f>DatosMenores!C98</f>
        <v>0</v>
      </c>
      <c r="AW13" s="147">
        <f>DatosMenores!C99</f>
        <v>0</v>
      </c>
      <c r="AX13" s="147">
        <f>DatosMenores!C100</f>
        <v>10</v>
      </c>
      <c r="AY13" s="147">
        <f>DatosMenores!C101</f>
        <v>0</v>
      </c>
    </row>
  </sheetData>
  <sheetProtection algorithmName="SHA-512" hashValue="l3IDLQo+UkF2jFgnxAa9YmVDoZUBGneWE3w/mbrHJVMDUFIqsx1dH91AzlRjIPAxFP0iHIcoFt90iyW/XzfxMQ==" saltValue="YvHaZLiFsYAXATtZVxVt8Q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0098C-5A35-4539-A410-E40EC3937834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customWidth="1"/>
    <col min="20" max="20" width="7.85546875" style="159" customWidth="1"/>
    <col min="21" max="22" width="11.42578125" style="159"/>
    <col min="23" max="23" width="51.42578125" style="159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3" t="s">
        <v>1813</v>
      </c>
      <c r="D1" s="233"/>
      <c r="E1" s="233"/>
      <c r="F1" s="233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4" t="s">
        <v>1814</v>
      </c>
      <c r="D3" s="234"/>
      <c r="F3" s="234" t="s">
        <v>1237</v>
      </c>
      <c r="G3" s="234"/>
      <c r="H3" s="162"/>
      <c r="I3" s="163"/>
      <c r="J3" s="163"/>
      <c r="K3" s="163" t="s">
        <v>1815</v>
      </c>
      <c r="L3" s="163"/>
      <c r="M3" s="163"/>
      <c r="N3" s="163"/>
      <c r="O3" s="163"/>
      <c r="P3" s="163" t="s">
        <v>1816</v>
      </c>
      <c r="Q3" s="163"/>
      <c r="R3" s="163"/>
      <c r="S3" s="163"/>
      <c r="T3" s="163"/>
      <c r="U3" s="163" t="s">
        <v>1817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1818</v>
      </c>
    </row>
    <row r="4" spans="1:30" x14ac:dyDescent="0.2">
      <c r="C4" s="164" t="s">
        <v>1819</v>
      </c>
      <c r="D4" s="165">
        <f>DatosViolenciaDoméstica!C5</f>
        <v>11</v>
      </c>
      <c r="F4" s="164" t="s">
        <v>1820</v>
      </c>
      <c r="G4" s="166">
        <f>DatosViolenciaDoméstica!E67</f>
        <v>7</v>
      </c>
      <c r="H4" s="167"/>
    </row>
    <row r="5" spans="1:30" x14ac:dyDescent="0.2">
      <c r="C5" s="164" t="s">
        <v>13</v>
      </c>
      <c r="D5" s="165">
        <f>DatosViolenciaDoméstica!C6</f>
        <v>109</v>
      </c>
      <c r="F5" s="164" t="s">
        <v>1821</v>
      </c>
      <c r="G5" s="168">
        <f>DatosViolenciaDoméstica!F67</f>
        <v>19</v>
      </c>
      <c r="H5" s="167"/>
    </row>
    <row r="6" spans="1:30" x14ac:dyDescent="0.2">
      <c r="C6" s="164" t="s">
        <v>1822</v>
      </c>
      <c r="D6" s="165">
        <f>DatosViolenciaDoméstica!C7</f>
        <v>12</v>
      </c>
    </row>
    <row r="7" spans="1:30" x14ac:dyDescent="0.2">
      <c r="C7" s="164" t="s">
        <v>60</v>
      </c>
      <c r="D7" s="165">
        <f>DatosViolenciaDoméstica!C8</f>
        <v>0</v>
      </c>
    </row>
    <row r="8" spans="1:30" x14ac:dyDescent="0.2">
      <c r="C8" s="164" t="s">
        <v>1823</v>
      </c>
      <c r="D8" s="165">
        <f>DatosViolenciaDoméstica!C9</f>
        <v>0</v>
      </c>
    </row>
    <row r="9" spans="1:30" x14ac:dyDescent="0.2">
      <c r="C9" s="164" t="s">
        <v>1824</v>
      </c>
      <c r="D9" s="165">
        <f>SUM(DatosViolenciaDoméstica!C10:C11)</f>
        <v>0</v>
      </c>
    </row>
    <row r="21" spans="6:32" x14ac:dyDescent="0.2">
      <c r="F21" s="169"/>
      <c r="G21" s="169"/>
    </row>
    <row r="22" spans="6:32" s="169" customFormat="1" ht="12.75" customHeight="1" x14ac:dyDescent="0.2">
      <c r="F22" s="170"/>
      <c r="G22" s="170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6:32" s="170" customFormat="1" x14ac:dyDescent="0.2">
      <c r="F23" s="157"/>
      <c r="G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6:32" x14ac:dyDescent="0.2">
      <c r="AB24" s="157"/>
    </row>
    <row r="25" spans="6:32" ht="15.75" x14ac:dyDescent="0.25">
      <c r="I25" s="171"/>
      <c r="J25" s="171"/>
      <c r="K25" s="172" t="s">
        <v>1774</v>
      </c>
      <c r="L25" s="173">
        <v>0</v>
      </c>
      <c r="M25" s="171"/>
      <c r="N25" s="171"/>
      <c r="O25" s="171"/>
      <c r="P25" s="172" t="s">
        <v>1774</v>
      </c>
      <c r="Q25" s="173">
        <v>0</v>
      </c>
      <c r="R25" s="171"/>
      <c r="S25" s="171"/>
      <c r="T25" s="171"/>
      <c r="U25" s="172" t="s">
        <v>1774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1774</v>
      </c>
      <c r="AF25" s="173">
        <v>0</v>
      </c>
    </row>
  </sheetData>
  <sheetProtection algorithmName="SHA-512" hashValue="eHqvtRISPkxzfGh7vZv3S8yN0QzRMEvrsR4r6vwtqSOwiPurxSueXycV7fE3wiTc237ntq+PcXKL9O2UkK5yyg==" saltValue="LErp0NNKiFvMkFzzHnUAv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C353D-08CB-41D5-AB90-2676385CEE2B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hidden="1" customWidth="1"/>
    <col min="20" max="20" width="7.85546875" style="159" hidden="1" customWidth="1"/>
    <col min="21" max="22" width="0" style="159" hidden="1" customWidth="1"/>
    <col min="23" max="23" width="51.42578125" style="159" hidden="1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3" t="s">
        <v>1825</v>
      </c>
      <c r="D1" s="233"/>
      <c r="E1" s="233"/>
      <c r="F1" s="233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4" t="s">
        <v>1814</v>
      </c>
      <c r="D3" s="234"/>
      <c r="F3" s="234" t="s">
        <v>1237</v>
      </c>
      <c r="G3" s="234"/>
      <c r="H3" s="162"/>
      <c r="I3" s="163"/>
      <c r="J3" s="163"/>
      <c r="K3" s="163" t="s">
        <v>1815</v>
      </c>
      <c r="L3" s="163"/>
      <c r="M3" s="163"/>
      <c r="N3" s="163"/>
      <c r="O3" s="163"/>
      <c r="P3" s="163" t="s">
        <v>1816</v>
      </c>
      <c r="Q3" s="163"/>
      <c r="R3" s="163"/>
      <c r="S3" s="163"/>
      <c r="T3" s="163"/>
      <c r="U3" s="163" t="s">
        <v>1817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1818</v>
      </c>
    </row>
    <row r="4" spans="1:30" x14ac:dyDescent="0.2">
      <c r="C4" s="164" t="s">
        <v>13</v>
      </c>
      <c r="D4" s="165">
        <f>DatosViolenciaGénero!C7</f>
        <v>756</v>
      </c>
      <c r="F4" s="164" t="s">
        <v>1820</v>
      </c>
      <c r="G4" s="166">
        <f>DatosViolenciaGénero!E82</f>
        <v>55</v>
      </c>
      <c r="H4" s="167"/>
    </row>
    <row r="5" spans="1:30" x14ac:dyDescent="0.2">
      <c r="C5" s="164" t="s">
        <v>40</v>
      </c>
      <c r="D5" s="165">
        <f>DatosViolenciaGénero!C5</f>
        <v>454</v>
      </c>
      <c r="F5" s="164" t="s">
        <v>1821</v>
      </c>
      <c r="G5" s="166">
        <f>DatosViolenciaGénero!F82</f>
        <v>151</v>
      </c>
      <c r="H5" s="167"/>
    </row>
    <row r="6" spans="1:30" x14ac:dyDescent="0.2">
      <c r="C6" s="164" t="s">
        <v>1822</v>
      </c>
      <c r="D6" s="174">
        <f>DatosViolenciaGénero!C8</f>
        <v>76</v>
      </c>
    </row>
    <row r="7" spans="1:30" x14ac:dyDescent="0.2">
      <c r="C7" s="164" t="s">
        <v>60</v>
      </c>
      <c r="D7" s="174">
        <f>DatosViolenciaGénero!C9</f>
        <v>0</v>
      </c>
    </row>
    <row r="8" spans="1:30" x14ac:dyDescent="0.2">
      <c r="C8" s="164" t="s">
        <v>1826</v>
      </c>
      <c r="D8" s="165">
        <f>DatosViolenciaGénero!C11</f>
        <v>1</v>
      </c>
    </row>
    <row r="9" spans="1:30" x14ac:dyDescent="0.2">
      <c r="C9" s="164" t="s">
        <v>1827</v>
      </c>
      <c r="D9" s="165">
        <f>DatosViolenciaGénero!C12</f>
        <v>3</v>
      </c>
    </row>
    <row r="10" spans="1:30" x14ac:dyDescent="0.2">
      <c r="C10" s="164" t="s">
        <v>1819</v>
      </c>
      <c r="D10" s="174">
        <f>DatosViolenciaGénero!C6</f>
        <v>53</v>
      </c>
    </row>
    <row r="11" spans="1:30" x14ac:dyDescent="0.2">
      <c r="C11" s="164" t="s">
        <v>1823</v>
      </c>
      <c r="D11" s="174">
        <f>DatosViolenciaGénero!C10</f>
        <v>1</v>
      </c>
    </row>
    <row r="20" spans="3:32" x14ac:dyDescent="0.2">
      <c r="C20" s="169"/>
      <c r="D20" s="169"/>
    </row>
    <row r="21" spans="3:32" x14ac:dyDescent="0.2">
      <c r="C21" s="170"/>
      <c r="D21" s="170"/>
    </row>
    <row r="22" spans="3:32" s="169" customFormat="1" ht="12.75" customHeight="1" x14ac:dyDescent="0.2">
      <c r="C22" s="157"/>
      <c r="D22" s="157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3:32" s="170" customFormat="1" x14ac:dyDescent="0.2">
      <c r="C23" s="157"/>
      <c r="D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3:32" x14ac:dyDescent="0.2">
      <c r="AB24" s="157"/>
    </row>
    <row r="25" spans="3:32" ht="15.75" x14ac:dyDescent="0.25">
      <c r="I25" s="171"/>
      <c r="J25" s="171"/>
      <c r="K25" s="172" t="s">
        <v>1774</v>
      </c>
      <c r="L25" s="173">
        <v>0</v>
      </c>
      <c r="M25" s="171"/>
      <c r="N25" s="171"/>
      <c r="O25" s="171"/>
      <c r="P25" s="172" t="s">
        <v>1774</v>
      </c>
      <c r="Q25" s="173">
        <v>0</v>
      </c>
      <c r="R25" s="171"/>
      <c r="S25" s="171"/>
      <c r="T25" s="171"/>
      <c r="U25" s="172" t="s">
        <v>1774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1774</v>
      </c>
      <c r="AF25" s="173">
        <v>0</v>
      </c>
    </row>
  </sheetData>
  <sheetProtection algorithmName="SHA-512" hashValue="22YyzalqXWiPe0mm2H3Rh2ZQwTEsHxv0piju9gOUHWY2Qv3zmhFp/XVwJ5dWS9BuED/OY1dUUKCHFN8W31AUwg==" saltValue="xwFfrZ2tc7TZaa54RtuON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9" t="s">
        <v>18</v>
      </c>
      <c r="B7" s="11" t="s">
        <v>19</v>
      </c>
      <c r="C7" s="12">
        <v>4382</v>
      </c>
      <c r="D7" s="12">
        <v>2201</v>
      </c>
      <c r="E7" s="13">
        <v>0.99091322126306203</v>
      </c>
    </row>
    <row r="8" spans="1:5" x14ac:dyDescent="0.25">
      <c r="A8" s="190"/>
      <c r="B8" s="11" t="s">
        <v>20</v>
      </c>
      <c r="C8" s="12">
        <v>8097</v>
      </c>
      <c r="D8" s="12">
        <v>9045</v>
      </c>
      <c r="E8" s="13">
        <v>-0.104809286898839</v>
      </c>
    </row>
    <row r="9" spans="1:5" x14ac:dyDescent="0.25">
      <c r="A9" s="190"/>
      <c r="B9" s="11" t="s">
        <v>21</v>
      </c>
      <c r="C9" s="12">
        <v>7650</v>
      </c>
      <c r="D9" s="12">
        <v>8561</v>
      </c>
      <c r="E9" s="13">
        <v>-0.106412802242729</v>
      </c>
    </row>
    <row r="10" spans="1:5" x14ac:dyDescent="0.25">
      <c r="A10" s="190"/>
      <c r="B10" s="11" t="s">
        <v>22</v>
      </c>
      <c r="C10" s="12">
        <v>319</v>
      </c>
      <c r="D10" s="12">
        <v>316</v>
      </c>
      <c r="E10" s="13">
        <v>9.4936708860759497E-3</v>
      </c>
    </row>
    <row r="11" spans="1:5" x14ac:dyDescent="0.25">
      <c r="A11" s="191"/>
      <c r="B11" s="11" t="s">
        <v>23</v>
      </c>
      <c r="C11" s="12">
        <v>4013</v>
      </c>
      <c r="D11" s="12">
        <v>1417</v>
      </c>
      <c r="E11" s="13">
        <v>1.83203952011291</v>
      </c>
    </row>
    <row r="12" spans="1:5" x14ac:dyDescent="0.25">
      <c r="A12" s="189" t="s">
        <v>24</v>
      </c>
      <c r="B12" s="11" t="s">
        <v>25</v>
      </c>
      <c r="C12" s="12">
        <v>2257</v>
      </c>
      <c r="D12" s="12">
        <v>2454</v>
      </c>
      <c r="E12" s="13">
        <v>-8.0277098614506895E-2</v>
      </c>
    </row>
    <row r="13" spans="1:5" x14ac:dyDescent="0.25">
      <c r="A13" s="190"/>
      <c r="B13" s="11" t="s">
        <v>26</v>
      </c>
      <c r="C13" s="12">
        <v>765</v>
      </c>
      <c r="D13" s="12">
        <v>704</v>
      </c>
      <c r="E13" s="13">
        <v>8.6647727272727307E-2</v>
      </c>
    </row>
    <row r="14" spans="1:5" x14ac:dyDescent="0.25">
      <c r="A14" s="191"/>
      <c r="B14" s="11" t="s">
        <v>27</v>
      </c>
      <c r="C14" s="12">
        <v>4196</v>
      </c>
      <c r="D14" s="12">
        <v>4832</v>
      </c>
      <c r="E14" s="13">
        <v>-0.13162251655629101</v>
      </c>
    </row>
    <row r="15" spans="1:5" x14ac:dyDescent="0.25">
      <c r="A15" s="189" t="s">
        <v>28</v>
      </c>
      <c r="B15" s="11" t="s">
        <v>29</v>
      </c>
      <c r="C15" s="12">
        <v>235</v>
      </c>
      <c r="D15" s="12">
        <v>190</v>
      </c>
      <c r="E15" s="13">
        <v>0.23684210526315799</v>
      </c>
    </row>
    <row r="16" spans="1:5" x14ac:dyDescent="0.25">
      <c r="A16" s="190"/>
      <c r="B16" s="11" t="s">
        <v>30</v>
      </c>
      <c r="C16" s="12">
        <v>577</v>
      </c>
      <c r="D16" s="12">
        <v>776</v>
      </c>
      <c r="E16" s="13">
        <v>-0.25644329896907198</v>
      </c>
    </row>
    <row r="17" spans="1:5" x14ac:dyDescent="0.25">
      <c r="A17" s="190"/>
      <c r="B17" s="11" t="s">
        <v>31</v>
      </c>
      <c r="C17" s="12">
        <v>12</v>
      </c>
      <c r="D17" s="12">
        <v>12</v>
      </c>
      <c r="E17" s="13">
        <v>0</v>
      </c>
    </row>
    <row r="18" spans="1:5" x14ac:dyDescent="0.25">
      <c r="A18" s="190"/>
      <c r="B18" s="11" t="s">
        <v>32</v>
      </c>
      <c r="C18" s="12">
        <v>0</v>
      </c>
      <c r="D18" s="12">
        <v>6</v>
      </c>
      <c r="E18" s="13">
        <v>-1</v>
      </c>
    </row>
    <row r="19" spans="1:5" x14ac:dyDescent="0.25">
      <c r="A19" s="191"/>
      <c r="B19" s="11" t="s">
        <v>33</v>
      </c>
      <c r="C19" s="12">
        <v>137</v>
      </c>
      <c r="D19" s="12">
        <v>171</v>
      </c>
      <c r="E19" s="13">
        <v>-0.198830409356725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4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4"/>
      <c r="C25" s="12">
        <v>351</v>
      </c>
      <c r="D25" s="12">
        <v>203</v>
      </c>
      <c r="E25" s="13">
        <v>0.72906403940886699</v>
      </c>
    </row>
    <row r="26" spans="1:5" x14ac:dyDescent="0.25">
      <c r="A26" s="10" t="s">
        <v>38</v>
      </c>
      <c r="B26" s="14"/>
      <c r="C26" s="12">
        <v>294</v>
      </c>
      <c r="D26" s="12">
        <v>196</v>
      </c>
      <c r="E26" s="13">
        <v>0.5</v>
      </c>
    </row>
    <row r="27" spans="1:5" x14ac:dyDescent="0.25">
      <c r="A27" s="10" t="s">
        <v>39</v>
      </c>
      <c r="B27" s="14"/>
      <c r="C27" s="12">
        <v>139</v>
      </c>
      <c r="D27" s="12">
        <v>36</v>
      </c>
      <c r="E27" s="13">
        <v>2.8611111111111098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1302</v>
      </c>
      <c r="D31" s="12">
        <v>1292</v>
      </c>
      <c r="E31" s="13">
        <v>7.7399380804953604E-3</v>
      </c>
    </row>
    <row r="32" spans="1:5" x14ac:dyDescent="0.25">
      <c r="A32" s="189" t="s">
        <v>42</v>
      </c>
      <c r="B32" s="11" t="s">
        <v>43</v>
      </c>
      <c r="C32" s="12">
        <v>211</v>
      </c>
      <c r="D32" s="12">
        <v>204</v>
      </c>
      <c r="E32" s="13">
        <v>3.4313725490196102E-2</v>
      </c>
    </row>
    <row r="33" spans="1:5" x14ac:dyDescent="0.25">
      <c r="A33" s="190"/>
      <c r="B33" s="11" t="s">
        <v>44</v>
      </c>
      <c r="C33" s="12">
        <v>132</v>
      </c>
      <c r="D33" s="12">
        <v>154</v>
      </c>
      <c r="E33" s="13">
        <v>-0.14285714285714299</v>
      </c>
    </row>
    <row r="34" spans="1:5" x14ac:dyDescent="0.25">
      <c r="A34" s="190"/>
      <c r="B34" s="11" t="s">
        <v>45</v>
      </c>
      <c r="C34" s="12">
        <v>4</v>
      </c>
      <c r="D34" s="12">
        <v>10</v>
      </c>
      <c r="E34" s="13">
        <v>-0.6</v>
      </c>
    </row>
    <row r="35" spans="1:5" x14ac:dyDescent="0.25">
      <c r="A35" s="190"/>
      <c r="B35" s="11" t="s">
        <v>46</v>
      </c>
      <c r="C35" s="12">
        <v>72</v>
      </c>
      <c r="D35" s="12">
        <v>61</v>
      </c>
      <c r="E35" s="13">
        <v>0.18032786885245899</v>
      </c>
    </row>
    <row r="36" spans="1:5" x14ac:dyDescent="0.25">
      <c r="A36" s="191"/>
      <c r="B36" s="11" t="s">
        <v>47</v>
      </c>
      <c r="C36" s="12">
        <v>790</v>
      </c>
      <c r="D36" s="12">
        <v>863</v>
      </c>
      <c r="E36" s="13">
        <v>-8.4588644264194698E-2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1841</v>
      </c>
      <c r="D40" s="12">
        <v>2307</v>
      </c>
      <c r="E40" s="13">
        <v>-0.20199393151278699</v>
      </c>
    </row>
    <row r="41" spans="1:5" x14ac:dyDescent="0.25">
      <c r="A41" s="10" t="s">
        <v>50</v>
      </c>
      <c r="B41" s="14"/>
      <c r="C41" s="12">
        <v>535</v>
      </c>
      <c r="D41" s="12">
        <v>803</v>
      </c>
      <c r="E41" s="13">
        <v>-0.33374844333748399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9" t="s">
        <v>52</v>
      </c>
      <c r="B45" s="11" t="s">
        <v>19</v>
      </c>
      <c r="C45" s="12">
        <v>628</v>
      </c>
      <c r="D45" s="12">
        <v>527</v>
      </c>
      <c r="E45" s="13">
        <v>0.19165085388994299</v>
      </c>
    </row>
    <row r="46" spans="1:5" x14ac:dyDescent="0.25">
      <c r="A46" s="190"/>
      <c r="B46" s="11" t="s">
        <v>53</v>
      </c>
      <c r="C46" s="12">
        <v>81</v>
      </c>
      <c r="D46" s="12">
        <v>62</v>
      </c>
      <c r="E46" s="13">
        <v>0.30645161290322598</v>
      </c>
    </row>
    <row r="47" spans="1:5" x14ac:dyDescent="0.25">
      <c r="A47" s="190"/>
      <c r="B47" s="11" t="s">
        <v>54</v>
      </c>
      <c r="C47" s="12">
        <v>577</v>
      </c>
      <c r="D47" s="12">
        <v>776</v>
      </c>
      <c r="E47" s="13">
        <v>-0.25644329896907198</v>
      </c>
    </row>
    <row r="48" spans="1:5" x14ac:dyDescent="0.25">
      <c r="A48" s="191"/>
      <c r="B48" s="11" t="s">
        <v>23</v>
      </c>
      <c r="C48" s="12">
        <v>212</v>
      </c>
      <c r="D48" s="12">
        <v>311</v>
      </c>
      <c r="E48" s="13">
        <v>-0.31832797427652698</v>
      </c>
    </row>
    <row r="49" spans="1:5" x14ac:dyDescent="0.25">
      <c r="A49" s="189" t="s">
        <v>55</v>
      </c>
      <c r="B49" s="11" t="s">
        <v>56</v>
      </c>
      <c r="C49" s="12">
        <v>467</v>
      </c>
      <c r="D49" s="12">
        <v>567</v>
      </c>
      <c r="E49" s="13">
        <v>-0.17636684303351</v>
      </c>
    </row>
    <row r="50" spans="1:5" x14ac:dyDescent="0.25">
      <c r="A50" s="190"/>
      <c r="B50" s="11" t="s">
        <v>57</v>
      </c>
      <c r="C50" s="12">
        <v>12</v>
      </c>
      <c r="D50" s="12">
        <v>17</v>
      </c>
      <c r="E50" s="13">
        <v>-0.29411764705882298</v>
      </c>
    </row>
    <row r="51" spans="1:5" x14ac:dyDescent="0.25">
      <c r="A51" s="190"/>
      <c r="B51" s="11" t="s">
        <v>58</v>
      </c>
      <c r="C51" s="12">
        <v>91</v>
      </c>
      <c r="D51" s="12">
        <v>101</v>
      </c>
      <c r="E51" s="13">
        <v>-9.9009900990099001E-2</v>
      </c>
    </row>
    <row r="52" spans="1:5" x14ac:dyDescent="0.25">
      <c r="A52" s="191"/>
      <c r="B52" s="11" t="s">
        <v>59</v>
      </c>
      <c r="C52" s="12">
        <v>16</v>
      </c>
      <c r="D52" s="12">
        <v>13</v>
      </c>
      <c r="E52" s="13">
        <v>0.230769230769231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9" t="s">
        <v>61</v>
      </c>
      <c r="B56" s="11" t="s">
        <v>54</v>
      </c>
      <c r="C56" s="12">
        <v>11</v>
      </c>
      <c r="D56" s="12">
        <v>12</v>
      </c>
      <c r="E56" s="13">
        <v>-8.3333333333333301E-2</v>
      </c>
    </row>
    <row r="57" spans="1:5" x14ac:dyDescent="0.25">
      <c r="A57" s="190"/>
      <c r="B57" s="11" t="s">
        <v>53</v>
      </c>
      <c r="C57" s="12">
        <v>0</v>
      </c>
      <c r="D57" s="12">
        <v>1</v>
      </c>
      <c r="E57" s="13">
        <v>-1</v>
      </c>
    </row>
    <row r="58" spans="1:5" x14ac:dyDescent="0.25">
      <c r="A58" s="190"/>
      <c r="B58" s="11" t="s">
        <v>19</v>
      </c>
      <c r="C58" s="12">
        <v>19</v>
      </c>
      <c r="D58" s="12">
        <v>11</v>
      </c>
      <c r="E58" s="13">
        <v>0.72727272727272696</v>
      </c>
    </row>
    <row r="59" spans="1:5" x14ac:dyDescent="0.25">
      <c r="A59" s="190"/>
      <c r="B59" s="11" t="s">
        <v>23</v>
      </c>
      <c r="C59" s="12">
        <v>15</v>
      </c>
      <c r="D59" s="12">
        <v>15</v>
      </c>
      <c r="E59" s="13">
        <v>0</v>
      </c>
    </row>
    <row r="60" spans="1:5" x14ac:dyDescent="0.25">
      <c r="A60" s="190"/>
      <c r="B60" s="11" t="s">
        <v>62</v>
      </c>
      <c r="C60" s="12">
        <v>9</v>
      </c>
      <c r="D60" s="12">
        <v>4</v>
      </c>
      <c r="E60" s="13">
        <v>1.25</v>
      </c>
    </row>
    <row r="61" spans="1:5" x14ac:dyDescent="0.25">
      <c r="A61" s="191"/>
      <c r="B61" s="11" t="s">
        <v>63</v>
      </c>
      <c r="C61" s="12">
        <v>0</v>
      </c>
      <c r="D61" s="12">
        <v>1</v>
      </c>
      <c r="E61" s="13">
        <v>-1</v>
      </c>
    </row>
    <row r="62" spans="1:5" x14ac:dyDescent="0.25">
      <c r="A62" s="189" t="s">
        <v>64</v>
      </c>
      <c r="B62" s="11" t="s">
        <v>65</v>
      </c>
      <c r="C62" s="12">
        <v>7</v>
      </c>
      <c r="D62" s="12">
        <v>14</v>
      </c>
      <c r="E62" s="13">
        <v>-0.5</v>
      </c>
    </row>
    <row r="63" spans="1:5" x14ac:dyDescent="0.25">
      <c r="A63" s="190"/>
      <c r="B63" s="11" t="s">
        <v>58</v>
      </c>
      <c r="C63" s="12">
        <v>4</v>
      </c>
      <c r="D63" s="12">
        <v>1</v>
      </c>
      <c r="E63" s="13">
        <v>3</v>
      </c>
    </row>
    <row r="64" spans="1:5" x14ac:dyDescent="0.25">
      <c r="A64" s="191"/>
      <c r="B64" s="11" t="s">
        <v>66</v>
      </c>
      <c r="C64" s="12">
        <v>3</v>
      </c>
      <c r="D64" s="12">
        <v>4</v>
      </c>
      <c r="E64" s="13">
        <v>-0.25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4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4"/>
      <c r="C70" s="12">
        <v>0</v>
      </c>
      <c r="D70" s="12">
        <v>0</v>
      </c>
      <c r="E70" s="13">
        <v>0</v>
      </c>
    </row>
    <row r="71" spans="1:5" x14ac:dyDescent="0.25">
      <c r="A71" s="10" t="s">
        <v>38</v>
      </c>
      <c r="B71" s="14"/>
      <c r="C71" s="12">
        <v>0</v>
      </c>
      <c r="D71" s="12">
        <v>0</v>
      </c>
      <c r="E71" s="13">
        <v>0</v>
      </c>
    </row>
    <row r="72" spans="1:5" x14ac:dyDescent="0.25">
      <c r="A72" s="10" t="s">
        <v>39</v>
      </c>
      <c r="B72" s="14"/>
      <c r="C72" s="12">
        <v>0</v>
      </c>
      <c r="D72" s="12">
        <v>0</v>
      </c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3"/>
      <c r="B76" s="11" t="s">
        <v>49</v>
      </c>
      <c r="C76" s="12">
        <v>1</v>
      </c>
      <c r="D76" s="12">
        <v>7</v>
      </c>
      <c r="E76" s="13">
        <v>-0.85714285714285698</v>
      </c>
    </row>
    <row r="77" spans="1:5" x14ac:dyDescent="0.25">
      <c r="A77" s="194"/>
      <c r="B77" s="11" t="s">
        <v>58</v>
      </c>
      <c r="C77" s="12">
        <v>1</v>
      </c>
      <c r="D77" s="12">
        <v>1</v>
      </c>
      <c r="E77" s="13">
        <v>0</v>
      </c>
    </row>
    <row r="78" spans="1:5" x14ac:dyDescent="0.25">
      <c r="A78" s="194"/>
      <c r="B78" s="11" t="s">
        <v>65</v>
      </c>
      <c r="C78" s="12">
        <v>2</v>
      </c>
      <c r="D78" s="12">
        <v>4</v>
      </c>
      <c r="E78" s="13">
        <v>-0.5</v>
      </c>
    </row>
    <row r="79" spans="1:5" x14ac:dyDescent="0.25">
      <c r="A79" s="194"/>
      <c r="B79" s="11" t="s">
        <v>69</v>
      </c>
      <c r="C79" s="12">
        <v>7</v>
      </c>
      <c r="D79" s="12">
        <v>3</v>
      </c>
      <c r="E79" s="13">
        <v>1.3333333333333299</v>
      </c>
    </row>
    <row r="80" spans="1:5" x14ac:dyDescent="0.25">
      <c r="A80" s="195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9" t="s">
        <v>72</v>
      </c>
      <c r="B84" s="11" t="s">
        <v>73</v>
      </c>
      <c r="C84" s="12">
        <v>535</v>
      </c>
      <c r="D84" s="12">
        <v>803</v>
      </c>
      <c r="E84" s="13">
        <v>-0.33374844333748399</v>
      </c>
    </row>
    <row r="85" spans="1:5" x14ac:dyDescent="0.25">
      <c r="A85" s="191"/>
      <c r="B85" s="11" t="s">
        <v>74</v>
      </c>
      <c r="C85" s="12">
        <v>586</v>
      </c>
      <c r="D85" s="12">
        <v>616</v>
      </c>
      <c r="E85" s="13">
        <v>-4.8701298701298697E-2</v>
      </c>
    </row>
    <row r="86" spans="1:5" x14ac:dyDescent="0.25">
      <c r="A86" s="189" t="s">
        <v>75</v>
      </c>
      <c r="B86" s="11" t="s">
        <v>73</v>
      </c>
      <c r="C86" s="12">
        <v>567</v>
      </c>
      <c r="D86" s="12">
        <v>593</v>
      </c>
      <c r="E86" s="13">
        <v>-4.3844856661045498E-2</v>
      </c>
    </row>
    <row r="87" spans="1:5" x14ac:dyDescent="0.25">
      <c r="A87" s="191"/>
      <c r="B87" s="11" t="s">
        <v>74</v>
      </c>
      <c r="C87" s="12">
        <v>456</v>
      </c>
      <c r="D87" s="12">
        <v>533</v>
      </c>
      <c r="E87" s="13">
        <v>-0.14446529080675399</v>
      </c>
    </row>
    <row r="88" spans="1:5" x14ac:dyDescent="0.25">
      <c r="A88" s="189" t="s">
        <v>76</v>
      </c>
      <c r="B88" s="11" t="s">
        <v>73</v>
      </c>
      <c r="C88" s="12">
        <v>47</v>
      </c>
      <c r="D88" s="12">
        <v>50</v>
      </c>
      <c r="E88" s="13">
        <v>-0.06</v>
      </c>
    </row>
    <row r="89" spans="1:5" x14ac:dyDescent="0.25">
      <c r="A89" s="191"/>
      <c r="B89" s="11" t="s">
        <v>74</v>
      </c>
      <c r="C89" s="12">
        <v>29</v>
      </c>
      <c r="D89" s="12">
        <v>28</v>
      </c>
      <c r="E89" s="13">
        <v>3.5714285714285698E-2</v>
      </c>
    </row>
    <row r="90" spans="1:5" x14ac:dyDescent="0.25">
      <c r="A90" s="189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1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"/>
    </row>
    <row r="93" spans="1:5" x14ac:dyDescent="0.25">
      <c r="A93" s="192" t="s">
        <v>78</v>
      </c>
      <c r="B93" s="192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671</v>
      </c>
      <c r="D95" s="12">
        <v>703</v>
      </c>
      <c r="E95" s="13">
        <v>-4.55192034139403E-2</v>
      </c>
    </row>
    <row r="96" spans="1:5" x14ac:dyDescent="0.25">
      <c r="A96" s="10" t="s">
        <v>80</v>
      </c>
      <c r="B96" s="14"/>
      <c r="C96" s="12">
        <v>0</v>
      </c>
      <c r="D96" s="12">
        <v>0</v>
      </c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209</v>
      </c>
      <c r="D100" s="12">
        <v>360</v>
      </c>
      <c r="E100" s="13">
        <v>-0.41944444444444401</v>
      </c>
    </row>
    <row r="101" spans="1:5" x14ac:dyDescent="0.25">
      <c r="A101" s="10" t="s">
        <v>82</v>
      </c>
      <c r="B101" s="14"/>
      <c r="C101" s="12">
        <v>328</v>
      </c>
      <c r="D101" s="12">
        <v>412</v>
      </c>
      <c r="E101" s="13">
        <v>-0.20388349514563101</v>
      </c>
    </row>
    <row r="102" spans="1:5" x14ac:dyDescent="0.25">
      <c r="A102" s="10" t="s">
        <v>80</v>
      </c>
      <c r="B102" s="14"/>
      <c r="C102" s="12">
        <v>2</v>
      </c>
      <c r="D102" s="12">
        <v>1</v>
      </c>
      <c r="E102" s="13">
        <v>1</v>
      </c>
    </row>
    <row r="103" spans="1:5" x14ac:dyDescent="0.25">
      <c r="A103" s="1"/>
    </row>
    <row r="104" spans="1:5" x14ac:dyDescent="0.25">
      <c r="A104" s="192" t="s">
        <v>83</v>
      </c>
      <c r="B104" s="192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9" t="s">
        <v>79</v>
      </c>
      <c r="B106" s="11" t="s">
        <v>84</v>
      </c>
      <c r="C106" s="12">
        <v>275</v>
      </c>
      <c r="D106" s="12">
        <v>332</v>
      </c>
      <c r="E106" s="13">
        <v>-0.171686746987952</v>
      </c>
    </row>
    <row r="107" spans="1:5" x14ac:dyDescent="0.25">
      <c r="A107" s="190"/>
      <c r="B107" s="11" t="s">
        <v>85</v>
      </c>
      <c r="C107" s="12">
        <v>76</v>
      </c>
      <c r="D107" s="12">
        <v>79</v>
      </c>
      <c r="E107" s="13">
        <v>-3.7974683544303799E-2</v>
      </c>
    </row>
    <row r="108" spans="1:5" x14ac:dyDescent="0.25">
      <c r="A108" s="191"/>
      <c r="B108" s="11" t="s">
        <v>86</v>
      </c>
      <c r="C108" s="12">
        <v>60</v>
      </c>
      <c r="D108" s="12">
        <v>74</v>
      </c>
      <c r="E108" s="13">
        <v>-0.18918918918918901</v>
      </c>
    </row>
    <row r="109" spans="1:5" x14ac:dyDescent="0.25">
      <c r="A109" s="189" t="s">
        <v>82</v>
      </c>
      <c r="B109" s="11" t="s">
        <v>87</v>
      </c>
      <c r="C109" s="12">
        <v>33</v>
      </c>
      <c r="D109" s="12">
        <v>26</v>
      </c>
      <c r="E109" s="13">
        <v>0.269230769230769</v>
      </c>
    </row>
    <row r="110" spans="1:5" x14ac:dyDescent="0.25">
      <c r="A110" s="191"/>
      <c r="B110" s="11" t="s">
        <v>86</v>
      </c>
      <c r="C110" s="12">
        <v>97</v>
      </c>
      <c r="D110" s="12">
        <v>74</v>
      </c>
      <c r="E110" s="13">
        <v>0.31081081081081102</v>
      </c>
    </row>
    <row r="111" spans="1:5" x14ac:dyDescent="0.25">
      <c r="A111" s="10" t="s">
        <v>80</v>
      </c>
      <c r="B111" s="14"/>
      <c r="C111" s="12">
        <v>9</v>
      </c>
      <c r="D111" s="12">
        <v>7</v>
      </c>
      <c r="E111" s="13">
        <v>0.28571428571428598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9" t="s">
        <v>79</v>
      </c>
      <c r="B115" s="11" t="s">
        <v>84</v>
      </c>
      <c r="C115" s="12">
        <v>12</v>
      </c>
      <c r="D115" s="12">
        <v>16</v>
      </c>
      <c r="E115" s="13">
        <v>-0.25</v>
      </c>
    </row>
    <row r="116" spans="1:5" x14ac:dyDescent="0.25">
      <c r="A116" s="190"/>
      <c r="B116" s="11" t="s">
        <v>85</v>
      </c>
      <c r="C116" s="12">
        <v>16</v>
      </c>
      <c r="D116" s="12">
        <v>11</v>
      </c>
      <c r="E116" s="13">
        <v>0.45454545454545398</v>
      </c>
    </row>
    <row r="117" spans="1:5" x14ac:dyDescent="0.25">
      <c r="A117" s="191"/>
      <c r="B117" s="11" t="s">
        <v>86</v>
      </c>
      <c r="C117" s="12">
        <v>5</v>
      </c>
      <c r="D117" s="12">
        <v>5</v>
      </c>
      <c r="E117" s="13">
        <v>0</v>
      </c>
    </row>
    <row r="118" spans="1:5" x14ac:dyDescent="0.25">
      <c r="A118" s="189" t="s">
        <v>82</v>
      </c>
      <c r="B118" s="11" t="s">
        <v>87</v>
      </c>
      <c r="C118" s="12">
        <v>2</v>
      </c>
      <c r="D118" s="12">
        <v>4</v>
      </c>
      <c r="E118" s="13">
        <v>-0.5</v>
      </c>
    </row>
    <row r="119" spans="1:5" x14ac:dyDescent="0.25">
      <c r="A119" s="191"/>
      <c r="B119" s="11" t="s">
        <v>86</v>
      </c>
      <c r="C119" s="12">
        <v>9</v>
      </c>
      <c r="D119" s="12">
        <v>11</v>
      </c>
      <c r="E119" s="13">
        <v>-0.18181818181818199</v>
      </c>
    </row>
    <row r="120" spans="1:5" x14ac:dyDescent="0.25">
      <c r="A120" s="10" t="s">
        <v>80</v>
      </c>
      <c r="B120" s="14"/>
      <c r="C120" s="12">
        <v>0</v>
      </c>
      <c r="D120" s="12">
        <v>1</v>
      </c>
      <c r="E120" s="13">
        <v>-1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9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1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9" t="s">
        <v>93</v>
      </c>
      <c r="B126" s="11" t="s">
        <v>91</v>
      </c>
      <c r="C126" s="12">
        <v>32</v>
      </c>
      <c r="D126" s="12">
        <v>712</v>
      </c>
      <c r="E126" s="13">
        <v>-0.95505617977528101</v>
      </c>
    </row>
    <row r="127" spans="1:5" x14ac:dyDescent="0.25">
      <c r="A127" s="191"/>
      <c r="B127" s="11" t="s">
        <v>92</v>
      </c>
      <c r="C127" s="12">
        <v>323</v>
      </c>
      <c r="D127" s="12">
        <v>971</v>
      </c>
      <c r="E127" s="13">
        <v>-0.66735324407827001</v>
      </c>
    </row>
    <row r="128" spans="1:5" x14ac:dyDescent="0.25">
      <c r="A128" s="189" t="s">
        <v>94</v>
      </c>
      <c r="B128" s="11" t="s">
        <v>91</v>
      </c>
      <c r="C128" s="12">
        <v>3454</v>
      </c>
      <c r="D128" s="12">
        <v>3431</v>
      </c>
      <c r="E128" s="13">
        <v>6.70358496065287E-3</v>
      </c>
    </row>
    <row r="129" spans="1:5" x14ac:dyDescent="0.25">
      <c r="A129" s="191"/>
      <c r="B129" s="11" t="s">
        <v>92</v>
      </c>
      <c r="C129" s="12">
        <v>6554</v>
      </c>
      <c r="D129" s="12">
        <v>6334</v>
      </c>
      <c r="E129" s="13">
        <v>3.4733185980423097E-2</v>
      </c>
    </row>
    <row r="130" spans="1:5" x14ac:dyDescent="0.25">
      <c r="A130" s="189" t="s">
        <v>95</v>
      </c>
      <c r="B130" s="11" t="s">
        <v>91</v>
      </c>
      <c r="C130" s="12">
        <v>502</v>
      </c>
      <c r="D130" s="12">
        <v>441</v>
      </c>
      <c r="E130" s="13">
        <v>0.13832199546485299</v>
      </c>
    </row>
    <row r="131" spans="1:5" x14ac:dyDescent="0.25">
      <c r="A131" s="191"/>
      <c r="B131" s="11" t="s">
        <v>92</v>
      </c>
      <c r="C131" s="12">
        <v>708</v>
      </c>
      <c r="D131" s="12">
        <v>1399</v>
      </c>
      <c r="E131" s="13">
        <v>-0.49392423159399601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9" t="s">
        <v>97</v>
      </c>
      <c r="B135" s="11" t="s">
        <v>98</v>
      </c>
      <c r="C135" s="12">
        <v>23</v>
      </c>
      <c r="D135" s="12">
        <v>17</v>
      </c>
      <c r="E135" s="13">
        <v>0.35294117647058798</v>
      </c>
    </row>
    <row r="136" spans="1:5" x14ac:dyDescent="0.25">
      <c r="A136" s="191"/>
      <c r="B136" s="11" t="s">
        <v>99</v>
      </c>
      <c r="C136" s="12">
        <v>3</v>
      </c>
      <c r="D136" s="12">
        <v>3</v>
      </c>
      <c r="E136" s="13">
        <v>0</v>
      </c>
    </row>
    <row r="137" spans="1:5" x14ac:dyDescent="0.25">
      <c r="A137" s="189" t="s">
        <v>100</v>
      </c>
      <c r="B137" s="11" t="s">
        <v>98</v>
      </c>
      <c r="C137" s="12">
        <v>4</v>
      </c>
      <c r="D137" s="12">
        <v>0</v>
      </c>
      <c r="E137" s="13">
        <v>0</v>
      </c>
    </row>
    <row r="138" spans="1:5" x14ac:dyDescent="0.25">
      <c r="A138" s="191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89" t="s">
        <v>101</v>
      </c>
      <c r="B139" s="11" t="s">
        <v>98</v>
      </c>
      <c r="C139" s="12">
        <v>5</v>
      </c>
      <c r="D139" s="12">
        <v>7</v>
      </c>
      <c r="E139" s="13">
        <v>-0.28571428571428598</v>
      </c>
    </row>
    <row r="140" spans="1:5" x14ac:dyDescent="0.25">
      <c r="A140" s="191"/>
      <c r="B140" s="11" t="s">
        <v>102</v>
      </c>
      <c r="C140" s="12">
        <v>0</v>
      </c>
      <c r="D140" s="12">
        <v>0</v>
      </c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78</v>
      </c>
      <c r="D144" s="12">
        <v>55</v>
      </c>
      <c r="E144" s="13">
        <v>0.41818181818181799</v>
      </c>
    </row>
    <row r="145" spans="1:5" x14ac:dyDescent="0.25">
      <c r="A145" s="189" t="s">
        <v>105</v>
      </c>
      <c r="B145" s="11" t="s">
        <v>106</v>
      </c>
      <c r="C145" s="12">
        <v>0</v>
      </c>
      <c r="D145" s="12">
        <v>11</v>
      </c>
      <c r="E145" s="13">
        <v>-1</v>
      </c>
    </row>
    <row r="146" spans="1:5" x14ac:dyDescent="0.25">
      <c r="A146" s="190"/>
      <c r="B146" s="11" t="s">
        <v>107</v>
      </c>
      <c r="C146" s="12">
        <v>11</v>
      </c>
      <c r="D146" s="12">
        <v>8</v>
      </c>
      <c r="E146" s="13">
        <v>0.375</v>
      </c>
    </row>
    <row r="147" spans="1:5" x14ac:dyDescent="0.25">
      <c r="A147" s="190"/>
      <c r="B147" s="11" t="s">
        <v>108</v>
      </c>
      <c r="C147" s="12">
        <v>4</v>
      </c>
      <c r="D147" s="12">
        <v>1</v>
      </c>
      <c r="E147" s="13">
        <v>3</v>
      </c>
    </row>
    <row r="148" spans="1:5" x14ac:dyDescent="0.25">
      <c r="A148" s="190"/>
      <c r="B148" s="11" t="s">
        <v>109</v>
      </c>
      <c r="C148" s="12">
        <v>4</v>
      </c>
      <c r="D148" s="12">
        <v>7</v>
      </c>
      <c r="E148" s="13">
        <v>-0.42857142857142799</v>
      </c>
    </row>
    <row r="149" spans="1:5" x14ac:dyDescent="0.25">
      <c r="A149" s="190"/>
      <c r="B149" s="11" t="s">
        <v>110</v>
      </c>
      <c r="C149" s="12">
        <v>58</v>
      </c>
      <c r="D149" s="12">
        <v>28</v>
      </c>
      <c r="E149" s="13">
        <v>1.0714285714285701</v>
      </c>
    </row>
    <row r="150" spans="1:5" x14ac:dyDescent="0.25">
      <c r="A150" s="191"/>
      <c r="B150" s="11" t="s">
        <v>111</v>
      </c>
      <c r="C150" s="12">
        <v>1</v>
      </c>
      <c r="D150" s="12">
        <v>0</v>
      </c>
      <c r="E150" s="13">
        <v>0</v>
      </c>
    </row>
    <row r="151" spans="1:5" x14ac:dyDescent="0.25">
      <c r="A151" s="189" t="s">
        <v>112</v>
      </c>
      <c r="B151" s="11" t="s">
        <v>113</v>
      </c>
      <c r="C151" s="12">
        <v>14</v>
      </c>
      <c r="D151" s="12">
        <v>21</v>
      </c>
      <c r="E151" s="13">
        <v>-0.33333333333333298</v>
      </c>
    </row>
    <row r="152" spans="1:5" x14ac:dyDescent="0.25">
      <c r="A152" s="191"/>
      <c r="B152" s="11" t="s">
        <v>114</v>
      </c>
      <c r="C152" s="12">
        <v>53</v>
      </c>
      <c r="D152" s="12">
        <v>37</v>
      </c>
      <c r="E152" s="13">
        <v>0.43243243243243201</v>
      </c>
    </row>
    <row r="153" spans="1:5" x14ac:dyDescent="0.25">
      <c r="A153" s="189" t="s">
        <v>115</v>
      </c>
      <c r="B153" s="11" t="s">
        <v>19</v>
      </c>
      <c r="C153" s="12">
        <v>5</v>
      </c>
      <c r="D153" s="12">
        <v>8</v>
      </c>
      <c r="E153" s="13">
        <v>-0.375</v>
      </c>
    </row>
    <row r="154" spans="1:5" x14ac:dyDescent="0.25">
      <c r="A154" s="191"/>
      <c r="B154" s="11" t="s">
        <v>23</v>
      </c>
      <c r="C154" s="12">
        <v>11</v>
      </c>
      <c r="D154" s="12">
        <v>5</v>
      </c>
      <c r="E154" s="13">
        <v>1.2</v>
      </c>
    </row>
    <row r="155" spans="1:5" x14ac:dyDescent="0.25">
      <c r="A155" s="10" t="s">
        <v>116</v>
      </c>
      <c r="B155" s="14"/>
      <c r="C155" s="15"/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9" t="s">
        <v>118</v>
      </c>
      <c r="B159" s="11" t="s">
        <v>119</v>
      </c>
      <c r="C159" s="12">
        <v>0</v>
      </c>
      <c r="D159" s="12">
        <v>0</v>
      </c>
      <c r="E159" s="13">
        <v>0</v>
      </c>
    </row>
    <row r="160" spans="1:5" x14ac:dyDescent="0.25">
      <c r="A160" s="190"/>
      <c r="B160" s="11" t="s">
        <v>120</v>
      </c>
      <c r="C160" s="12">
        <v>0</v>
      </c>
      <c r="D160" s="12">
        <v>0</v>
      </c>
      <c r="E160" s="13">
        <v>0</v>
      </c>
    </row>
    <row r="161" spans="1:5" x14ac:dyDescent="0.25">
      <c r="A161" s="190"/>
      <c r="B161" s="11" t="s">
        <v>121</v>
      </c>
      <c r="C161" s="12">
        <v>0</v>
      </c>
      <c r="D161" s="12">
        <v>0</v>
      </c>
      <c r="E161" s="13">
        <v>0</v>
      </c>
    </row>
    <row r="162" spans="1:5" x14ac:dyDescent="0.25">
      <c r="A162" s="190"/>
      <c r="B162" s="11" t="s">
        <v>122</v>
      </c>
      <c r="C162" s="12">
        <v>0</v>
      </c>
      <c r="D162" s="12">
        <v>0</v>
      </c>
      <c r="E162" s="13">
        <v>0</v>
      </c>
    </row>
    <row r="163" spans="1:5" x14ac:dyDescent="0.25">
      <c r="A163" s="190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0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190"/>
      <c r="B165" s="11" t="s">
        <v>125</v>
      </c>
      <c r="C165" s="12">
        <v>0</v>
      </c>
      <c r="D165" s="12">
        <v>0</v>
      </c>
      <c r="E165" s="13">
        <v>0</v>
      </c>
    </row>
    <row r="166" spans="1:5" x14ac:dyDescent="0.25">
      <c r="A166" s="190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0"/>
      <c r="B167" s="11" t="s">
        <v>127</v>
      </c>
      <c r="C167" s="12">
        <v>0</v>
      </c>
      <c r="D167" s="12">
        <v>0</v>
      </c>
      <c r="E167" s="13">
        <v>0</v>
      </c>
    </row>
    <row r="168" spans="1:5" x14ac:dyDescent="0.25">
      <c r="A168" s="190"/>
      <c r="B168" s="11" t="s">
        <v>128</v>
      </c>
      <c r="C168" s="12">
        <v>0</v>
      </c>
      <c r="D168" s="12">
        <v>0</v>
      </c>
      <c r="E168" s="13">
        <v>0</v>
      </c>
    </row>
    <row r="169" spans="1:5" x14ac:dyDescent="0.25">
      <c r="A169" s="190"/>
      <c r="B169" s="11" t="s">
        <v>129</v>
      </c>
      <c r="C169" s="12">
        <v>0</v>
      </c>
      <c r="D169" s="12">
        <v>0</v>
      </c>
      <c r="E169" s="13">
        <v>0</v>
      </c>
    </row>
    <row r="170" spans="1:5" x14ac:dyDescent="0.25">
      <c r="A170" s="190"/>
      <c r="B170" s="11" t="s">
        <v>130</v>
      </c>
      <c r="C170" s="12">
        <v>0</v>
      </c>
      <c r="D170" s="12">
        <v>0</v>
      </c>
      <c r="E170" s="13">
        <v>0</v>
      </c>
    </row>
    <row r="171" spans="1:5" x14ac:dyDescent="0.25">
      <c r="A171" s="190"/>
      <c r="B171" s="11" t="s">
        <v>131</v>
      </c>
      <c r="C171" s="12">
        <v>0</v>
      </c>
      <c r="D171" s="12">
        <v>0</v>
      </c>
      <c r="E171" s="13">
        <v>0</v>
      </c>
    </row>
    <row r="172" spans="1:5" x14ac:dyDescent="0.25">
      <c r="A172" s="190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90"/>
      <c r="B173" s="11" t="s">
        <v>133</v>
      </c>
      <c r="C173" s="12">
        <v>0</v>
      </c>
      <c r="D173" s="12">
        <v>0</v>
      </c>
      <c r="E173" s="13">
        <v>0</v>
      </c>
    </row>
    <row r="174" spans="1:5" x14ac:dyDescent="0.25">
      <c r="A174" s="190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90"/>
      <c r="B175" s="11" t="s">
        <v>135</v>
      </c>
      <c r="C175" s="12">
        <v>0</v>
      </c>
      <c r="D175" s="12">
        <v>0</v>
      </c>
      <c r="E175" s="13">
        <v>0</v>
      </c>
    </row>
    <row r="176" spans="1:5" x14ac:dyDescent="0.25">
      <c r="A176" s="190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90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90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90"/>
      <c r="B179" s="11" t="s">
        <v>139</v>
      </c>
      <c r="C179" s="12">
        <v>0</v>
      </c>
      <c r="D179" s="12">
        <v>0</v>
      </c>
      <c r="E179" s="13">
        <v>0</v>
      </c>
    </row>
    <row r="180" spans="1:5" x14ac:dyDescent="0.25">
      <c r="A180" s="190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90"/>
      <c r="B181" s="11" t="s">
        <v>141</v>
      </c>
      <c r="C181" s="12">
        <v>0</v>
      </c>
      <c r="D181" s="12">
        <v>0</v>
      </c>
      <c r="E181" s="13">
        <v>0</v>
      </c>
    </row>
    <row r="182" spans="1:5" x14ac:dyDescent="0.25">
      <c r="A182" s="190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90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0"/>
      <c r="B184" s="11" t="s">
        <v>144</v>
      </c>
      <c r="C184" s="12">
        <v>0</v>
      </c>
      <c r="D184" s="12">
        <v>0</v>
      </c>
      <c r="E184" s="13">
        <v>0</v>
      </c>
    </row>
    <row r="185" spans="1:5" x14ac:dyDescent="0.25">
      <c r="A185" s="190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90"/>
      <c r="B186" s="11" t="s">
        <v>146</v>
      </c>
      <c r="C186" s="12">
        <v>0</v>
      </c>
      <c r="D186" s="12">
        <v>0</v>
      </c>
      <c r="E186" s="13">
        <v>0</v>
      </c>
    </row>
    <row r="187" spans="1:5" x14ac:dyDescent="0.25">
      <c r="A187" s="190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190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90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90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25">
      <c r="A191" s="190"/>
      <c r="B191" s="11" t="s">
        <v>151</v>
      </c>
      <c r="C191" s="12">
        <v>0</v>
      </c>
      <c r="D191" s="12">
        <v>0</v>
      </c>
      <c r="E191" s="13">
        <v>0</v>
      </c>
    </row>
    <row r="192" spans="1:5" x14ac:dyDescent="0.25">
      <c r="A192" s="190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90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190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90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90"/>
      <c r="B196" s="11" t="s">
        <v>156</v>
      </c>
      <c r="C196" s="12">
        <v>0</v>
      </c>
      <c r="D196" s="12">
        <v>0</v>
      </c>
      <c r="E196" s="13">
        <v>0</v>
      </c>
    </row>
    <row r="197" spans="1:5" x14ac:dyDescent="0.25">
      <c r="A197" s="190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190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25">
      <c r="A199" s="190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1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9" t="s">
        <v>161</v>
      </c>
      <c r="B201" s="11" t="s">
        <v>162</v>
      </c>
      <c r="C201" s="12">
        <v>0</v>
      </c>
      <c r="D201" s="12">
        <v>0</v>
      </c>
      <c r="E201" s="13">
        <v>0</v>
      </c>
    </row>
    <row r="202" spans="1:5" x14ac:dyDescent="0.25">
      <c r="A202" s="190"/>
      <c r="B202" s="11" t="s">
        <v>120</v>
      </c>
      <c r="C202" s="12">
        <v>0</v>
      </c>
      <c r="D202" s="12">
        <v>0</v>
      </c>
      <c r="E202" s="13">
        <v>0</v>
      </c>
    </row>
    <row r="203" spans="1:5" x14ac:dyDescent="0.25">
      <c r="A203" s="190"/>
      <c r="B203" s="11" t="s">
        <v>163</v>
      </c>
      <c r="C203" s="12">
        <v>0</v>
      </c>
      <c r="D203" s="12">
        <v>0</v>
      </c>
      <c r="E203" s="13">
        <v>0</v>
      </c>
    </row>
    <row r="204" spans="1:5" x14ac:dyDescent="0.25">
      <c r="A204" s="190"/>
      <c r="B204" s="11" t="s">
        <v>122</v>
      </c>
      <c r="C204" s="12">
        <v>0</v>
      </c>
      <c r="D204" s="12">
        <v>0</v>
      </c>
      <c r="E204" s="13">
        <v>0</v>
      </c>
    </row>
    <row r="205" spans="1:5" x14ac:dyDescent="0.25">
      <c r="A205" s="190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0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25">
      <c r="A207" s="190"/>
      <c r="B207" s="11" t="s">
        <v>125</v>
      </c>
      <c r="C207" s="12">
        <v>0</v>
      </c>
      <c r="D207" s="12">
        <v>0</v>
      </c>
      <c r="E207" s="13">
        <v>0</v>
      </c>
    </row>
    <row r="208" spans="1:5" x14ac:dyDescent="0.25">
      <c r="A208" s="190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90"/>
      <c r="B209" s="11" t="s">
        <v>127</v>
      </c>
      <c r="C209" s="12">
        <v>0</v>
      </c>
      <c r="D209" s="12">
        <v>0</v>
      </c>
      <c r="E209" s="13">
        <v>0</v>
      </c>
    </row>
    <row r="210" spans="1:5" x14ac:dyDescent="0.25">
      <c r="A210" s="190"/>
      <c r="B210" s="11" t="s">
        <v>165</v>
      </c>
      <c r="C210" s="12">
        <v>0</v>
      </c>
      <c r="D210" s="12">
        <v>0</v>
      </c>
      <c r="E210" s="13">
        <v>0</v>
      </c>
    </row>
    <row r="211" spans="1:5" x14ac:dyDescent="0.25">
      <c r="A211" s="190"/>
      <c r="B211" s="11" t="s">
        <v>129</v>
      </c>
      <c r="C211" s="12">
        <v>0</v>
      </c>
      <c r="D211" s="12">
        <v>0</v>
      </c>
      <c r="E211" s="13">
        <v>0</v>
      </c>
    </row>
    <row r="212" spans="1:5" x14ac:dyDescent="0.25">
      <c r="A212" s="190"/>
      <c r="B212" s="11" t="s">
        <v>130</v>
      </c>
      <c r="C212" s="12">
        <v>0</v>
      </c>
      <c r="D212" s="12">
        <v>0</v>
      </c>
      <c r="E212" s="13">
        <v>0</v>
      </c>
    </row>
    <row r="213" spans="1:5" x14ac:dyDescent="0.25">
      <c r="A213" s="190"/>
      <c r="B213" s="11" t="s">
        <v>131</v>
      </c>
      <c r="C213" s="12">
        <v>0</v>
      </c>
      <c r="D213" s="12">
        <v>0</v>
      </c>
      <c r="E213" s="13">
        <v>0</v>
      </c>
    </row>
    <row r="214" spans="1:5" x14ac:dyDescent="0.25">
      <c r="A214" s="190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90"/>
      <c r="B215" s="11" t="s">
        <v>133</v>
      </c>
      <c r="C215" s="12">
        <v>0</v>
      </c>
      <c r="D215" s="12">
        <v>0</v>
      </c>
      <c r="E215" s="13">
        <v>0</v>
      </c>
    </row>
    <row r="216" spans="1:5" x14ac:dyDescent="0.25">
      <c r="A216" s="190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90"/>
      <c r="B217" s="11" t="s">
        <v>135</v>
      </c>
      <c r="C217" s="12">
        <v>0</v>
      </c>
      <c r="D217" s="12">
        <v>0</v>
      </c>
      <c r="E217" s="13">
        <v>0</v>
      </c>
    </row>
    <row r="218" spans="1:5" x14ac:dyDescent="0.25">
      <c r="A218" s="190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90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25">
      <c r="A220" s="190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90"/>
      <c r="B221" s="11" t="s">
        <v>139</v>
      </c>
      <c r="C221" s="12">
        <v>0</v>
      </c>
      <c r="D221" s="12">
        <v>0</v>
      </c>
      <c r="E221" s="13">
        <v>0</v>
      </c>
    </row>
    <row r="222" spans="1:5" x14ac:dyDescent="0.25">
      <c r="A222" s="190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90"/>
      <c r="B223" s="11" t="s">
        <v>141</v>
      </c>
      <c r="C223" s="12">
        <v>0</v>
      </c>
      <c r="D223" s="12">
        <v>0</v>
      </c>
      <c r="E223" s="13">
        <v>0</v>
      </c>
    </row>
    <row r="224" spans="1:5" x14ac:dyDescent="0.25">
      <c r="A224" s="190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90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0"/>
      <c r="B226" s="11" t="s">
        <v>144</v>
      </c>
      <c r="C226" s="12">
        <v>0</v>
      </c>
      <c r="D226" s="12">
        <v>0</v>
      </c>
      <c r="E226" s="13">
        <v>0</v>
      </c>
    </row>
    <row r="227" spans="1:5" x14ac:dyDescent="0.25">
      <c r="A227" s="190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90"/>
      <c r="B228" s="11" t="s">
        <v>146</v>
      </c>
      <c r="C228" s="12">
        <v>0</v>
      </c>
      <c r="D228" s="12">
        <v>0</v>
      </c>
      <c r="E228" s="13">
        <v>0</v>
      </c>
    </row>
    <row r="229" spans="1:5" x14ac:dyDescent="0.25">
      <c r="A229" s="190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190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90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90"/>
      <c r="B232" s="11" t="s">
        <v>150</v>
      </c>
      <c r="C232" s="12">
        <v>0</v>
      </c>
      <c r="D232" s="12">
        <v>0</v>
      </c>
      <c r="E232" s="13">
        <v>0</v>
      </c>
    </row>
    <row r="233" spans="1:5" x14ac:dyDescent="0.25">
      <c r="A233" s="190"/>
      <c r="B233" s="11" t="s">
        <v>151</v>
      </c>
      <c r="C233" s="12">
        <v>0</v>
      </c>
      <c r="D233" s="12">
        <v>0</v>
      </c>
      <c r="E233" s="13">
        <v>0</v>
      </c>
    </row>
    <row r="234" spans="1:5" x14ac:dyDescent="0.25">
      <c r="A234" s="190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90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90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90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90"/>
      <c r="B238" s="11" t="s">
        <v>156</v>
      </c>
      <c r="C238" s="12">
        <v>0</v>
      </c>
      <c r="D238" s="12">
        <v>0</v>
      </c>
      <c r="E238" s="13">
        <v>0</v>
      </c>
    </row>
    <row r="239" spans="1:5" x14ac:dyDescent="0.25">
      <c r="A239" s="190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90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190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1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0</v>
      </c>
      <c r="D246" s="12">
        <v>0</v>
      </c>
      <c r="E246" s="13">
        <v>0</v>
      </c>
    </row>
    <row r="247" spans="1:5" x14ac:dyDescent="0.25">
      <c r="A247" s="10" t="s">
        <v>170</v>
      </c>
      <c r="B247" s="14"/>
      <c r="C247" s="12">
        <v>0</v>
      </c>
      <c r="D247" s="12">
        <v>0</v>
      </c>
      <c r="E247" s="13">
        <v>0</v>
      </c>
    </row>
    <row r="248" spans="1:5" x14ac:dyDescent="0.25">
      <c r="A248" s="10" t="s">
        <v>171</v>
      </c>
      <c r="B248" s="14"/>
      <c r="C248" s="12">
        <v>19</v>
      </c>
      <c r="D248" s="12">
        <v>8</v>
      </c>
      <c r="E248" s="13">
        <v>1.375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49</v>
      </c>
      <c r="D252" s="12">
        <v>74</v>
      </c>
      <c r="E252" s="13">
        <v>-0.337837837837838</v>
      </c>
    </row>
    <row r="253" spans="1:5" x14ac:dyDescent="0.25">
      <c r="A253" s="189" t="s">
        <v>174</v>
      </c>
      <c r="B253" s="11" t="s">
        <v>175</v>
      </c>
      <c r="C253" s="12">
        <v>1</v>
      </c>
      <c r="D253" s="12">
        <v>4</v>
      </c>
      <c r="E253" s="13">
        <v>-0.75</v>
      </c>
    </row>
    <row r="254" spans="1:5" x14ac:dyDescent="0.25">
      <c r="A254" s="190"/>
      <c r="B254" s="11" t="s">
        <v>176</v>
      </c>
      <c r="C254" s="12">
        <v>10</v>
      </c>
      <c r="D254" s="12">
        <v>0</v>
      </c>
      <c r="E254" s="13">
        <v>0</v>
      </c>
    </row>
    <row r="255" spans="1:5" x14ac:dyDescent="0.25">
      <c r="A255" s="191"/>
      <c r="B255" s="11" t="s">
        <v>177</v>
      </c>
      <c r="C255" s="12">
        <v>2</v>
      </c>
      <c r="D255" s="12">
        <v>4</v>
      </c>
      <c r="E255" s="13">
        <v>-0.5</v>
      </c>
    </row>
    <row r="256" spans="1:5" x14ac:dyDescent="0.25">
      <c r="A256" s="10" t="s">
        <v>178</v>
      </c>
      <c r="B256" s="14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4"/>
      <c r="C257" s="12">
        <v>17</v>
      </c>
      <c r="D257" s="12">
        <v>9</v>
      </c>
      <c r="E257" s="13">
        <v>0.88888888888888895</v>
      </c>
    </row>
    <row r="258" spans="1:5" x14ac:dyDescent="0.25">
      <c r="A258" s="10" t="s">
        <v>111</v>
      </c>
      <c r="B258" s="14"/>
      <c r="C258" s="12">
        <v>86</v>
      </c>
      <c r="D258" s="12">
        <v>0</v>
      </c>
      <c r="E258" s="13">
        <v>0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34</v>
      </c>
      <c r="D262" s="12">
        <v>30</v>
      </c>
      <c r="E262" s="13">
        <v>0.133333333333333</v>
      </c>
    </row>
    <row r="263" spans="1:5" x14ac:dyDescent="0.25">
      <c r="A263" s="189" t="s">
        <v>69</v>
      </c>
      <c r="B263" s="11" t="s">
        <v>182</v>
      </c>
      <c r="C263" s="12">
        <v>11</v>
      </c>
      <c r="D263" s="12">
        <v>17</v>
      </c>
      <c r="E263" s="13">
        <v>-0.35294117647058798</v>
      </c>
    </row>
    <row r="264" spans="1:5" x14ac:dyDescent="0.25">
      <c r="A264" s="191"/>
      <c r="B264" s="11" t="s">
        <v>111</v>
      </c>
      <c r="C264" s="12">
        <v>3</v>
      </c>
      <c r="D264" s="12">
        <v>0</v>
      </c>
      <c r="E264" s="13">
        <v>0</v>
      </c>
    </row>
    <row r="265" spans="1:5" x14ac:dyDescent="0.25">
      <c r="A265" s="10" t="s">
        <v>183</v>
      </c>
      <c r="B265" s="14"/>
      <c r="C265" s="12">
        <v>1</v>
      </c>
      <c r="D265" s="12">
        <v>0</v>
      </c>
      <c r="E265" s="13">
        <v>0</v>
      </c>
    </row>
    <row r="266" spans="1:5" x14ac:dyDescent="0.25">
      <c r="A266" s="10" t="s">
        <v>184</v>
      </c>
      <c r="B266" s="14"/>
      <c r="C266" s="12">
        <v>1</v>
      </c>
      <c r="D266" s="12">
        <v>0</v>
      </c>
      <c r="E266" s="13">
        <v>0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9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191"/>
      <c r="B272" s="11" t="s">
        <v>189</v>
      </c>
      <c r="C272" s="12">
        <v>8</v>
      </c>
      <c r="D272" s="12">
        <v>0</v>
      </c>
      <c r="E272" s="13">
        <v>0</v>
      </c>
    </row>
    <row r="273" spans="1:5" x14ac:dyDescent="0.25">
      <c r="A273" s="10" t="s">
        <v>190</v>
      </c>
      <c r="B273" s="14"/>
      <c r="C273" s="12">
        <v>24</v>
      </c>
      <c r="D273" s="12">
        <v>4</v>
      </c>
      <c r="E273" s="13">
        <v>5</v>
      </c>
    </row>
    <row r="274" spans="1:5" x14ac:dyDescent="0.25">
      <c r="A274" s="10" t="s">
        <v>191</v>
      </c>
      <c r="B274" s="14"/>
      <c r="C274" s="12">
        <v>0</v>
      </c>
      <c r="D274" s="12">
        <v>0</v>
      </c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4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4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86" t="s">
        <v>198</v>
      </c>
      <c r="B283" s="11" t="s">
        <v>199</v>
      </c>
      <c r="C283" s="12">
        <v>0</v>
      </c>
      <c r="D283" s="12">
        <v>0</v>
      </c>
      <c r="E283" s="19">
        <v>0</v>
      </c>
    </row>
    <row r="284" spans="1:5" x14ac:dyDescent="0.25">
      <c r="A284" s="187"/>
      <c r="B284" s="11" t="s">
        <v>200</v>
      </c>
      <c r="C284" s="12">
        <v>614</v>
      </c>
      <c r="D284" s="12">
        <v>508</v>
      </c>
      <c r="E284" s="19">
        <v>0</v>
      </c>
    </row>
    <row r="285" spans="1:5" x14ac:dyDescent="0.25">
      <c r="A285" s="188"/>
      <c r="B285" s="11" t="s">
        <v>201</v>
      </c>
      <c r="C285" s="12">
        <v>0</v>
      </c>
      <c r="D285" s="12">
        <v>0</v>
      </c>
      <c r="E285" s="19">
        <v>0</v>
      </c>
    </row>
    <row r="286" spans="1:5" x14ac:dyDescent="0.25">
      <c r="A286" s="186" t="s">
        <v>202</v>
      </c>
      <c r="B286" s="11" t="s">
        <v>203</v>
      </c>
      <c r="C286" s="12">
        <v>0</v>
      </c>
      <c r="D286" s="12">
        <v>0</v>
      </c>
      <c r="E286" s="19">
        <v>0</v>
      </c>
    </row>
    <row r="287" spans="1:5" x14ac:dyDescent="0.25">
      <c r="A287" s="187"/>
      <c r="B287" s="11" t="s">
        <v>204</v>
      </c>
      <c r="C287" s="12">
        <v>0</v>
      </c>
      <c r="D287" s="12">
        <v>0</v>
      </c>
      <c r="E287" s="19">
        <v>0</v>
      </c>
    </row>
    <row r="288" spans="1:5" x14ac:dyDescent="0.25">
      <c r="A288" s="188"/>
      <c r="B288" s="11" t="s">
        <v>205</v>
      </c>
      <c r="C288" s="12">
        <v>0</v>
      </c>
      <c r="D288" s="12">
        <v>0</v>
      </c>
      <c r="E288" s="19">
        <v>0</v>
      </c>
    </row>
    <row r="289" spans="1:5" x14ac:dyDescent="0.25">
      <c r="A289" s="18" t="s">
        <v>206</v>
      </c>
      <c r="B289" s="11" t="s">
        <v>207</v>
      </c>
      <c r="C289" s="12">
        <v>12</v>
      </c>
      <c r="D289" s="12">
        <v>40</v>
      </c>
      <c r="E289" s="19">
        <v>10</v>
      </c>
    </row>
    <row r="290" spans="1:5" x14ac:dyDescent="0.25">
      <c r="A290" s="186" t="s">
        <v>208</v>
      </c>
      <c r="B290" s="11" t="s">
        <v>209</v>
      </c>
      <c r="C290" s="12">
        <v>3</v>
      </c>
      <c r="D290" s="12">
        <v>8</v>
      </c>
      <c r="E290" s="19">
        <v>1</v>
      </c>
    </row>
    <row r="291" spans="1:5" x14ac:dyDescent="0.25">
      <c r="A291" s="187"/>
      <c r="B291" s="11" t="s">
        <v>210</v>
      </c>
      <c r="C291" s="12">
        <v>0</v>
      </c>
      <c r="D291" s="12">
        <v>0</v>
      </c>
      <c r="E291" s="19">
        <v>0</v>
      </c>
    </row>
    <row r="292" spans="1:5" x14ac:dyDescent="0.25">
      <c r="A292" s="188"/>
      <c r="B292" s="11" t="s">
        <v>211</v>
      </c>
      <c r="C292" s="12">
        <v>12</v>
      </c>
      <c r="D292" s="12">
        <v>18</v>
      </c>
      <c r="E292" s="19">
        <v>0</v>
      </c>
    </row>
    <row r="293" spans="1:5" x14ac:dyDescent="0.25">
      <c r="A293" s="18" t="s">
        <v>212</v>
      </c>
      <c r="B293" s="11" t="s">
        <v>213</v>
      </c>
      <c r="C293" s="12">
        <v>0</v>
      </c>
      <c r="D293" s="12">
        <v>0</v>
      </c>
      <c r="E293" s="19">
        <v>0</v>
      </c>
    </row>
    <row r="294" spans="1:5" x14ac:dyDescent="0.25">
      <c r="A294" s="186" t="s">
        <v>214</v>
      </c>
      <c r="B294" s="11" t="s">
        <v>205</v>
      </c>
      <c r="C294" s="12">
        <v>0</v>
      </c>
      <c r="D294" s="12">
        <v>0</v>
      </c>
      <c r="E294" s="19">
        <v>0</v>
      </c>
    </row>
    <row r="295" spans="1:5" x14ac:dyDescent="0.25">
      <c r="A295" s="187"/>
      <c r="B295" s="11" t="s">
        <v>215</v>
      </c>
      <c r="C295" s="12">
        <v>7</v>
      </c>
      <c r="D295" s="12">
        <v>19</v>
      </c>
      <c r="E295" s="19">
        <v>3</v>
      </c>
    </row>
    <row r="296" spans="1:5" x14ac:dyDescent="0.25">
      <c r="A296" s="188"/>
      <c r="B296" s="11" t="s">
        <v>216</v>
      </c>
      <c r="C296" s="12">
        <v>0</v>
      </c>
      <c r="D296" s="12">
        <v>0</v>
      </c>
      <c r="E296" s="19">
        <v>0</v>
      </c>
    </row>
    <row r="297" spans="1:5" x14ac:dyDescent="0.25">
      <c r="A297" s="186" t="s">
        <v>217</v>
      </c>
      <c r="B297" s="11" t="s">
        <v>218</v>
      </c>
      <c r="C297" s="12">
        <v>1</v>
      </c>
      <c r="D297" s="12">
        <v>0</v>
      </c>
      <c r="E297" s="19">
        <v>0</v>
      </c>
    </row>
    <row r="298" spans="1:5" x14ac:dyDescent="0.25">
      <c r="A298" s="187"/>
      <c r="B298" s="11" t="s">
        <v>219</v>
      </c>
      <c r="C298" s="12">
        <v>0</v>
      </c>
      <c r="D298" s="12">
        <v>0</v>
      </c>
      <c r="E298" s="19">
        <v>0</v>
      </c>
    </row>
    <row r="299" spans="1:5" x14ac:dyDescent="0.25">
      <c r="A299" s="187"/>
      <c r="B299" s="11" t="s">
        <v>220</v>
      </c>
      <c r="C299" s="12">
        <v>102</v>
      </c>
      <c r="D299" s="12">
        <v>232</v>
      </c>
      <c r="E299" s="19">
        <v>71</v>
      </c>
    </row>
    <row r="300" spans="1:5" x14ac:dyDescent="0.25">
      <c r="A300" s="187"/>
      <c r="B300" s="11" t="s">
        <v>221</v>
      </c>
      <c r="C300" s="12">
        <v>248</v>
      </c>
      <c r="D300" s="12">
        <v>487</v>
      </c>
      <c r="E300" s="19">
        <v>0</v>
      </c>
    </row>
    <row r="301" spans="1:5" x14ac:dyDescent="0.25">
      <c r="A301" s="187"/>
      <c r="B301" s="11" t="s">
        <v>222</v>
      </c>
      <c r="C301" s="12">
        <v>25</v>
      </c>
      <c r="D301" s="12">
        <v>38</v>
      </c>
      <c r="E301" s="19">
        <v>2</v>
      </c>
    </row>
    <row r="302" spans="1:5" x14ac:dyDescent="0.25">
      <c r="A302" s="187"/>
      <c r="B302" s="11" t="s">
        <v>223</v>
      </c>
      <c r="C302" s="12">
        <v>91</v>
      </c>
      <c r="D302" s="12">
        <v>172</v>
      </c>
      <c r="E302" s="19">
        <v>53</v>
      </c>
    </row>
    <row r="303" spans="1:5" x14ac:dyDescent="0.25">
      <c r="A303" s="187"/>
      <c r="B303" s="11" t="s">
        <v>224</v>
      </c>
      <c r="C303" s="12">
        <v>44</v>
      </c>
      <c r="D303" s="12">
        <v>64</v>
      </c>
      <c r="E303" s="19">
        <v>0</v>
      </c>
    </row>
    <row r="304" spans="1:5" x14ac:dyDescent="0.25">
      <c r="A304" s="187"/>
      <c r="B304" s="11" t="s">
        <v>225</v>
      </c>
      <c r="C304" s="12">
        <v>1</v>
      </c>
      <c r="D304" s="12">
        <v>2</v>
      </c>
      <c r="E304" s="19">
        <v>0</v>
      </c>
    </row>
    <row r="305" spans="1:5" x14ac:dyDescent="0.25">
      <c r="A305" s="187"/>
      <c r="B305" s="11" t="s">
        <v>226</v>
      </c>
      <c r="C305" s="12">
        <v>141</v>
      </c>
      <c r="D305" s="12">
        <v>125</v>
      </c>
      <c r="E305" s="19">
        <v>80</v>
      </c>
    </row>
    <row r="306" spans="1:5" x14ac:dyDescent="0.25">
      <c r="A306" s="187"/>
      <c r="B306" s="11" t="s">
        <v>227</v>
      </c>
      <c r="C306" s="12">
        <v>0</v>
      </c>
      <c r="D306" s="12">
        <v>0</v>
      </c>
      <c r="E306" s="19">
        <v>0</v>
      </c>
    </row>
    <row r="307" spans="1:5" x14ac:dyDescent="0.25">
      <c r="A307" s="187"/>
      <c r="B307" s="11" t="s">
        <v>228</v>
      </c>
      <c r="C307" s="12">
        <v>2</v>
      </c>
      <c r="D307" s="12">
        <v>3</v>
      </c>
      <c r="E307" s="19">
        <v>0</v>
      </c>
    </row>
    <row r="308" spans="1:5" x14ac:dyDescent="0.25">
      <c r="A308" s="187"/>
      <c r="B308" s="11" t="s">
        <v>229</v>
      </c>
      <c r="C308" s="12">
        <v>80</v>
      </c>
      <c r="D308" s="12">
        <v>197</v>
      </c>
      <c r="E308" s="19">
        <v>71</v>
      </c>
    </row>
    <row r="309" spans="1:5" x14ac:dyDescent="0.25">
      <c r="A309" s="187"/>
      <c r="B309" s="11" t="s">
        <v>230</v>
      </c>
      <c r="C309" s="12">
        <v>105</v>
      </c>
      <c r="D309" s="12">
        <v>189</v>
      </c>
      <c r="E309" s="19">
        <v>0</v>
      </c>
    </row>
    <row r="310" spans="1:5" x14ac:dyDescent="0.25">
      <c r="A310" s="187"/>
      <c r="B310" s="11" t="s">
        <v>231</v>
      </c>
      <c r="C310" s="12">
        <v>0</v>
      </c>
      <c r="D310" s="12">
        <v>0</v>
      </c>
      <c r="E310" s="19">
        <v>0</v>
      </c>
    </row>
    <row r="311" spans="1:5" x14ac:dyDescent="0.25">
      <c r="A311" s="188"/>
      <c r="B311" s="11" t="s">
        <v>232</v>
      </c>
      <c r="C311" s="12">
        <v>6</v>
      </c>
      <c r="D311" s="12">
        <v>10</v>
      </c>
      <c r="E311" s="19">
        <v>0</v>
      </c>
    </row>
    <row r="312" spans="1:5" x14ac:dyDescent="0.25">
      <c r="A312" s="186" t="s">
        <v>233</v>
      </c>
      <c r="B312" s="11" t="s">
        <v>234</v>
      </c>
      <c r="C312" s="12">
        <v>0</v>
      </c>
      <c r="D312" s="12">
        <v>0</v>
      </c>
      <c r="E312" s="19">
        <v>0</v>
      </c>
    </row>
    <row r="313" spans="1:5" x14ac:dyDescent="0.25">
      <c r="A313" s="187"/>
      <c r="B313" s="11" t="s">
        <v>235</v>
      </c>
      <c r="C313" s="12">
        <v>0</v>
      </c>
      <c r="D313" s="12">
        <v>0</v>
      </c>
      <c r="E313" s="19">
        <v>0</v>
      </c>
    </row>
    <row r="314" spans="1:5" x14ac:dyDescent="0.25">
      <c r="A314" s="187"/>
      <c r="B314" s="11" t="s">
        <v>236</v>
      </c>
      <c r="C314" s="12">
        <v>0</v>
      </c>
      <c r="D314" s="12">
        <v>0</v>
      </c>
      <c r="E314" s="19">
        <v>0</v>
      </c>
    </row>
    <row r="315" spans="1:5" x14ac:dyDescent="0.25">
      <c r="A315" s="187"/>
      <c r="B315" s="11" t="s">
        <v>237</v>
      </c>
      <c r="C315" s="12">
        <v>0</v>
      </c>
      <c r="D315" s="12">
        <v>0</v>
      </c>
      <c r="E315" s="19">
        <v>0</v>
      </c>
    </row>
    <row r="316" spans="1:5" x14ac:dyDescent="0.25">
      <c r="A316" s="187"/>
      <c r="B316" s="11" t="s">
        <v>238</v>
      </c>
      <c r="C316" s="12">
        <v>24</v>
      </c>
      <c r="D316" s="12">
        <v>36</v>
      </c>
      <c r="E316" s="19">
        <v>6</v>
      </c>
    </row>
    <row r="317" spans="1:5" x14ac:dyDescent="0.25">
      <c r="A317" s="187"/>
      <c r="B317" s="11" t="s">
        <v>239</v>
      </c>
      <c r="C317" s="12">
        <v>0</v>
      </c>
      <c r="D317" s="12">
        <v>0</v>
      </c>
      <c r="E317" s="19">
        <v>0</v>
      </c>
    </row>
    <row r="318" spans="1:5" x14ac:dyDescent="0.25">
      <c r="A318" s="187"/>
      <c r="B318" s="11" t="s">
        <v>240</v>
      </c>
      <c r="C318" s="12">
        <v>0</v>
      </c>
      <c r="D318" s="12">
        <v>0</v>
      </c>
      <c r="E318" s="19">
        <v>0</v>
      </c>
    </row>
    <row r="319" spans="1:5" x14ac:dyDescent="0.25">
      <c r="A319" s="187"/>
      <c r="B319" s="11" t="s">
        <v>241</v>
      </c>
      <c r="C319" s="12">
        <v>9</v>
      </c>
      <c r="D319" s="12">
        <v>13</v>
      </c>
      <c r="E319" s="19">
        <v>5</v>
      </c>
    </row>
    <row r="320" spans="1:5" x14ac:dyDescent="0.25">
      <c r="A320" s="187"/>
      <c r="B320" s="11" t="s">
        <v>242</v>
      </c>
      <c r="C320" s="12">
        <v>0</v>
      </c>
      <c r="D320" s="12">
        <v>5</v>
      </c>
      <c r="E320" s="19">
        <v>0</v>
      </c>
    </row>
    <row r="321" spans="1:5" x14ac:dyDescent="0.25">
      <c r="A321" s="187"/>
      <c r="B321" s="11" t="s">
        <v>243</v>
      </c>
      <c r="C321" s="12">
        <v>0</v>
      </c>
      <c r="D321" s="12">
        <v>1</v>
      </c>
      <c r="E321" s="19">
        <v>0</v>
      </c>
    </row>
    <row r="322" spans="1:5" x14ac:dyDescent="0.25">
      <c r="A322" s="187"/>
      <c r="B322" s="11" t="s">
        <v>244</v>
      </c>
      <c r="C322" s="12">
        <v>3</v>
      </c>
      <c r="D322" s="12">
        <v>8</v>
      </c>
      <c r="E322" s="19">
        <v>3</v>
      </c>
    </row>
    <row r="323" spans="1:5" x14ac:dyDescent="0.25">
      <c r="A323" s="187"/>
      <c r="B323" s="11" t="s">
        <v>245</v>
      </c>
      <c r="C323" s="12">
        <v>0</v>
      </c>
      <c r="D323" s="12">
        <v>0</v>
      </c>
      <c r="E323" s="19">
        <v>0</v>
      </c>
    </row>
    <row r="324" spans="1:5" x14ac:dyDescent="0.25">
      <c r="A324" s="187"/>
      <c r="B324" s="11" t="s">
        <v>246</v>
      </c>
      <c r="C324" s="12">
        <v>0</v>
      </c>
      <c r="D324" s="12">
        <v>0</v>
      </c>
      <c r="E324" s="19">
        <v>0</v>
      </c>
    </row>
    <row r="325" spans="1:5" x14ac:dyDescent="0.25">
      <c r="A325" s="187"/>
      <c r="B325" s="11" t="s">
        <v>247</v>
      </c>
      <c r="C325" s="12">
        <v>0</v>
      </c>
      <c r="D325" s="12">
        <v>0</v>
      </c>
      <c r="E325" s="19">
        <v>0</v>
      </c>
    </row>
    <row r="326" spans="1:5" x14ac:dyDescent="0.25">
      <c r="A326" s="187"/>
      <c r="B326" s="11" t="s">
        <v>248</v>
      </c>
      <c r="C326" s="12">
        <v>0</v>
      </c>
      <c r="D326" s="12">
        <v>0</v>
      </c>
      <c r="E326" s="19">
        <v>0</v>
      </c>
    </row>
    <row r="327" spans="1:5" x14ac:dyDescent="0.25">
      <c r="A327" s="187"/>
      <c r="B327" s="11" t="s">
        <v>249</v>
      </c>
      <c r="C327" s="12">
        <v>0</v>
      </c>
      <c r="D327" s="12">
        <v>0</v>
      </c>
      <c r="E327" s="19">
        <v>0</v>
      </c>
    </row>
    <row r="328" spans="1:5" x14ac:dyDescent="0.25">
      <c r="A328" s="187"/>
      <c r="B328" s="11" t="s">
        <v>250</v>
      </c>
      <c r="C328" s="12">
        <v>0</v>
      </c>
      <c r="D328" s="12">
        <v>0</v>
      </c>
      <c r="E328" s="19">
        <v>0</v>
      </c>
    </row>
    <row r="329" spans="1:5" x14ac:dyDescent="0.25">
      <c r="A329" s="187"/>
      <c r="B329" s="11" t="s">
        <v>251</v>
      </c>
      <c r="C329" s="12">
        <v>0</v>
      </c>
      <c r="D329" s="12">
        <v>0</v>
      </c>
      <c r="E329" s="19">
        <v>0</v>
      </c>
    </row>
    <row r="330" spans="1:5" x14ac:dyDescent="0.25">
      <c r="A330" s="187"/>
      <c r="B330" s="11" t="s">
        <v>252</v>
      </c>
      <c r="C330" s="12">
        <v>40</v>
      </c>
      <c r="D330" s="12">
        <v>29</v>
      </c>
      <c r="E330" s="19">
        <v>13</v>
      </c>
    </row>
    <row r="331" spans="1:5" x14ac:dyDescent="0.25">
      <c r="A331" s="187"/>
      <c r="B331" s="11" t="s">
        <v>253</v>
      </c>
      <c r="C331" s="12">
        <v>0</v>
      </c>
      <c r="D331" s="12">
        <v>0</v>
      </c>
      <c r="E331" s="19">
        <v>0</v>
      </c>
    </row>
    <row r="332" spans="1:5" x14ac:dyDescent="0.25">
      <c r="A332" s="187"/>
      <c r="B332" s="11" t="s">
        <v>254</v>
      </c>
      <c r="C332" s="12">
        <v>0</v>
      </c>
      <c r="D332" s="12">
        <v>0</v>
      </c>
      <c r="E332" s="19">
        <v>0</v>
      </c>
    </row>
    <row r="333" spans="1:5" x14ac:dyDescent="0.25">
      <c r="A333" s="187"/>
      <c r="B333" s="11" t="s">
        <v>255</v>
      </c>
      <c r="C333" s="12">
        <v>0</v>
      </c>
      <c r="D333" s="12">
        <v>0</v>
      </c>
      <c r="E333" s="19">
        <v>0</v>
      </c>
    </row>
    <row r="334" spans="1:5" x14ac:dyDescent="0.25">
      <c r="A334" s="187"/>
      <c r="B334" s="11" t="s">
        <v>256</v>
      </c>
      <c r="C334" s="12">
        <v>0</v>
      </c>
      <c r="D334" s="12">
        <v>0</v>
      </c>
      <c r="E334" s="19">
        <v>0</v>
      </c>
    </row>
    <row r="335" spans="1:5" x14ac:dyDescent="0.25">
      <c r="A335" s="187"/>
      <c r="B335" s="11" t="s">
        <v>257</v>
      </c>
      <c r="C335" s="12">
        <v>16</v>
      </c>
      <c r="D335" s="12">
        <v>24</v>
      </c>
      <c r="E335" s="19">
        <v>6</v>
      </c>
    </row>
    <row r="336" spans="1:5" x14ac:dyDescent="0.25">
      <c r="A336" s="187"/>
      <c r="B336" s="11" t="s">
        <v>258</v>
      </c>
      <c r="C336" s="12">
        <v>78</v>
      </c>
      <c r="D336" s="12">
        <v>57</v>
      </c>
      <c r="E336" s="19">
        <v>39</v>
      </c>
    </row>
    <row r="337" spans="1:5" x14ac:dyDescent="0.25">
      <c r="A337" s="187"/>
      <c r="B337" s="11" t="s">
        <v>259</v>
      </c>
      <c r="C337" s="12">
        <v>3</v>
      </c>
      <c r="D337" s="12">
        <v>10</v>
      </c>
      <c r="E337" s="19">
        <v>2</v>
      </c>
    </row>
    <row r="338" spans="1:5" x14ac:dyDescent="0.25">
      <c r="A338" s="187"/>
      <c r="B338" s="11" t="s">
        <v>260</v>
      </c>
      <c r="C338" s="12">
        <v>0</v>
      </c>
      <c r="D338" s="12">
        <v>0</v>
      </c>
      <c r="E338" s="19">
        <v>0</v>
      </c>
    </row>
    <row r="339" spans="1:5" x14ac:dyDescent="0.25">
      <c r="A339" s="187"/>
      <c r="B339" s="11" t="s">
        <v>261</v>
      </c>
      <c r="C339" s="12">
        <v>0</v>
      </c>
      <c r="D339" s="12">
        <v>0</v>
      </c>
      <c r="E339" s="19">
        <v>0</v>
      </c>
    </row>
    <row r="340" spans="1:5" x14ac:dyDescent="0.25">
      <c r="A340" s="187"/>
      <c r="B340" s="11" t="s">
        <v>262</v>
      </c>
      <c r="C340" s="12">
        <v>1</v>
      </c>
      <c r="D340" s="12">
        <v>1</v>
      </c>
      <c r="E340" s="19">
        <v>0</v>
      </c>
    </row>
    <row r="341" spans="1:5" x14ac:dyDescent="0.25">
      <c r="A341" s="187"/>
      <c r="B341" s="11" t="s">
        <v>263</v>
      </c>
      <c r="C341" s="12">
        <v>2</v>
      </c>
      <c r="D341" s="12">
        <v>2</v>
      </c>
      <c r="E341" s="19">
        <v>0</v>
      </c>
    </row>
    <row r="342" spans="1:5" x14ac:dyDescent="0.25">
      <c r="A342" s="187"/>
      <c r="B342" s="11" t="s">
        <v>264</v>
      </c>
      <c r="C342" s="12">
        <v>3</v>
      </c>
      <c r="D342" s="12">
        <v>8</v>
      </c>
      <c r="E342" s="19">
        <v>1</v>
      </c>
    </row>
    <row r="343" spans="1:5" x14ac:dyDescent="0.25">
      <c r="A343" s="187"/>
      <c r="B343" s="11" t="s">
        <v>265</v>
      </c>
      <c r="C343" s="12">
        <v>0</v>
      </c>
      <c r="D343" s="12">
        <v>0</v>
      </c>
      <c r="E343" s="19">
        <v>0</v>
      </c>
    </row>
    <row r="344" spans="1:5" x14ac:dyDescent="0.25">
      <c r="A344" s="188"/>
      <c r="B344" s="11" t="s">
        <v>266</v>
      </c>
      <c r="C344" s="12">
        <v>3</v>
      </c>
      <c r="D344" s="12">
        <v>5</v>
      </c>
      <c r="E344" s="19">
        <v>1</v>
      </c>
    </row>
    <row r="345" spans="1:5" x14ac:dyDescent="0.25">
      <c r="A345" s="186" t="s">
        <v>267</v>
      </c>
      <c r="B345" s="11" t="s">
        <v>268</v>
      </c>
      <c r="C345" s="12">
        <v>0</v>
      </c>
      <c r="D345" s="12">
        <v>0</v>
      </c>
      <c r="E345" s="19">
        <v>0</v>
      </c>
    </row>
    <row r="346" spans="1:5" x14ac:dyDescent="0.25">
      <c r="A346" s="187"/>
      <c r="B346" s="11" t="s">
        <v>269</v>
      </c>
      <c r="C346" s="12">
        <v>1</v>
      </c>
      <c r="D346" s="12">
        <v>1</v>
      </c>
      <c r="E346" s="19">
        <v>1</v>
      </c>
    </row>
    <row r="347" spans="1:5" x14ac:dyDescent="0.25">
      <c r="A347" s="187"/>
      <c r="B347" s="11" t="s">
        <v>270</v>
      </c>
      <c r="C347" s="12">
        <v>0</v>
      </c>
      <c r="D347" s="12">
        <v>0</v>
      </c>
      <c r="E347" s="19">
        <v>0</v>
      </c>
    </row>
    <row r="348" spans="1:5" x14ac:dyDescent="0.25">
      <c r="A348" s="187"/>
      <c r="B348" s="11" t="s">
        <v>271</v>
      </c>
      <c r="C348" s="12">
        <v>0</v>
      </c>
      <c r="D348" s="12">
        <v>0</v>
      </c>
      <c r="E348" s="19">
        <v>0</v>
      </c>
    </row>
    <row r="349" spans="1:5" x14ac:dyDescent="0.25">
      <c r="A349" s="187"/>
      <c r="B349" s="11" t="s">
        <v>272</v>
      </c>
      <c r="C349" s="12">
        <v>0</v>
      </c>
      <c r="D349" s="12">
        <v>0</v>
      </c>
      <c r="E349" s="19">
        <v>0</v>
      </c>
    </row>
    <row r="350" spans="1:5" x14ac:dyDescent="0.25">
      <c r="A350" s="187"/>
      <c r="B350" s="11" t="s">
        <v>273</v>
      </c>
      <c r="C350" s="12">
        <v>0</v>
      </c>
      <c r="D350" s="12">
        <v>0</v>
      </c>
      <c r="E350" s="19">
        <v>0</v>
      </c>
    </row>
    <row r="351" spans="1:5" x14ac:dyDescent="0.25">
      <c r="A351" s="187"/>
      <c r="B351" s="11" t="s">
        <v>274</v>
      </c>
      <c r="C351" s="12">
        <v>0</v>
      </c>
      <c r="D351" s="12">
        <v>0</v>
      </c>
      <c r="E351" s="19">
        <v>0</v>
      </c>
    </row>
    <row r="352" spans="1:5" x14ac:dyDescent="0.25">
      <c r="A352" s="187"/>
      <c r="B352" s="11" t="s">
        <v>275</v>
      </c>
      <c r="C352" s="12">
        <v>0</v>
      </c>
      <c r="D352" s="12">
        <v>0</v>
      </c>
      <c r="E352" s="19">
        <v>0</v>
      </c>
    </row>
    <row r="353" spans="1:5" x14ac:dyDescent="0.25">
      <c r="A353" s="187"/>
      <c r="B353" s="11" t="s">
        <v>276</v>
      </c>
      <c r="C353" s="12">
        <v>0</v>
      </c>
      <c r="D353" s="12">
        <v>0</v>
      </c>
      <c r="E353" s="19">
        <v>0</v>
      </c>
    </row>
    <row r="354" spans="1:5" x14ac:dyDescent="0.25">
      <c r="A354" s="187"/>
      <c r="B354" s="11" t="s">
        <v>277</v>
      </c>
      <c r="C354" s="12">
        <v>0</v>
      </c>
      <c r="D354" s="12">
        <v>0</v>
      </c>
      <c r="E354" s="19">
        <v>0</v>
      </c>
    </row>
    <row r="355" spans="1:5" x14ac:dyDescent="0.25">
      <c r="A355" s="188"/>
      <c r="B355" s="11" t="s">
        <v>278</v>
      </c>
      <c r="C355" s="12">
        <v>0</v>
      </c>
      <c r="D355" s="12">
        <v>0</v>
      </c>
      <c r="E355" s="19">
        <v>0</v>
      </c>
    </row>
    <row r="356" spans="1:5" x14ac:dyDescent="0.25">
      <c r="A356" s="186" t="s">
        <v>279</v>
      </c>
      <c r="B356" s="11" t="s">
        <v>280</v>
      </c>
      <c r="C356" s="12">
        <v>7</v>
      </c>
      <c r="D356" s="12">
        <v>15</v>
      </c>
      <c r="E356" s="19">
        <v>4</v>
      </c>
    </row>
    <row r="357" spans="1:5" x14ac:dyDescent="0.25">
      <c r="A357" s="187"/>
      <c r="B357" s="11" t="s">
        <v>281</v>
      </c>
      <c r="C357" s="12">
        <v>0</v>
      </c>
      <c r="D357" s="12">
        <v>0</v>
      </c>
      <c r="E357" s="19">
        <v>0</v>
      </c>
    </row>
    <row r="358" spans="1:5" x14ac:dyDescent="0.25">
      <c r="A358" s="187"/>
      <c r="B358" s="11" t="s">
        <v>282</v>
      </c>
      <c r="C358" s="12">
        <v>0</v>
      </c>
      <c r="D358" s="12">
        <v>0</v>
      </c>
      <c r="E358" s="19">
        <v>0</v>
      </c>
    </row>
    <row r="359" spans="1:5" x14ac:dyDescent="0.25">
      <c r="A359" s="187"/>
      <c r="B359" s="11" t="s">
        <v>283</v>
      </c>
      <c r="C359" s="12">
        <v>0</v>
      </c>
      <c r="D359" s="12">
        <v>0</v>
      </c>
      <c r="E359" s="19">
        <v>0</v>
      </c>
    </row>
    <row r="360" spans="1:5" x14ac:dyDescent="0.25">
      <c r="A360" s="187"/>
      <c r="B360" s="11" t="s">
        <v>284</v>
      </c>
      <c r="C360" s="12">
        <v>0</v>
      </c>
      <c r="D360" s="12">
        <v>1</v>
      </c>
      <c r="E360" s="19">
        <v>0</v>
      </c>
    </row>
    <row r="361" spans="1:5" x14ac:dyDescent="0.25">
      <c r="A361" s="187"/>
      <c r="B361" s="11" t="s">
        <v>285</v>
      </c>
      <c r="C361" s="12">
        <v>0</v>
      </c>
      <c r="D361" s="12">
        <v>0</v>
      </c>
      <c r="E361" s="19">
        <v>0</v>
      </c>
    </row>
    <row r="362" spans="1:5" x14ac:dyDescent="0.25">
      <c r="A362" s="187"/>
      <c r="B362" s="11" t="s">
        <v>286</v>
      </c>
      <c r="C362" s="12">
        <v>0</v>
      </c>
      <c r="D362" s="12">
        <v>0</v>
      </c>
      <c r="E362" s="19">
        <v>0</v>
      </c>
    </row>
    <row r="363" spans="1:5" x14ac:dyDescent="0.25">
      <c r="A363" s="187"/>
      <c r="B363" s="11" t="s">
        <v>287</v>
      </c>
      <c r="C363" s="12">
        <v>0</v>
      </c>
      <c r="D363" s="12">
        <v>0</v>
      </c>
      <c r="E363" s="19">
        <v>0</v>
      </c>
    </row>
    <row r="364" spans="1:5" x14ac:dyDescent="0.25">
      <c r="A364" s="188"/>
      <c r="B364" s="11" t="s">
        <v>288</v>
      </c>
      <c r="C364" s="12">
        <v>0</v>
      </c>
      <c r="D364" s="12">
        <v>0</v>
      </c>
      <c r="E364" s="19">
        <v>0</v>
      </c>
    </row>
    <row r="365" spans="1:5" x14ac:dyDescent="0.25">
      <c r="A365" s="186" t="s">
        <v>289</v>
      </c>
      <c r="B365" s="11" t="s">
        <v>290</v>
      </c>
      <c r="C365" s="12">
        <v>0</v>
      </c>
      <c r="D365" s="12">
        <v>0</v>
      </c>
      <c r="E365" s="19">
        <v>0</v>
      </c>
    </row>
    <row r="366" spans="1:5" x14ac:dyDescent="0.25">
      <c r="A366" s="187"/>
      <c r="B366" s="11" t="s">
        <v>291</v>
      </c>
      <c r="C366" s="12">
        <v>0</v>
      </c>
      <c r="D366" s="12">
        <v>0</v>
      </c>
      <c r="E366" s="19">
        <v>0</v>
      </c>
    </row>
    <row r="367" spans="1:5" x14ac:dyDescent="0.25">
      <c r="A367" s="187"/>
      <c r="B367" s="11" t="s">
        <v>292</v>
      </c>
      <c r="C367" s="12">
        <v>0</v>
      </c>
      <c r="D367" s="12">
        <v>0</v>
      </c>
      <c r="E367" s="19">
        <v>0</v>
      </c>
    </row>
    <row r="368" spans="1:5" x14ac:dyDescent="0.25">
      <c r="A368" s="187"/>
      <c r="B368" s="11" t="s">
        <v>293</v>
      </c>
      <c r="C368" s="12">
        <v>0</v>
      </c>
      <c r="D368" s="12">
        <v>0</v>
      </c>
      <c r="E368" s="19">
        <v>0</v>
      </c>
    </row>
    <row r="369" spans="1:5" x14ac:dyDescent="0.25">
      <c r="A369" s="187"/>
      <c r="B369" s="11" t="s">
        <v>209</v>
      </c>
      <c r="C369" s="12">
        <v>0</v>
      </c>
      <c r="D369" s="12">
        <v>0</v>
      </c>
      <c r="E369" s="19">
        <v>0</v>
      </c>
    </row>
    <row r="370" spans="1:5" x14ac:dyDescent="0.25">
      <c r="A370" s="187"/>
      <c r="B370" s="11" t="s">
        <v>294</v>
      </c>
      <c r="C370" s="12">
        <v>0</v>
      </c>
      <c r="D370" s="12">
        <v>0</v>
      </c>
      <c r="E370" s="19">
        <v>0</v>
      </c>
    </row>
    <row r="371" spans="1:5" x14ac:dyDescent="0.25">
      <c r="A371" s="187"/>
      <c r="B371" s="11" t="s">
        <v>295</v>
      </c>
      <c r="C371" s="12">
        <v>0</v>
      </c>
      <c r="D371" s="12">
        <v>0</v>
      </c>
      <c r="E371" s="19">
        <v>0</v>
      </c>
    </row>
    <row r="372" spans="1:5" x14ac:dyDescent="0.25">
      <c r="A372" s="187"/>
      <c r="B372" s="11" t="s">
        <v>296</v>
      </c>
      <c r="C372" s="12">
        <v>0</v>
      </c>
      <c r="D372" s="12">
        <v>0</v>
      </c>
      <c r="E372" s="19">
        <v>0</v>
      </c>
    </row>
    <row r="373" spans="1:5" x14ac:dyDescent="0.25">
      <c r="A373" s="187"/>
      <c r="B373" s="11" t="s">
        <v>297</v>
      </c>
      <c r="C373" s="12">
        <v>0</v>
      </c>
      <c r="D373" s="12">
        <v>0</v>
      </c>
      <c r="E373" s="19">
        <v>0</v>
      </c>
    </row>
    <row r="374" spans="1:5" x14ac:dyDescent="0.25">
      <c r="A374" s="187"/>
      <c r="B374" s="11" t="s">
        <v>298</v>
      </c>
      <c r="C374" s="12">
        <v>0</v>
      </c>
      <c r="D374" s="12">
        <v>0</v>
      </c>
      <c r="E374" s="19">
        <v>0</v>
      </c>
    </row>
    <row r="375" spans="1:5" x14ac:dyDescent="0.25">
      <c r="A375" s="187"/>
      <c r="B375" s="11" t="s">
        <v>299</v>
      </c>
      <c r="C375" s="12">
        <v>0</v>
      </c>
      <c r="D375" s="12">
        <v>0</v>
      </c>
      <c r="E375" s="19">
        <v>0</v>
      </c>
    </row>
    <row r="376" spans="1:5" x14ac:dyDescent="0.25">
      <c r="A376" s="187"/>
      <c r="B376" s="11" t="s">
        <v>300</v>
      </c>
      <c r="C376" s="12">
        <v>0</v>
      </c>
      <c r="D376" s="12">
        <v>0</v>
      </c>
      <c r="E376" s="19">
        <v>0</v>
      </c>
    </row>
    <row r="377" spans="1:5" x14ac:dyDescent="0.25">
      <c r="A377" s="188"/>
      <c r="B377" s="11" t="s">
        <v>301</v>
      </c>
      <c r="C377" s="12">
        <v>0</v>
      </c>
      <c r="D377" s="12">
        <v>0</v>
      </c>
      <c r="E377" s="19">
        <v>0</v>
      </c>
    </row>
    <row r="378" spans="1:5" x14ac:dyDescent="0.25">
      <c r="A378" s="4"/>
    </row>
  </sheetData>
  <sheetProtection algorithmName="SHA-512" hashValue="/+ZqMyGfMJJQJ+t/UaVS41bwP6PxteeD9/9gAfE0yJpEL29ts9pNw5//dpHp9c7ExUC42d8buV4QQz8cZEvjNg==" saltValue="PyfVD5AcIJCK8QDNFxe8IA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B36FE-6C6E-4CA8-A52A-10786FB3FEC4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4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4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4.42578125" style="137" customWidth="1"/>
    <col min="26" max="26" width="2.5703125" style="137" customWidth="1"/>
    <col min="27" max="16384" width="11.42578125" style="100"/>
  </cols>
  <sheetData>
    <row r="1" spans="1:26" x14ac:dyDescent="0.2">
      <c r="A1" s="136"/>
      <c r="C1" s="181" t="s">
        <v>1828</v>
      </c>
      <c r="D1" s="181"/>
      <c r="E1" s="181"/>
      <c r="F1" s="136"/>
      <c r="H1" s="175"/>
      <c r="I1" s="175"/>
      <c r="J1" s="175"/>
      <c r="K1" s="136"/>
      <c r="P1" s="136"/>
      <c r="U1" s="136"/>
      <c r="Z1" s="136"/>
    </row>
    <row r="2" spans="1:26" s="102" customFormat="1" ht="12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spans="1:26" ht="12.95" customHeight="1" x14ac:dyDescent="0.2">
      <c r="A3" s="128"/>
      <c r="B3" s="128"/>
      <c r="C3" s="128" t="s">
        <v>1829</v>
      </c>
      <c r="D3" s="128"/>
      <c r="E3" s="128"/>
      <c r="F3" s="128"/>
      <c r="G3" s="128"/>
      <c r="H3" s="128" t="s">
        <v>1830</v>
      </c>
      <c r="I3" s="128"/>
      <c r="J3" s="128"/>
      <c r="K3" s="128"/>
      <c r="L3" s="128"/>
      <c r="M3" s="128" t="s">
        <v>1818</v>
      </c>
      <c r="N3" s="128"/>
      <c r="O3" s="128"/>
      <c r="P3" s="128"/>
      <c r="Q3" s="128"/>
      <c r="R3" s="128" t="s">
        <v>1831</v>
      </c>
      <c r="S3" s="128"/>
      <c r="T3" s="128"/>
      <c r="U3" s="128"/>
      <c r="V3" s="128"/>
      <c r="W3" s="128" t="s">
        <v>1832</v>
      </c>
      <c r="X3" s="128"/>
      <c r="Y3" s="128"/>
      <c r="Z3" s="128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</row>
    <row r="23" spans="1:26" s="120" customFormat="1" ht="12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5" spans="1:26" ht="15.75" x14ac:dyDescent="0.25">
      <c r="A25" s="139"/>
      <c r="B25" s="139"/>
      <c r="C25" s="134" t="s">
        <v>1774</v>
      </c>
      <c r="D25" s="135">
        <v>0</v>
      </c>
      <c r="E25" s="139"/>
      <c r="F25" s="139"/>
      <c r="G25" s="139"/>
      <c r="H25" s="134" t="s">
        <v>1774</v>
      </c>
      <c r="I25" s="135">
        <v>0</v>
      </c>
      <c r="J25" s="139"/>
      <c r="K25" s="139"/>
      <c r="L25" s="139"/>
      <c r="M25" s="134" t="s">
        <v>1774</v>
      </c>
      <c r="N25" s="135">
        <v>0</v>
      </c>
      <c r="O25" s="139"/>
      <c r="P25" s="139"/>
      <c r="Q25" s="139"/>
      <c r="R25" s="134" t="s">
        <v>1774</v>
      </c>
      <c r="S25" s="135">
        <v>0</v>
      </c>
      <c r="T25" s="139"/>
      <c r="U25" s="139"/>
      <c r="V25" s="139"/>
      <c r="W25" s="134" t="s">
        <v>1774</v>
      </c>
      <c r="X25" s="135">
        <v>0</v>
      </c>
      <c r="Y25" s="139"/>
      <c r="Z25" s="139"/>
    </row>
  </sheetData>
  <sheetProtection algorithmName="SHA-512" hashValue="sGBQ1UUov7TVGH5eAzddVRTChIO5furb3LzYFmPlrgRfmAF5SRS8DYjl27p0QyvlCySQg38LlRUn/Z6wAvK+Hw==" saltValue="mHE4rXAPiZ5itGTH9GHSb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1557B-28BC-4913-A1DD-A1D87FC2D9DD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4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4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4.42578125" style="137" customWidth="1"/>
    <col min="26" max="26" width="2.5703125" style="137" customWidth="1"/>
    <col min="27" max="27" width="7.85546875" style="137" customWidth="1"/>
    <col min="28" max="29" width="11.42578125" style="137"/>
    <col min="30" max="30" width="54.42578125" style="137" customWidth="1"/>
    <col min="31" max="31" width="2.5703125" style="137" customWidth="1"/>
    <col min="32" max="32" width="7.85546875" style="137" customWidth="1"/>
    <col min="33" max="34" width="11.42578125" style="137"/>
    <col min="35" max="35" width="54.42578125" style="137" customWidth="1"/>
    <col min="36" max="36" width="2.5703125" style="137" customWidth="1"/>
    <col min="37" max="37" width="7.85546875" style="137" customWidth="1"/>
    <col min="38" max="39" width="11.42578125" style="137"/>
    <col min="40" max="40" width="54.42578125" style="137" customWidth="1"/>
    <col min="41" max="41" width="2.5703125" style="137" customWidth="1"/>
    <col min="42" max="42" width="7.85546875" style="137" customWidth="1"/>
    <col min="43" max="44" width="11.42578125" style="137"/>
    <col min="45" max="45" width="54.42578125" style="137" customWidth="1"/>
    <col min="46" max="46" width="2.5703125" style="137" customWidth="1"/>
    <col min="47" max="47" width="7.85546875" style="137" customWidth="1"/>
    <col min="48" max="49" width="11.42578125" style="137"/>
    <col min="50" max="50" width="54.42578125" style="137" customWidth="1"/>
    <col min="51" max="51" width="2.5703125" style="137" customWidth="1"/>
    <col min="52" max="52" width="7.85546875" style="137" customWidth="1"/>
    <col min="53" max="54" width="11.42578125" style="137"/>
    <col min="55" max="55" width="54.42578125" style="137" customWidth="1"/>
    <col min="56" max="56" width="2.5703125" style="137" customWidth="1"/>
    <col min="57" max="57" width="7.85546875" style="137" customWidth="1"/>
    <col min="58" max="59" width="11.42578125" style="137"/>
    <col min="60" max="60" width="54.42578125" style="137" customWidth="1"/>
    <col min="61" max="61" width="2.5703125" style="137" customWidth="1"/>
    <col min="62" max="16384" width="11.42578125" style="100"/>
  </cols>
  <sheetData>
    <row r="1" spans="1:61" x14ac:dyDescent="0.2">
      <c r="A1" s="136"/>
      <c r="C1" s="181" t="s">
        <v>1833</v>
      </c>
      <c r="D1" s="181"/>
      <c r="E1" s="181"/>
      <c r="F1" s="136"/>
      <c r="H1" s="175"/>
      <c r="I1" s="175"/>
      <c r="J1" s="175"/>
      <c r="K1" s="136"/>
      <c r="M1" s="175"/>
      <c r="N1" s="175"/>
      <c r="O1" s="175"/>
      <c r="P1" s="136"/>
      <c r="R1" s="175"/>
      <c r="S1" s="175"/>
      <c r="T1" s="175"/>
      <c r="U1" s="136"/>
      <c r="W1" s="175"/>
      <c r="X1" s="175"/>
      <c r="Y1" s="175"/>
      <c r="Z1" s="136"/>
      <c r="AB1" s="175"/>
      <c r="AC1" s="175"/>
      <c r="AD1" s="175"/>
      <c r="AE1" s="136"/>
      <c r="AG1" s="175"/>
      <c r="AH1" s="175"/>
      <c r="AI1" s="175"/>
      <c r="AJ1" s="136"/>
      <c r="AL1" s="175"/>
      <c r="AM1" s="175"/>
      <c r="AN1" s="175"/>
      <c r="AO1" s="136"/>
      <c r="AQ1" s="175"/>
      <c r="AR1" s="175"/>
      <c r="AS1" s="175"/>
      <c r="AT1" s="136"/>
      <c r="AV1" s="175"/>
      <c r="AW1" s="175"/>
      <c r="AX1" s="175"/>
      <c r="AY1" s="136"/>
      <c r="BA1" s="175"/>
      <c r="BB1" s="175"/>
      <c r="BC1" s="175"/>
      <c r="BD1" s="136"/>
      <c r="BF1" s="175"/>
      <c r="BG1" s="175"/>
      <c r="BH1" s="175"/>
      <c r="BI1" s="136"/>
    </row>
    <row r="2" spans="1:61" s="102" customFormat="1" ht="12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</row>
    <row r="3" spans="1:61" ht="12.95" customHeight="1" x14ac:dyDescent="0.2">
      <c r="A3" s="128"/>
      <c r="B3" s="128"/>
      <c r="C3" s="128" t="s">
        <v>304</v>
      </c>
      <c r="D3" s="128"/>
      <c r="E3" s="128"/>
      <c r="F3" s="128"/>
      <c r="G3" s="128"/>
      <c r="H3" s="128" t="s">
        <v>1608</v>
      </c>
      <c r="I3" s="128"/>
      <c r="J3" s="128"/>
      <c r="K3" s="128"/>
      <c r="L3" s="128"/>
      <c r="M3" s="128" t="s">
        <v>1834</v>
      </c>
      <c r="N3" s="128"/>
      <c r="O3" s="128"/>
      <c r="P3" s="128"/>
      <c r="Q3" s="128"/>
      <c r="R3" s="128" t="s">
        <v>1835</v>
      </c>
      <c r="S3" s="128"/>
      <c r="T3" s="128"/>
      <c r="U3" s="128"/>
      <c r="V3" s="128"/>
      <c r="W3" s="128" t="s">
        <v>1836</v>
      </c>
      <c r="X3" s="128"/>
      <c r="Y3" s="128"/>
      <c r="Z3" s="128"/>
      <c r="AA3" s="128"/>
      <c r="AB3" s="128" t="s">
        <v>1612</v>
      </c>
      <c r="AC3" s="128"/>
      <c r="AD3" s="128"/>
      <c r="AE3" s="128"/>
      <c r="AF3" s="128"/>
      <c r="AG3" s="128" t="s">
        <v>1613</v>
      </c>
      <c r="AH3" s="128"/>
      <c r="AI3" s="128"/>
      <c r="AJ3" s="128"/>
      <c r="AK3" s="128"/>
      <c r="AL3" s="128" t="s">
        <v>1614</v>
      </c>
      <c r="AM3" s="128"/>
      <c r="AN3" s="128"/>
      <c r="AO3" s="128"/>
      <c r="AP3" s="128"/>
      <c r="AQ3" s="128" t="s">
        <v>1615</v>
      </c>
      <c r="AR3" s="128"/>
      <c r="AS3" s="128"/>
      <c r="AT3" s="128"/>
      <c r="AU3" s="128"/>
      <c r="AV3" s="128" t="s">
        <v>1818</v>
      </c>
      <c r="AW3" s="128"/>
      <c r="AX3" s="128"/>
      <c r="AY3" s="128"/>
      <c r="AZ3" s="128"/>
      <c r="BA3" s="128" t="s">
        <v>1616</v>
      </c>
      <c r="BB3" s="128"/>
      <c r="BC3" s="128"/>
      <c r="BD3" s="128"/>
      <c r="BE3" s="128"/>
      <c r="BF3" s="128" t="s">
        <v>317</v>
      </c>
      <c r="BG3" s="128"/>
      <c r="BH3" s="128"/>
      <c r="BI3" s="128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</row>
    <row r="23" spans="1:61" s="120" customFormat="1" ht="12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  <c r="BI23" s="137"/>
    </row>
    <row r="25" spans="1:61" ht="15.75" x14ac:dyDescent="0.25">
      <c r="A25" s="139"/>
      <c r="B25" s="139"/>
      <c r="C25" s="134" t="s">
        <v>1774</v>
      </c>
      <c r="D25" s="135">
        <v>0</v>
      </c>
      <c r="E25" s="139"/>
      <c r="F25" s="139"/>
      <c r="G25" s="139"/>
      <c r="H25" s="134" t="s">
        <v>1774</v>
      </c>
      <c r="I25" s="135">
        <v>0</v>
      </c>
      <c r="J25" s="139"/>
      <c r="K25" s="139"/>
      <c r="L25" s="139"/>
      <c r="M25" s="134" t="s">
        <v>1774</v>
      </c>
      <c r="N25" s="135">
        <v>0</v>
      </c>
      <c r="O25" s="139"/>
      <c r="P25" s="139"/>
      <c r="Q25" s="139"/>
      <c r="R25" s="134" t="s">
        <v>1774</v>
      </c>
      <c r="S25" s="135">
        <v>0</v>
      </c>
      <c r="T25" s="139"/>
      <c r="U25" s="139"/>
      <c r="V25" s="139"/>
      <c r="W25" s="134" t="s">
        <v>1774</v>
      </c>
      <c r="X25" s="135">
        <v>0</v>
      </c>
      <c r="Y25" s="139"/>
      <c r="Z25" s="139"/>
      <c r="AA25" s="139"/>
      <c r="AB25" s="134" t="s">
        <v>1774</v>
      </c>
      <c r="AC25" s="135">
        <v>0</v>
      </c>
      <c r="AD25" s="139"/>
      <c r="AE25" s="139"/>
      <c r="AF25" s="139"/>
      <c r="AG25" s="134" t="s">
        <v>1774</v>
      </c>
      <c r="AH25" s="135">
        <v>0</v>
      </c>
      <c r="AI25" s="139"/>
      <c r="AJ25" s="139"/>
      <c r="AK25" s="139"/>
      <c r="AL25" s="134" t="s">
        <v>1774</v>
      </c>
      <c r="AM25" s="135">
        <v>0</v>
      </c>
      <c r="AN25" s="139"/>
      <c r="AO25" s="139"/>
      <c r="AP25" s="139"/>
      <c r="AQ25" s="134" t="s">
        <v>1774</v>
      </c>
      <c r="AR25" s="135">
        <v>0</v>
      </c>
      <c r="AS25" s="139"/>
      <c r="AT25" s="139"/>
      <c r="AU25" s="139"/>
      <c r="AV25" s="134" t="s">
        <v>1774</v>
      </c>
      <c r="AW25" s="135">
        <v>0</v>
      </c>
      <c r="AX25" s="139"/>
      <c r="AY25" s="139"/>
      <c r="AZ25" s="139"/>
      <c r="BA25" s="134" t="s">
        <v>1774</v>
      </c>
      <c r="BB25" s="135">
        <v>0</v>
      </c>
      <c r="BC25" s="139"/>
      <c r="BD25" s="139"/>
      <c r="BE25" s="139"/>
      <c r="BF25" s="134" t="s">
        <v>1774</v>
      </c>
      <c r="BG25" s="135">
        <v>0</v>
      </c>
      <c r="BH25" s="139"/>
      <c r="BI25" s="139"/>
    </row>
  </sheetData>
  <sheetProtection algorithmName="SHA-512" hashValue="TB4ZPCCgyBKJWXW4p0fUHQBYeQK5SNJJeAczmNQVXkD7ZqqjZ2S/QITYJxL5MrlmUlsYfRcMQ7Q6Fc/olgPRRg==" saltValue="Rhg4FFVizDvfYMb+xw1iL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8AB0C-FB9C-4B80-BEB4-7F4C86DC079A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7" width="11.42578125" style="137"/>
    <col min="18" max="18" width="11.42578125" style="75"/>
    <col min="19" max="19" width="2.5703125" style="137" customWidth="1"/>
    <col min="20" max="20" width="7.85546875" style="137" customWidth="1"/>
    <col min="21" max="25" width="11.42578125" style="137"/>
    <col min="26" max="16384" width="11.42578125" style="75"/>
  </cols>
  <sheetData>
    <row r="1" spans="1:26" x14ac:dyDescent="0.2">
      <c r="A1" s="136"/>
      <c r="C1" s="181" t="s">
        <v>1837</v>
      </c>
      <c r="D1" s="181"/>
      <c r="E1" s="181"/>
      <c r="F1" s="136"/>
      <c r="H1" s="175"/>
      <c r="I1" s="175"/>
      <c r="J1" s="175"/>
      <c r="K1" s="136"/>
      <c r="M1" s="175"/>
      <c r="N1" s="175"/>
      <c r="O1" s="175"/>
      <c r="P1" s="175"/>
      <c r="Q1" s="175"/>
      <c r="S1" s="136"/>
      <c r="U1" s="175"/>
      <c r="V1" s="175"/>
      <c r="W1" s="175"/>
      <c r="X1" s="175"/>
      <c r="Y1" s="175"/>
    </row>
    <row r="3" spans="1:26" x14ac:dyDescent="0.2">
      <c r="A3" s="128"/>
      <c r="B3" s="128"/>
      <c r="C3" s="128" t="s">
        <v>1818</v>
      </c>
      <c r="D3" s="128"/>
      <c r="E3" s="128"/>
      <c r="F3" s="128"/>
      <c r="G3" s="128"/>
      <c r="H3" s="128" t="s">
        <v>1838</v>
      </c>
      <c r="I3" s="128"/>
      <c r="J3" s="128"/>
      <c r="K3" s="128"/>
      <c r="L3" s="128"/>
      <c r="M3" s="128" t="s">
        <v>1057</v>
      </c>
      <c r="N3" s="128"/>
      <c r="O3" s="128"/>
      <c r="P3" s="128"/>
      <c r="Q3" s="128"/>
      <c r="S3" s="128"/>
      <c r="T3" s="128"/>
      <c r="U3" s="128" t="s">
        <v>1058</v>
      </c>
      <c r="V3" s="128"/>
      <c r="W3" s="128"/>
      <c r="X3" s="128"/>
      <c r="Y3" s="128"/>
    </row>
    <row r="5" spans="1:26" ht="36" x14ac:dyDescent="0.2">
      <c r="M5" s="176" t="s">
        <v>1194</v>
      </c>
      <c r="N5" s="176" t="s">
        <v>1195</v>
      </c>
      <c r="O5" s="176" t="s">
        <v>1196</v>
      </c>
      <c r="P5" s="176" t="s">
        <v>1197</v>
      </c>
      <c r="Q5" s="176" t="s">
        <v>615</v>
      </c>
      <c r="R5" s="176" t="s">
        <v>1198</v>
      </c>
      <c r="S5" s="177"/>
      <c r="U5" s="178" t="s">
        <v>1194</v>
      </c>
      <c r="V5" s="178" t="s">
        <v>1195</v>
      </c>
      <c r="W5" s="178" t="s">
        <v>1196</v>
      </c>
      <c r="X5" s="178" t="s">
        <v>1197</v>
      </c>
      <c r="Y5" s="178" t="s">
        <v>615</v>
      </c>
      <c r="Z5" s="178" t="s">
        <v>1198</v>
      </c>
    </row>
    <row r="6" spans="1:26" x14ac:dyDescent="0.2">
      <c r="M6" s="179">
        <f>DatosMedioAmbiente!C53</f>
        <v>0</v>
      </c>
      <c r="N6" s="179">
        <f>DatosMedioAmbiente!C55</f>
        <v>0</v>
      </c>
      <c r="O6" s="179">
        <f>DatosMedioAmbiente!C57</f>
        <v>0</v>
      </c>
      <c r="P6" s="179">
        <f>DatosMedioAmbiente!C59</f>
        <v>2</v>
      </c>
      <c r="Q6" s="179">
        <f>DatosMedioAmbiente!C61</f>
        <v>0</v>
      </c>
      <c r="R6" s="179">
        <f>DatosMedioAmbiente!C63</f>
        <v>1</v>
      </c>
      <c r="S6" s="177"/>
      <c r="U6" s="180">
        <f>DatosMedioAmbiente!C54</f>
        <v>0</v>
      </c>
      <c r="V6" s="180">
        <f>DatosMedioAmbiente!C56</f>
        <v>3</v>
      </c>
      <c r="W6" s="180">
        <f>DatosMedioAmbiente!C58</f>
        <v>0</v>
      </c>
      <c r="X6" s="180">
        <f>DatosMedioAmbiente!C60</f>
        <v>1</v>
      </c>
      <c r="Y6" s="180">
        <f>DatosMedioAmbiente!C62</f>
        <v>0</v>
      </c>
      <c r="Z6" s="180">
        <f>DatosMedioAmbiente!C64</f>
        <v>1</v>
      </c>
    </row>
    <row r="25" spans="1:20" s="75" customFormat="1" ht="15.75" x14ac:dyDescent="0.25">
      <c r="A25" s="139"/>
      <c r="B25" s="139"/>
      <c r="C25" s="134" t="s">
        <v>1774</v>
      </c>
      <c r="D25" s="135">
        <v>0</v>
      </c>
      <c r="E25" s="139"/>
      <c r="F25" s="139"/>
      <c r="G25" s="139"/>
      <c r="H25" s="134" t="s">
        <v>1774</v>
      </c>
      <c r="I25" s="135">
        <v>0</v>
      </c>
      <c r="J25" s="139"/>
      <c r="K25" s="139"/>
      <c r="L25" s="139"/>
      <c r="M25" s="137"/>
      <c r="N25" s="137"/>
      <c r="O25" s="137"/>
      <c r="Q25" s="139"/>
      <c r="R25" s="137"/>
      <c r="S25" s="137"/>
      <c r="T25" s="137"/>
    </row>
  </sheetData>
  <sheetProtection algorithmName="SHA-512" hashValue="khKjZv6Db8m6AsjiMigv9c3SSVgULhb0kWaGZAfSbDgJhzTRUqE0iQ2AdeMS5STM5RINGFIt8UFefJhi8zkeMg==" saltValue="Kc5cDE18qqOM1b/IRTZCp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368FA-2B50-45A7-A6FC-02AF0F937EAF}">
  <dimension ref="A1:BI16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5" customWidth="1"/>
    <col min="19" max="20" width="25.140625" style="75" customWidth="1"/>
    <col min="21" max="21" width="14.42578125" style="75" customWidth="1"/>
    <col min="22" max="22" width="20.42578125" style="75" customWidth="1"/>
    <col min="23" max="23" width="16.5703125" style="75" customWidth="1"/>
    <col min="24" max="24" width="5.42578125" style="75" customWidth="1"/>
    <col min="25" max="25" width="4" style="75" customWidth="1"/>
    <col min="26" max="26" width="13.5703125" style="75" customWidth="1"/>
    <col min="27" max="27" width="22.140625" style="75" customWidth="1"/>
    <col min="28" max="16384" width="11.5703125" style="75"/>
  </cols>
  <sheetData>
    <row r="1" spans="1:61" s="97" customFormat="1" ht="89.25" x14ac:dyDescent="0.25">
      <c r="A1" s="97" t="s">
        <v>1681</v>
      </c>
      <c r="B1" s="97" t="s">
        <v>1682</v>
      </c>
      <c r="C1" s="97" t="s">
        <v>1683</v>
      </c>
      <c r="D1" s="97" t="s">
        <v>1684</v>
      </c>
      <c r="E1" s="97" t="s">
        <v>1685</v>
      </c>
      <c r="F1" s="97" t="s">
        <v>1686</v>
      </c>
      <c r="G1" s="97" t="s">
        <v>1687</v>
      </c>
      <c r="H1" s="97" t="s">
        <v>1688</v>
      </c>
      <c r="I1" s="97" t="s">
        <v>1689</v>
      </c>
      <c r="J1" s="97" t="s">
        <v>1690</v>
      </c>
      <c r="K1" s="97" t="s">
        <v>1691</v>
      </c>
      <c r="L1" s="97" t="s">
        <v>1692</v>
      </c>
      <c r="M1" s="97" t="s">
        <v>1693</v>
      </c>
      <c r="N1" s="97" t="s">
        <v>1694</v>
      </c>
      <c r="O1" s="97" t="s">
        <v>1695</v>
      </c>
      <c r="P1" s="97" t="s">
        <v>1696</v>
      </c>
      <c r="Q1" s="97" t="s">
        <v>1697</v>
      </c>
      <c r="R1" s="97" t="s">
        <v>1698</v>
      </c>
      <c r="S1" s="97" t="s">
        <v>1699</v>
      </c>
      <c r="T1" s="97" t="s">
        <v>1700</v>
      </c>
      <c r="U1" s="97" t="s">
        <v>1701</v>
      </c>
      <c r="V1" s="97" t="s">
        <v>1702</v>
      </c>
      <c r="W1" s="97" t="s">
        <v>1703</v>
      </c>
      <c r="AA1" s="97" t="s">
        <v>1704</v>
      </c>
      <c r="AB1" s="97" t="s">
        <v>1705</v>
      </c>
      <c r="AC1" s="97" t="s">
        <v>1706</v>
      </c>
      <c r="AD1" s="97" t="s">
        <v>1707</v>
      </c>
      <c r="AE1" s="97" t="s">
        <v>1708</v>
      </c>
      <c r="AF1" s="97" t="s">
        <v>1709</v>
      </c>
      <c r="AI1" s="97" t="s">
        <v>1710</v>
      </c>
      <c r="AL1" s="97" t="s">
        <v>1711</v>
      </c>
      <c r="AM1" s="97" t="s">
        <v>1712</v>
      </c>
      <c r="AN1" s="97" t="s">
        <v>1713</v>
      </c>
      <c r="AO1" s="97" t="s">
        <v>1714</v>
      </c>
      <c r="AP1" s="97" t="s">
        <v>1715</v>
      </c>
      <c r="AQ1" s="97" t="s">
        <v>1716</v>
      </c>
      <c r="AR1" s="97" t="s">
        <v>1717</v>
      </c>
      <c r="AS1" s="97" t="s">
        <v>1718</v>
      </c>
      <c r="AT1" s="97" t="s">
        <v>1719</v>
      </c>
      <c r="AU1" s="97" t="s">
        <v>1720</v>
      </c>
      <c r="AV1" s="97" t="s">
        <v>1721</v>
      </c>
      <c r="AW1" s="97" t="s">
        <v>1722</v>
      </c>
      <c r="AX1" s="97" t="s">
        <v>1723</v>
      </c>
      <c r="AY1" s="97" t="s">
        <v>1724</v>
      </c>
      <c r="AZ1" s="97" t="s">
        <v>1725</v>
      </c>
      <c r="BA1" s="97" t="s">
        <v>1726</v>
      </c>
      <c r="BB1" s="97" t="s">
        <v>1727</v>
      </c>
      <c r="BC1" s="97" t="s">
        <v>1728</v>
      </c>
      <c r="BD1" s="97" t="s">
        <v>1729</v>
      </c>
      <c r="BE1" s="97" t="s">
        <v>1730</v>
      </c>
      <c r="BF1" s="97" t="s">
        <v>1731</v>
      </c>
      <c r="BG1" s="97" t="s">
        <v>1732</v>
      </c>
      <c r="BH1" s="97" t="s">
        <v>1733</v>
      </c>
      <c r="BI1" s="97" t="s">
        <v>1734</v>
      </c>
    </row>
    <row r="2" spans="1:61" x14ac:dyDescent="0.2">
      <c r="A2" s="75" t="s">
        <v>1257</v>
      </c>
      <c r="B2" s="75" t="s">
        <v>1753</v>
      </c>
      <c r="C2" s="75" t="s">
        <v>1741</v>
      </c>
      <c r="D2" s="75" t="s">
        <v>1618</v>
      </c>
      <c r="E2" s="75" t="s">
        <v>1618</v>
      </c>
      <c r="F2" s="75" t="s">
        <v>1194</v>
      </c>
      <c r="G2" s="75" t="s">
        <v>1619</v>
      </c>
      <c r="H2" s="75" t="s">
        <v>1647</v>
      </c>
      <c r="I2" s="75" t="s">
        <v>1618</v>
      </c>
      <c r="J2" s="75" t="s">
        <v>1618</v>
      </c>
      <c r="K2" s="75" t="s">
        <v>1618</v>
      </c>
      <c r="L2" s="75" t="s">
        <v>1618</v>
      </c>
      <c r="M2" s="75" t="s">
        <v>1618</v>
      </c>
      <c r="N2" s="75" t="s">
        <v>1618</v>
      </c>
      <c r="O2" s="75" t="s">
        <v>1618</v>
      </c>
      <c r="P2" s="75" t="s">
        <v>1671</v>
      </c>
      <c r="Q2" s="75" t="s">
        <v>1671</v>
      </c>
      <c r="R2" s="75" t="s">
        <v>1060</v>
      </c>
      <c r="S2" s="75" t="s">
        <v>1671</v>
      </c>
      <c r="T2" s="75" t="s">
        <v>1671</v>
      </c>
      <c r="V2" s="75" t="s">
        <v>29</v>
      </c>
      <c r="W2" s="75" t="s">
        <v>113</v>
      </c>
      <c r="AA2" s="75" t="s">
        <v>1151</v>
      </c>
      <c r="AB2" s="75" t="s">
        <v>1151</v>
      </c>
      <c r="AC2" s="75" t="s">
        <v>1158</v>
      </c>
      <c r="AD2" s="75" t="s">
        <v>647</v>
      </c>
      <c r="AE2" s="75" t="s">
        <v>1194</v>
      </c>
      <c r="AF2" s="75" t="s">
        <v>1204</v>
      </c>
      <c r="AI2" s="75" t="s">
        <v>229</v>
      </c>
      <c r="AL2" s="75" t="s">
        <v>647</v>
      </c>
      <c r="AM2" s="75" t="s">
        <v>647</v>
      </c>
      <c r="AN2" s="75" t="s">
        <v>649</v>
      </c>
      <c r="AO2" s="75" t="s">
        <v>649</v>
      </c>
      <c r="AV2" s="75" t="s">
        <v>647</v>
      </c>
      <c r="AW2" s="75" t="s">
        <v>1197</v>
      </c>
      <c r="AX2" s="75" t="s">
        <v>1195</v>
      </c>
      <c r="BA2" s="75" t="s">
        <v>82</v>
      </c>
      <c r="BC2" s="75" t="s">
        <v>983</v>
      </c>
      <c r="BD2" s="75" t="s">
        <v>334</v>
      </c>
      <c r="BH2" s="75" t="s">
        <v>1163</v>
      </c>
      <c r="BI2" s="75" t="s">
        <v>1168</v>
      </c>
    </row>
    <row r="3" spans="1:61" x14ac:dyDescent="0.2">
      <c r="A3" s="75" t="s">
        <v>1759</v>
      </c>
      <c r="B3" s="75" t="s">
        <v>1754</v>
      </c>
      <c r="C3" s="75" t="s">
        <v>1742</v>
      </c>
      <c r="D3" s="75" t="s">
        <v>1619</v>
      </c>
      <c r="E3" s="75" t="s">
        <v>1619</v>
      </c>
      <c r="F3" s="75" t="s">
        <v>1642</v>
      </c>
      <c r="G3" s="75" t="s">
        <v>1620</v>
      </c>
      <c r="H3" s="75" t="s">
        <v>1619</v>
      </c>
      <c r="I3" s="75" t="s">
        <v>1619</v>
      </c>
      <c r="J3" s="75" t="s">
        <v>978</v>
      </c>
      <c r="K3" s="75" t="s">
        <v>1622</v>
      </c>
      <c r="L3" s="75" t="s">
        <v>1622</v>
      </c>
      <c r="N3" s="75" t="s">
        <v>1624</v>
      </c>
      <c r="O3" s="75" t="s">
        <v>1619</v>
      </c>
      <c r="P3" s="75" t="s">
        <v>1620</v>
      </c>
      <c r="Q3" s="75" t="s">
        <v>1620</v>
      </c>
      <c r="R3" s="75" t="s">
        <v>1061</v>
      </c>
      <c r="S3" s="75" t="s">
        <v>1620</v>
      </c>
      <c r="T3" s="75" t="s">
        <v>1620</v>
      </c>
      <c r="V3" s="75" t="s">
        <v>30</v>
      </c>
      <c r="W3" s="75" t="s">
        <v>114</v>
      </c>
      <c r="AA3" s="75" t="s">
        <v>1152</v>
      </c>
      <c r="AB3" s="75" t="s">
        <v>1152</v>
      </c>
      <c r="AC3" s="75" t="s">
        <v>1159</v>
      </c>
      <c r="AD3" s="75" t="s">
        <v>649</v>
      </c>
      <c r="AE3" s="75" t="s">
        <v>1195</v>
      </c>
      <c r="AF3" s="75" t="s">
        <v>1147</v>
      </c>
      <c r="AI3" s="75" t="s">
        <v>230</v>
      </c>
      <c r="AL3" s="75" t="s">
        <v>649</v>
      </c>
      <c r="AM3" s="75" t="s">
        <v>649</v>
      </c>
      <c r="AN3" s="75" t="s">
        <v>651</v>
      </c>
      <c r="AO3" s="75" t="s">
        <v>651</v>
      </c>
      <c r="AV3" s="75" t="s">
        <v>649</v>
      </c>
      <c r="AW3" s="75" t="s">
        <v>1198</v>
      </c>
      <c r="AX3" s="75" t="s">
        <v>1197</v>
      </c>
      <c r="BA3" s="75" t="s">
        <v>1802</v>
      </c>
      <c r="BC3" s="75" t="s">
        <v>1804</v>
      </c>
      <c r="BD3" s="75" t="s">
        <v>962</v>
      </c>
      <c r="BH3" s="75" t="s">
        <v>1164</v>
      </c>
    </row>
    <row r="4" spans="1:61" x14ac:dyDescent="0.2">
      <c r="A4" s="75" t="s">
        <v>1760</v>
      </c>
      <c r="B4" s="75" t="s">
        <v>109</v>
      </c>
      <c r="C4" s="75" t="s">
        <v>1743</v>
      </c>
      <c r="D4" s="75" t="s">
        <v>1620</v>
      </c>
      <c r="E4" s="75" t="s">
        <v>1620</v>
      </c>
      <c r="F4" s="75" t="s">
        <v>111</v>
      </c>
      <c r="G4" s="75" t="s">
        <v>1633</v>
      </c>
      <c r="H4" s="75" t="s">
        <v>1620</v>
      </c>
      <c r="I4" s="75" t="s">
        <v>978</v>
      </c>
      <c r="J4" s="75" t="s">
        <v>1633</v>
      </c>
      <c r="K4" s="75" t="s">
        <v>1638</v>
      </c>
      <c r="N4" s="75" t="s">
        <v>978</v>
      </c>
      <c r="O4" s="75" t="s">
        <v>1620</v>
      </c>
      <c r="P4" s="75" t="s">
        <v>1676</v>
      </c>
      <c r="Q4" s="75" t="s">
        <v>1676</v>
      </c>
      <c r="R4" s="75" t="s">
        <v>1062</v>
      </c>
      <c r="S4" s="75" t="s">
        <v>1673</v>
      </c>
      <c r="T4" s="75" t="s">
        <v>1674</v>
      </c>
      <c r="V4" s="75" t="s">
        <v>31</v>
      </c>
      <c r="W4" s="75" t="s">
        <v>1767</v>
      </c>
      <c r="AD4" s="75" t="s">
        <v>651</v>
      </c>
      <c r="AE4" s="75" t="s">
        <v>1196</v>
      </c>
      <c r="AF4" s="75" t="s">
        <v>1205</v>
      </c>
      <c r="AI4" s="75" t="s">
        <v>238</v>
      </c>
      <c r="AL4" s="75" t="s">
        <v>651</v>
      </c>
      <c r="AM4" s="75" t="s">
        <v>651</v>
      </c>
      <c r="AN4" s="75" t="s">
        <v>655</v>
      </c>
      <c r="AO4" s="75" t="s">
        <v>655</v>
      </c>
      <c r="AV4" s="75" t="s">
        <v>651</v>
      </c>
      <c r="AX4" s="75" t="s">
        <v>1198</v>
      </c>
      <c r="BA4" s="75" t="s">
        <v>1803</v>
      </c>
      <c r="BC4" s="75" t="s">
        <v>989</v>
      </c>
      <c r="BD4" s="75" t="s">
        <v>963</v>
      </c>
      <c r="BH4" s="75" t="s">
        <v>1165</v>
      </c>
    </row>
    <row r="5" spans="1:61" x14ac:dyDescent="0.2">
      <c r="A5" s="75" t="s">
        <v>1051</v>
      </c>
      <c r="B5" s="75" t="s">
        <v>110</v>
      </c>
      <c r="C5" s="75" t="s">
        <v>174</v>
      </c>
      <c r="D5" s="75" t="s">
        <v>1622</v>
      </c>
      <c r="E5" s="75" t="s">
        <v>1622</v>
      </c>
      <c r="G5" s="75" t="s">
        <v>1636</v>
      </c>
      <c r="H5" s="75" t="s">
        <v>978</v>
      </c>
      <c r="I5" s="75" t="s">
        <v>1633</v>
      </c>
      <c r="J5" s="75" t="s">
        <v>111</v>
      </c>
      <c r="O5" s="75" t="s">
        <v>978</v>
      </c>
      <c r="R5" s="75" t="s">
        <v>1063</v>
      </c>
      <c r="S5" s="75" t="s">
        <v>1674</v>
      </c>
      <c r="T5" s="75" t="s">
        <v>1675</v>
      </c>
      <c r="V5" s="75" t="s">
        <v>33</v>
      </c>
      <c r="AD5" s="75" t="s">
        <v>655</v>
      </c>
      <c r="AE5" s="75" t="s">
        <v>1197</v>
      </c>
      <c r="AI5" s="75" t="s">
        <v>111</v>
      </c>
      <c r="AL5" s="75" t="s">
        <v>655</v>
      </c>
      <c r="AM5" s="75" t="s">
        <v>655</v>
      </c>
      <c r="AN5" s="75" t="s">
        <v>657</v>
      </c>
      <c r="AO5" s="75" t="s">
        <v>657</v>
      </c>
      <c r="AV5" s="75" t="s">
        <v>655</v>
      </c>
      <c r="BC5" s="75" t="s">
        <v>990</v>
      </c>
      <c r="BD5" s="75" t="s">
        <v>964</v>
      </c>
    </row>
    <row r="6" spans="1:61" x14ac:dyDescent="0.2">
      <c r="A6" s="75" t="s">
        <v>1761</v>
      </c>
      <c r="B6" s="75" t="s">
        <v>111</v>
      </c>
      <c r="C6" s="75" t="s">
        <v>1744</v>
      </c>
      <c r="D6" s="75" t="s">
        <v>1626</v>
      </c>
      <c r="E6" s="75" t="s">
        <v>978</v>
      </c>
      <c r="G6" s="75" t="s">
        <v>1638</v>
      </c>
      <c r="H6" s="75" t="s">
        <v>1632</v>
      </c>
      <c r="I6" s="75" t="s">
        <v>1636</v>
      </c>
      <c r="O6" s="75" t="s">
        <v>1633</v>
      </c>
      <c r="R6" s="75" t="s">
        <v>1064</v>
      </c>
      <c r="S6" s="75" t="s">
        <v>1676</v>
      </c>
      <c r="T6" s="75" t="s">
        <v>1676</v>
      </c>
      <c r="AD6" s="75" t="s">
        <v>657</v>
      </c>
      <c r="AE6" s="75" t="s">
        <v>615</v>
      </c>
      <c r="AL6" s="75" t="s">
        <v>657</v>
      </c>
      <c r="AM6" s="75" t="s">
        <v>657</v>
      </c>
      <c r="AV6" s="75" t="s">
        <v>657</v>
      </c>
      <c r="BC6" s="75" t="s">
        <v>993</v>
      </c>
      <c r="BD6" s="75" t="s">
        <v>965</v>
      </c>
    </row>
    <row r="7" spans="1:61" x14ac:dyDescent="0.2">
      <c r="C7" s="75" t="s">
        <v>1746</v>
      </c>
      <c r="D7" s="75" t="s">
        <v>978</v>
      </c>
      <c r="E7" s="75" t="s">
        <v>1629</v>
      </c>
      <c r="G7" s="75" t="s">
        <v>111</v>
      </c>
      <c r="H7" s="75" t="s">
        <v>1633</v>
      </c>
      <c r="I7" s="75" t="s">
        <v>111</v>
      </c>
      <c r="O7" s="75" t="s">
        <v>1636</v>
      </c>
      <c r="R7" s="75" t="s">
        <v>1065</v>
      </c>
      <c r="AD7" s="75" t="s">
        <v>659</v>
      </c>
      <c r="BC7" s="75" t="s">
        <v>995</v>
      </c>
      <c r="BD7" s="75" t="s">
        <v>966</v>
      </c>
    </row>
    <row r="8" spans="1:61" x14ac:dyDescent="0.2">
      <c r="C8" s="75" t="s">
        <v>209</v>
      </c>
      <c r="D8" s="75" t="s">
        <v>1633</v>
      </c>
      <c r="E8" s="75" t="s">
        <v>1632</v>
      </c>
      <c r="H8" s="75" t="s">
        <v>1636</v>
      </c>
      <c r="O8" s="75" t="s">
        <v>1638</v>
      </c>
      <c r="R8" s="75" t="s">
        <v>1066</v>
      </c>
      <c r="BD8" s="75" t="s">
        <v>518</v>
      </c>
    </row>
    <row r="9" spans="1:61" x14ac:dyDescent="0.2">
      <c r="C9" s="75" t="s">
        <v>1747</v>
      </c>
      <c r="D9" s="75" t="s">
        <v>1634</v>
      </c>
      <c r="E9" s="75" t="s">
        <v>1636</v>
      </c>
      <c r="H9" s="75" t="s">
        <v>1638</v>
      </c>
      <c r="O9" s="75" t="s">
        <v>111</v>
      </c>
      <c r="R9" s="75" t="s">
        <v>1069</v>
      </c>
      <c r="BD9" s="75" t="s">
        <v>967</v>
      </c>
    </row>
    <row r="10" spans="1:61" x14ac:dyDescent="0.2">
      <c r="D10" s="75" t="s">
        <v>1636</v>
      </c>
      <c r="H10" s="75" t="s">
        <v>111</v>
      </c>
      <c r="BD10" s="75" t="s">
        <v>969</v>
      </c>
    </row>
    <row r="11" spans="1:61" x14ac:dyDescent="0.2">
      <c r="D11" s="75" t="s">
        <v>1642</v>
      </c>
      <c r="BD11" s="75" t="s">
        <v>970</v>
      </c>
    </row>
    <row r="12" spans="1:61" x14ac:dyDescent="0.2">
      <c r="D12" s="75" t="s">
        <v>111</v>
      </c>
      <c r="BD12" s="75" t="s">
        <v>971</v>
      </c>
    </row>
    <row r="13" spans="1:61" x14ac:dyDescent="0.2">
      <c r="BD13" s="75" t="s">
        <v>972</v>
      </c>
    </row>
    <row r="14" spans="1:61" x14ac:dyDescent="0.2">
      <c r="BD14" s="75" t="s">
        <v>973</v>
      </c>
    </row>
    <row r="15" spans="1:61" x14ac:dyDescent="0.2">
      <c r="BD15" s="75" t="s">
        <v>111</v>
      </c>
    </row>
    <row r="16" spans="1:61" x14ac:dyDescent="0.2">
      <c r="BD16" s="75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5FD3F-E222-46A5-A54F-B204272D4B96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1671</v>
      </c>
      <c r="C4" s="92">
        <f>SUM(DatosViolenciaGénero!C63:C69)</f>
        <v>871</v>
      </c>
      <c r="D4" s="92">
        <f>SUM(DatosViolenciaGénero!D63:D69)</f>
        <v>144</v>
      </c>
    </row>
    <row r="5" spans="2:4" x14ac:dyDescent="0.2">
      <c r="B5" s="91" t="s">
        <v>1620</v>
      </c>
      <c r="C5" s="92">
        <f>SUM(DatosViolenciaGénero!C70:C73)</f>
        <v>102</v>
      </c>
      <c r="D5" s="92">
        <f>SUM(DatosViolenciaGénero!D70:D73)</f>
        <v>56</v>
      </c>
    </row>
    <row r="6" spans="2:4" ht="12.75" customHeight="1" x14ac:dyDescent="0.2">
      <c r="B6" s="91" t="s">
        <v>1672</v>
      </c>
      <c r="C6" s="92">
        <f>DatosViolenciaGénero!C74</f>
        <v>0</v>
      </c>
      <c r="D6" s="92">
        <f>DatosViolenciaGénero!D74</f>
        <v>0</v>
      </c>
    </row>
    <row r="7" spans="2:4" ht="12.75" customHeight="1" x14ac:dyDescent="0.2">
      <c r="B7" s="91" t="s">
        <v>1673</v>
      </c>
      <c r="C7" s="92">
        <f>SUM(DatosViolenciaGénero!C75:C77)</f>
        <v>3</v>
      </c>
      <c r="D7" s="92">
        <f>SUM(DatosViolenciaGénero!D75:D77)</f>
        <v>0</v>
      </c>
    </row>
    <row r="8" spans="2:4" ht="12.75" customHeight="1" x14ac:dyDescent="0.2">
      <c r="B8" s="91" t="s">
        <v>1674</v>
      </c>
      <c r="C8" s="92">
        <f>DatosViolenciaGénero!C81</f>
        <v>1</v>
      </c>
      <c r="D8" s="92">
        <f>DatosViolenciaGénero!D81</f>
        <v>1</v>
      </c>
    </row>
    <row r="9" spans="2:4" ht="12.75" customHeight="1" x14ac:dyDescent="0.2">
      <c r="B9" s="91" t="s">
        <v>1675</v>
      </c>
      <c r="C9" s="92">
        <f>DatosViolenciaGénero!C78</f>
        <v>0</v>
      </c>
      <c r="D9" s="92">
        <f>DatosViolenciaGénero!D78</f>
        <v>1</v>
      </c>
    </row>
    <row r="10" spans="2:4" ht="12.75" customHeight="1" x14ac:dyDescent="0.2">
      <c r="B10" s="91" t="s">
        <v>1676</v>
      </c>
      <c r="C10" s="92">
        <f>SUM(DatosViolenciaGénero!C79:C80)</f>
        <v>254</v>
      </c>
      <c r="D10" s="92">
        <f>SUM(DatosViolenciaGénero!D79:D80)</f>
        <v>117</v>
      </c>
    </row>
    <row r="14" spans="2:4" ht="12.95" customHeight="1" thickTop="1" thickBot="1" x14ac:dyDescent="0.25">
      <c r="B14" s="235" t="s">
        <v>1680</v>
      </c>
      <c r="C14" s="235"/>
    </row>
    <row r="15" spans="2:4" ht="13.5" thickTop="1" x14ac:dyDescent="0.2">
      <c r="B15" s="93" t="s">
        <v>1678</v>
      </c>
      <c r="C15" s="94">
        <f>DatosViolenciaGénero!C38</f>
        <v>20</v>
      </c>
    </row>
    <row r="16" spans="2:4" ht="13.5" thickBot="1" x14ac:dyDescent="0.25">
      <c r="B16" s="95" t="s">
        <v>1679</v>
      </c>
      <c r="C16" s="96">
        <f>DatosViolenciaGénero!C39</f>
        <v>225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3C226-4A0E-4554-A01C-58802CA8ECC7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1671</v>
      </c>
      <c r="C4" s="92">
        <f>SUM(DatosViolenciaDoméstica!C48:C54)</f>
        <v>152</v>
      </c>
      <c r="D4" s="92">
        <f>SUM(DatosViolenciaDoméstica!D48:D54)</f>
        <v>16</v>
      </c>
    </row>
    <row r="5" spans="2:4" x14ac:dyDescent="0.2">
      <c r="B5" s="91" t="s">
        <v>1620</v>
      </c>
      <c r="C5" s="92">
        <f>SUM(DatosViolenciaDoméstica!C55:C58)</f>
        <v>15</v>
      </c>
      <c r="D5" s="92">
        <f>SUM(DatosViolenciaDoméstica!D55:D58)</f>
        <v>2</v>
      </c>
    </row>
    <row r="6" spans="2:4" ht="12.75" customHeight="1" x14ac:dyDescent="0.2">
      <c r="B6" s="91" t="s">
        <v>1672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1673</v>
      </c>
      <c r="C7" s="92">
        <f>SUM(DatosViolenciaDoméstica!C60:C62)</f>
        <v>0</v>
      </c>
      <c r="D7" s="92">
        <f>SUM(DatosViolenciaDoméstica!D60:D62)</f>
        <v>0</v>
      </c>
    </row>
    <row r="8" spans="2:4" ht="12.75" customHeight="1" x14ac:dyDescent="0.2">
      <c r="B8" s="91" t="s">
        <v>1674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1" t="s">
        <v>1675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1" t="s">
        <v>1676</v>
      </c>
      <c r="C10" s="92">
        <f>SUM(DatosViolenciaDoméstica!C64:C65)</f>
        <v>16</v>
      </c>
      <c r="D10" s="92">
        <f>SUM(DatosViolenciaDoméstica!D64:D65)</f>
        <v>6</v>
      </c>
    </row>
    <row r="14" spans="2:4" ht="12.95" customHeight="1" thickTop="1" thickBot="1" x14ac:dyDescent="0.25">
      <c r="B14" s="235" t="s">
        <v>1677</v>
      </c>
      <c r="C14" s="235"/>
    </row>
    <row r="15" spans="2:4" ht="13.5" thickTop="1" x14ac:dyDescent="0.2">
      <c r="B15" s="93" t="s">
        <v>1678</v>
      </c>
      <c r="C15" s="94">
        <f>DatosViolenciaDoméstica!C33</f>
        <v>1</v>
      </c>
    </row>
    <row r="16" spans="2:4" ht="13.5" thickBot="1" x14ac:dyDescent="0.25">
      <c r="B16" s="95" t="s">
        <v>1679</v>
      </c>
      <c r="C16" s="96">
        <f>DatosViolenciaDoméstica!C34</f>
        <v>32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303CB-24B0-46E6-ACDE-1462A15A1D04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">
      <c r="B2" s="73" t="s">
        <v>1025</v>
      </c>
      <c r="C2" s="74"/>
      <c r="D2" s="74"/>
    </row>
    <row r="3" spans="2:6" ht="12.95" customHeight="1" x14ac:dyDescent="0.2">
      <c r="B3" s="76" t="s">
        <v>1026</v>
      </c>
      <c r="C3" s="74"/>
      <c r="D3" s="74"/>
    </row>
    <row r="4" spans="2:6" x14ac:dyDescent="0.2">
      <c r="B4" s="77" t="s">
        <v>14</v>
      </c>
      <c r="C4" s="77" t="s">
        <v>15</v>
      </c>
      <c r="D4" s="78" t="s">
        <v>16</v>
      </c>
      <c r="E4" s="238" t="s">
        <v>1655</v>
      </c>
      <c r="F4" s="238"/>
    </row>
    <row r="5" spans="2:6" ht="12.75" customHeight="1" x14ac:dyDescent="0.2">
      <c r="B5" s="236" t="s">
        <v>1656</v>
      </c>
      <c r="C5" s="79" t="s">
        <v>1018</v>
      </c>
      <c r="D5" s="80">
        <f>DatosMenores!C86</f>
        <v>34</v>
      </c>
      <c r="E5" s="81" t="s">
        <v>1657</v>
      </c>
      <c r="F5" s="82">
        <f>DatosMenores!C105+DatosMenores!C106</f>
        <v>12</v>
      </c>
    </row>
    <row r="6" spans="2:6" ht="33.75" x14ac:dyDescent="0.2">
      <c r="B6" s="237"/>
      <c r="C6" s="79" t="s">
        <v>1013</v>
      </c>
      <c r="D6" s="80">
        <f>DatosMenores!C87</f>
        <v>91</v>
      </c>
      <c r="E6" s="83" t="s">
        <v>1658</v>
      </c>
      <c r="F6" s="82">
        <f>DatosMenores!C107</f>
        <v>8</v>
      </c>
    </row>
    <row r="7" spans="2:6" ht="33.75" x14ac:dyDescent="0.2">
      <c r="B7" s="236" t="s">
        <v>1659</v>
      </c>
      <c r="C7" s="79" t="s">
        <v>1018</v>
      </c>
      <c r="D7" s="80">
        <f>DatosMenores!C88</f>
        <v>64</v>
      </c>
      <c r="E7" s="83" t="s">
        <v>1660</v>
      </c>
      <c r="F7" s="82">
        <f>DatosMenores!C108</f>
        <v>0</v>
      </c>
    </row>
    <row r="8" spans="2:6" ht="33.75" x14ac:dyDescent="0.2">
      <c r="B8" s="237"/>
      <c r="C8" s="79" t="s">
        <v>1013</v>
      </c>
      <c r="D8" s="80">
        <f>DatosMenores!C89</f>
        <v>78</v>
      </c>
      <c r="E8" s="83" t="s">
        <v>1661</v>
      </c>
      <c r="F8" s="82">
        <f>DatosMenores!C109</f>
        <v>0</v>
      </c>
    </row>
    <row r="9" spans="2:6" ht="33.75" x14ac:dyDescent="0.2">
      <c r="B9" s="236" t="s">
        <v>266</v>
      </c>
      <c r="C9" s="79" t="s">
        <v>1018</v>
      </c>
      <c r="D9" s="80">
        <f>DatosMenores!C90</f>
        <v>70</v>
      </c>
      <c r="E9" s="83" t="s">
        <v>1662</v>
      </c>
      <c r="F9" s="82">
        <f>DatosMenores!C110</f>
        <v>0</v>
      </c>
    </row>
    <row r="10" spans="2:6" ht="22.5" x14ac:dyDescent="0.2">
      <c r="B10" s="237"/>
      <c r="C10" s="79" t="s">
        <v>1013</v>
      </c>
      <c r="D10" s="80">
        <f>DatosMenores!C91</f>
        <v>185</v>
      </c>
      <c r="E10" s="83" t="s">
        <v>1663</v>
      </c>
      <c r="F10" s="82">
        <f>DatosMenores!C111</f>
        <v>14</v>
      </c>
    </row>
    <row r="11" spans="2:6" ht="45" x14ac:dyDescent="0.2">
      <c r="B11" s="236" t="s">
        <v>1664</v>
      </c>
      <c r="C11" s="79" t="s">
        <v>1018</v>
      </c>
      <c r="D11" s="80">
        <f>DatosMenores!C92</f>
        <v>6</v>
      </c>
      <c r="E11" s="83" t="s">
        <v>1665</v>
      </c>
      <c r="F11" s="82">
        <f>DatosMenores!C112</f>
        <v>0</v>
      </c>
    </row>
    <row r="12" spans="2:6" x14ac:dyDescent="0.2">
      <c r="B12" s="237"/>
      <c r="C12" s="79" t="s">
        <v>1013</v>
      </c>
      <c r="D12" s="80">
        <f>DatosMenores!C93</f>
        <v>6</v>
      </c>
    </row>
    <row r="13" spans="2:6" x14ac:dyDescent="0.2">
      <c r="B13" s="236" t="s">
        <v>1666</v>
      </c>
      <c r="C13" s="79" t="s">
        <v>1018</v>
      </c>
      <c r="D13" s="80">
        <f>DatosMenores!C94</f>
        <v>20</v>
      </c>
    </row>
    <row r="14" spans="2:6" x14ac:dyDescent="0.2">
      <c r="B14" s="237"/>
      <c r="C14" s="79" t="s">
        <v>1013</v>
      </c>
      <c r="D14" s="80">
        <f>DatosMenores!C95</f>
        <v>2</v>
      </c>
    </row>
    <row r="15" spans="2:6" x14ac:dyDescent="0.2">
      <c r="B15" s="236" t="s">
        <v>1667</v>
      </c>
      <c r="C15" s="79" t="s">
        <v>1018</v>
      </c>
      <c r="D15" s="80">
        <f>DatosMenores!C96</f>
        <v>174</v>
      </c>
    </row>
    <row r="16" spans="2:6" x14ac:dyDescent="0.2">
      <c r="B16" s="237"/>
      <c r="C16" s="79" t="s">
        <v>1013</v>
      </c>
      <c r="D16" s="80">
        <f>DatosMenores!C97</f>
        <v>0</v>
      </c>
    </row>
    <row r="17" spans="2:4" x14ac:dyDescent="0.2">
      <c r="B17" s="236" t="s">
        <v>1668</v>
      </c>
      <c r="C17" s="79" t="s">
        <v>1018</v>
      </c>
      <c r="D17" s="80">
        <f>DatosMenores!C98</f>
        <v>0</v>
      </c>
    </row>
    <row r="18" spans="2:4" x14ac:dyDescent="0.2">
      <c r="B18" s="237"/>
      <c r="C18" s="79" t="s">
        <v>1013</v>
      </c>
      <c r="D18" s="80">
        <f>DatosMenores!C99</f>
        <v>0</v>
      </c>
    </row>
    <row r="19" spans="2:4" ht="22.5" x14ac:dyDescent="0.2">
      <c r="B19" s="84" t="s">
        <v>1669</v>
      </c>
      <c r="C19" s="85"/>
      <c r="D19" s="80">
        <f>DatosMenores!C100</f>
        <v>10</v>
      </c>
    </row>
    <row r="20" spans="2:4" ht="22.5" x14ac:dyDescent="0.2">
      <c r="B20" s="84" t="s">
        <v>1670</v>
      </c>
      <c r="C20" s="85"/>
      <c r="D20" s="80">
        <f>DatosMenores!C101</f>
        <v>0</v>
      </c>
    </row>
    <row r="21" spans="2:4" x14ac:dyDescent="0.2">
      <c r="B21" s="86"/>
      <c r="C21" s="74"/>
      <c r="D21" s="74"/>
    </row>
    <row r="22" spans="2:4" x14ac:dyDescent="0.2">
      <c r="B22" s="87"/>
      <c r="C22" s="74"/>
      <c r="D22" s="74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2B7A3-A1D4-472F-A253-A17F5429E87F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5" customWidth="1"/>
    <col min="2" max="4" width="13.85546875" style="45" customWidth="1"/>
    <col min="5" max="6" width="15" style="45" customWidth="1"/>
    <col min="7" max="13" width="13.85546875" style="45" customWidth="1"/>
    <col min="14" max="16384" width="11.42578125" style="45"/>
  </cols>
  <sheetData>
    <row r="2" spans="2:13" s="41" customFormat="1" ht="15.75" x14ac:dyDescent="0.25">
      <c r="B2" s="41" t="s">
        <v>1607</v>
      </c>
    </row>
    <row r="4" spans="2:13" ht="39" thickBot="1" x14ac:dyDescent="0.25">
      <c r="B4" s="42" t="s">
        <v>304</v>
      </c>
      <c r="C4" s="43" t="s">
        <v>1608</v>
      </c>
      <c r="D4" s="43" t="s">
        <v>1609</v>
      </c>
      <c r="E4" s="43" t="s">
        <v>1610</v>
      </c>
      <c r="F4" s="43" t="s">
        <v>1611</v>
      </c>
      <c r="G4" s="43" t="s">
        <v>1612</v>
      </c>
      <c r="H4" s="43" t="s">
        <v>1613</v>
      </c>
      <c r="I4" s="43" t="s">
        <v>1614</v>
      </c>
      <c r="J4" s="43" t="s">
        <v>1615</v>
      </c>
      <c r="K4" s="43" t="s">
        <v>315</v>
      </c>
      <c r="L4" s="43" t="s">
        <v>1616</v>
      </c>
      <c r="M4" s="44" t="s">
        <v>317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1617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304</v>
      </c>
      <c r="E10" s="55" t="s">
        <v>1610</v>
      </c>
      <c r="F10" s="55" t="s">
        <v>1611</v>
      </c>
      <c r="G10" s="55" t="s">
        <v>1612</v>
      </c>
      <c r="H10" s="55" t="s">
        <v>1613</v>
      </c>
      <c r="I10" s="55" t="s">
        <v>1614</v>
      </c>
      <c r="J10" s="55" t="s">
        <v>1615</v>
      </c>
      <c r="K10" s="55" t="s">
        <v>1616</v>
      </c>
      <c r="L10" s="56" t="s">
        <v>317</v>
      </c>
      <c r="M10" s="57"/>
    </row>
    <row r="11" spans="2:13" ht="13.35" customHeight="1" x14ac:dyDescent="0.2">
      <c r="B11" s="239" t="s">
        <v>1618</v>
      </c>
      <c r="C11" s="239"/>
      <c r="D11" s="58">
        <f>DatosDelitos!C5+DatosDelitos!C13-DatosDelitos!C17</f>
        <v>3007</v>
      </c>
      <c r="E11" s="59">
        <f>DatosDelitos!H5+DatosDelitos!H13-DatosDelitos!H17</f>
        <v>55</v>
      </c>
      <c r="F11" s="59">
        <f>DatosDelitos!I5+DatosDelitos!I13-DatosDelitos!I17</f>
        <v>67</v>
      </c>
      <c r="G11" s="59">
        <f>DatosDelitos!J5+DatosDelitos!J13-DatosDelitos!J17</f>
        <v>3</v>
      </c>
      <c r="H11" s="60">
        <f>DatosDelitos!K5+DatosDelitos!K13-DatosDelitos!K17</f>
        <v>3</v>
      </c>
      <c r="I11" s="60">
        <f>DatosDelitos!L5+DatosDelitos!L13-DatosDelitos!L17</f>
        <v>1</v>
      </c>
      <c r="J11" s="60">
        <f>DatosDelitos!M5+DatosDelitos!M13-DatosDelitos!M17</f>
        <v>1</v>
      </c>
      <c r="K11" s="60">
        <f>DatosDelitos!O5+DatosDelitos!O13-DatosDelitos!O17</f>
        <v>7</v>
      </c>
      <c r="L11" s="61">
        <f>DatosDelitos!P5+DatosDelitos!P13-DatosDelitos!P17</f>
        <v>129</v>
      </c>
    </row>
    <row r="12" spans="2:13" ht="13.35" customHeight="1" x14ac:dyDescent="0.2">
      <c r="B12" s="240" t="s">
        <v>329</v>
      </c>
      <c r="C12" s="240"/>
      <c r="D12" s="62">
        <f>DatosDelitos!C10</f>
        <v>0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35" customHeight="1" x14ac:dyDescent="0.2">
      <c r="B13" s="240" t="s">
        <v>347</v>
      </c>
      <c r="C13" s="240"/>
      <c r="D13" s="62">
        <f>DatosDelitos!C20</f>
        <v>0</v>
      </c>
      <c r="E13" s="63">
        <f>DatosDelitos!H20</f>
        <v>0</v>
      </c>
      <c r="F13" s="63">
        <f>DatosDelitos!I20</f>
        <v>0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0</v>
      </c>
    </row>
    <row r="14" spans="2:13" ht="13.35" customHeight="1" x14ac:dyDescent="0.2">
      <c r="B14" s="240" t="s">
        <v>352</v>
      </c>
      <c r="C14" s="240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240" t="s">
        <v>1619</v>
      </c>
      <c r="C15" s="240"/>
      <c r="D15" s="62">
        <f>DatosDelitos!C17+DatosDelitos!C44</f>
        <v>645</v>
      </c>
      <c r="E15" s="63">
        <f>DatosDelitos!H17+DatosDelitos!H44</f>
        <v>82</v>
      </c>
      <c r="F15" s="63">
        <f>DatosDelitos!I16+DatosDelitos!I44</f>
        <v>7</v>
      </c>
      <c r="G15" s="63">
        <f>DatosDelitos!J17+DatosDelitos!J44</f>
        <v>0</v>
      </c>
      <c r="H15" s="63">
        <f>DatosDelitos!K17+DatosDelitos!K44</f>
        <v>0</v>
      </c>
      <c r="I15" s="63">
        <f>DatosDelitos!L17+DatosDelitos!L44</f>
        <v>0</v>
      </c>
      <c r="J15" s="63">
        <f>DatosDelitos!M17+DatosDelitos!M44</f>
        <v>0</v>
      </c>
      <c r="K15" s="63">
        <f>DatosDelitos!O17+DatosDelitos!O44</f>
        <v>1</v>
      </c>
      <c r="L15" s="64">
        <f>DatosDelitos!P17+DatosDelitos!P44</f>
        <v>110</v>
      </c>
    </row>
    <row r="16" spans="2:13" ht="13.35" customHeight="1" x14ac:dyDescent="0.2">
      <c r="B16" s="240" t="s">
        <v>1620</v>
      </c>
      <c r="C16" s="240"/>
      <c r="D16" s="62">
        <f>DatosDelitos!C30</f>
        <v>244</v>
      </c>
      <c r="E16" s="63">
        <f>DatosDelitos!H30</f>
        <v>21</v>
      </c>
      <c r="F16" s="63">
        <f>DatosDelitos!I30</f>
        <v>33</v>
      </c>
      <c r="G16" s="63">
        <f>DatosDelitos!J30</f>
        <v>0</v>
      </c>
      <c r="H16" s="63">
        <f>DatosDelitos!K30</f>
        <v>0</v>
      </c>
      <c r="I16" s="63">
        <f>DatosDelitos!L30</f>
        <v>0</v>
      </c>
      <c r="J16" s="63">
        <f>DatosDelitos!M30</f>
        <v>0</v>
      </c>
      <c r="K16" s="63">
        <f>DatosDelitos!O30</f>
        <v>1</v>
      </c>
      <c r="L16" s="64">
        <f>DatosDelitos!P30</f>
        <v>59</v>
      </c>
    </row>
    <row r="17" spans="2:12" ht="13.35" customHeight="1" x14ac:dyDescent="0.2">
      <c r="B17" s="241" t="s">
        <v>1621</v>
      </c>
      <c r="C17" s="241"/>
      <c r="D17" s="62">
        <f>DatosDelitos!C42-DatosDelitos!C44</f>
        <v>14</v>
      </c>
      <c r="E17" s="63">
        <f>DatosDelitos!H42-DatosDelitos!H44</f>
        <v>0</v>
      </c>
      <c r="F17" s="63">
        <f>DatosDelitos!I42-DatosDelitos!I44</f>
        <v>0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0</v>
      </c>
    </row>
    <row r="18" spans="2:12" ht="13.35" customHeight="1" x14ac:dyDescent="0.2">
      <c r="B18" s="240" t="s">
        <v>1622</v>
      </c>
      <c r="C18" s="240"/>
      <c r="D18" s="62">
        <f>DatosDelitos!C50</f>
        <v>167</v>
      </c>
      <c r="E18" s="63">
        <f>DatosDelitos!H50</f>
        <v>13</v>
      </c>
      <c r="F18" s="63">
        <f>DatosDelitos!I50</f>
        <v>13</v>
      </c>
      <c r="G18" s="63">
        <f>DatosDelitos!J50</f>
        <v>7</v>
      </c>
      <c r="H18" s="63">
        <f>DatosDelitos!K50</f>
        <v>5</v>
      </c>
      <c r="I18" s="63">
        <f>DatosDelitos!L50</f>
        <v>0</v>
      </c>
      <c r="J18" s="63">
        <f>DatosDelitos!M50</f>
        <v>0</v>
      </c>
      <c r="K18" s="63">
        <f>DatosDelitos!O50</f>
        <v>5</v>
      </c>
      <c r="L18" s="64">
        <f>DatosDelitos!P50</f>
        <v>22</v>
      </c>
    </row>
    <row r="19" spans="2:12" ht="13.35" customHeight="1" x14ac:dyDescent="0.2">
      <c r="B19" s="240" t="s">
        <v>1623</v>
      </c>
      <c r="C19" s="240"/>
      <c r="D19" s="62">
        <f>DatosDelitos!C72</f>
        <v>2</v>
      </c>
      <c r="E19" s="63">
        <f>DatosDelitos!H72</f>
        <v>0</v>
      </c>
      <c r="F19" s="63">
        <f>DatosDelitos!I72</f>
        <v>0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0</v>
      </c>
      <c r="K19" s="63">
        <f>DatosDelitos!O72</f>
        <v>0</v>
      </c>
      <c r="L19" s="64">
        <f>DatosDelitos!P72</f>
        <v>0</v>
      </c>
    </row>
    <row r="20" spans="2:12" ht="27" customHeight="1" x14ac:dyDescent="0.2">
      <c r="B20" s="240" t="s">
        <v>1624</v>
      </c>
      <c r="C20" s="240"/>
      <c r="D20" s="62">
        <f>DatosDelitos!C74</f>
        <v>35</v>
      </c>
      <c r="E20" s="63">
        <f>DatosDelitos!H74</f>
        <v>1</v>
      </c>
      <c r="F20" s="63">
        <f>DatosDelitos!I74</f>
        <v>2</v>
      </c>
      <c r="G20" s="63">
        <f>DatosDelitos!J74</f>
        <v>0</v>
      </c>
      <c r="H20" s="63">
        <f>DatosDelitos!K74</f>
        <v>0</v>
      </c>
      <c r="I20" s="63">
        <f>DatosDelitos!L74</f>
        <v>0</v>
      </c>
      <c r="J20" s="63">
        <f>DatosDelitos!M74</f>
        <v>1</v>
      </c>
      <c r="K20" s="63">
        <f>DatosDelitos!O74</f>
        <v>0</v>
      </c>
      <c r="L20" s="64">
        <f>DatosDelitos!P74</f>
        <v>8</v>
      </c>
    </row>
    <row r="21" spans="2:12" ht="13.35" customHeight="1" x14ac:dyDescent="0.2">
      <c r="B21" s="241" t="s">
        <v>1625</v>
      </c>
      <c r="C21" s="241"/>
      <c r="D21" s="62">
        <f>DatosDelitos!C82</f>
        <v>29</v>
      </c>
      <c r="E21" s="63">
        <f>DatosDelitos!H82</f>
        <v>0</v>
      </c>
      <c r="F21" s="63">
        <f>DatosDelitos!I82</f>
        <v>0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2</v>
      </c>
    </row>
    <row r="22" spans="2:12" ht="13.35" customHeight="1" x14ac:dyDescent="0.2">
      <c r="B22" s="240" t="s">
        <v>1626</v>
      </c>
      <c r="C22" s="240"/>
      <c r="D22" s="62">
        <f>DatosDelitos!C85</f>
        <v>148</v>
      </c>
      <c r="E22" s="63">
        <f>DatosDelitos!H85</f>
        <v>19</v>
      </c>
      <c r="F22" s="63">
        <f>DatosDelitos!I85</f>
        <v>8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27</v>
      </c>
    </row>
    <row r="23" spans="2:12" ht="13.35" customHeight="1" x14ac:dyDescent="0.2">
      <c r="B23" s="240" t="s">
        <v>978</v>
      </c>
      <c r="C23" s="240"/>
      <c r="D23" s="62">
        <f>DatosDelitos!C97</f>
        <v>1279</v>
      </c>
      <c r="E23" s="63">
        <f>DatosDelitos!H97</f>
        <v>225</v>
      </c>
      <c r="F23" s="63">
        <f>DatosDelitos!I97</f>
        <v>201</v>
      </c>
      <c r="G23" s="63">
        <f>DatosDelitos!J97</f>
        <v>0</v>
      </c>
      <c r="H23" s="63">
        <f>DatosDelitos!K97</f>
        <v>0</v>
      </c>
      <c r="I23" s="63">
        <f>DatosDelitos!L97</f>
        <v>0</v>
      </c>
      <c r="J23" s="63">
        <f>DatosDelitos!M97</f>
        <v>2</v>
      </c>
      <c r="K23" s="63">
        <f>DatosDelitos!O97</f>
        <v>8</v>
      </c>
      <c r="L23" s="64">
        <f>DatosDelitos!P97</f>
        <v>183</v>
      </c>
    </row>
    <row r="24" spans="2:12" ht="27" customHeight="1" x14ac:dyDescent="0.2">
      <c r="B24" s="240" t="s">
        <v>1627</v>
      </c>
      <c r="C24" s="240"/>
      <c r="D24" s="62">
        <f>DatosDelitos!C131</f>
        <v>1</v>
      </c>
      <c r="E24" s="63">
        <f>DatosDelitos!H131</f>
        <v>0</v>
      </c>
      <c r="F24" s="63">
        <f>DatosDelitos!I131</f>
        <v>1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0</v>
      </c>
    </row>
    <row r="25" spans="2:12" ht="13.35" customHeight="1" x14ac:dyDescent="0.2">
      <c r="B25" s="240" t="s">
        <v>1628</v>
      </c>
      <c r="C25" s="240"/>
      <c r="D25" s="62">
        <f>DatosDelitos!C137</f>
        <v>42</v>
      </c>
      <c r="E25" s="63">
        <f>DatosDelitos!H137</f>
        <v>1</v>
      </c>
      <c r="F25" s="63">
        <f>DatosDelitos!I137</f>
        <v>0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1</v>
      </c>
    </row>
    <row r="26" spans="2:12" ht="13.35" customHeight="1" x14ac:dyDescent="0.2">
      <c r="B26" s="241" t="s">
        <v>1629</v>
      </c>
      <c r="C26" s="241"/>
      <c r="D26" s="62">
        <f>DatosDelitos!C144</f>
        <v>6</v>
      </c>
      <c r="E26" s="63">
        <f>DatosDelitos!H144</f>
        <v>0</v>
      </c>
      <c r="F26" s="63">
        <f>DatosDelitos!I144</f>
        <v>0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1</v>
      </c>
      <c r="L26" s="64">
        <f>DatosDelitos!P144</f>
        <v>0</v>
      </c>
    </row>
    <row r="27" spans="2:12" ht="38.25" customHeight="1" x14ac:dyDescent="0.2">
      <c r="B27" s="240" t="s">
        <v>1630</v>
      </c>
      <c r="C27" s="240"/>
      <c r="D27" s="62">
        <f>DatosDelitos!C147</f>
        <v>12</v>
      </c>
      <c r="E27" s="63">
        <f>DatosDelitos!H147</f>
        <v>8</v>
      </c>
      <c r="F27" s="63">
        <f>DatosDelitos!I147</f>
        <v>5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0</v>
      </c>
      <c r="L27" s="64">
        <f>DatosDelitos!P147</f>
        <v>1</v>
      </c>
    </row>
    <row r="28" spans="2:12" ht="13.35" customHeight="1" x14ac:dyDescent="0.2">
      <c r="B28" s="240" t="s">
        <v>1631</v>
      </c>
      <c r="C28" s="240"/>
      <c r="D28" s="62">
        <f>DatosDelitos!C156+SUM(DatosDelitos!C167:C172)</f>
        <v>34</v>
      </c>
      <c r="E28" s="63">
        <f>DatosDelitos!H156+SUM(DatosDelitos!H167:H172)</f>
        <v>2</v>
      </c>
      <c r="F28" s="63">
        <f>DatosDelitos!I156+SUM(DatosDelitos!I167:I172)</f>
        <v>0</v>
      </c>
      <c r="G28" s="63">
        <f>DatosDelitos!J156+SUM(DatosDelitos!J167:J172)</f>
        <v>0</v>
      </c>
      <c r="H28" s="63">
        <f>DatosDelitos!K156+SUM(DatosDelitos!K167:K172)</f>
        <v>0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0</v>
      </c>
      <c r="L28" s="63">
        <f>DatosDelitos!P156+SUM(DatosDelitos!P167:Q172)</f>
        <v>0</v>
      </c>
    </row>
    <row r="29" spans="2:12" ht="13.35" customHeight="1" x14ac:dyDescent="0.2">
      <c r="B29" s="240" t="s">
        <v>1632</v>
      </c>
      <c r="C29" s="240"/>
      <c r="D29" s="62">
        <f>SUM(DatosDelitos!C173:C177)</f>
        <v>47</v>
      </c>
      <c r="E29" s="63">
        <f>SUM(DatosDelitos!H173:H177)</f>
        <v>38</v>
      </c>
      <c r="F29" s="63">
        <f>SUM(DatosDelitos!I173:I177)</f>
        <v>33</v>
      </c>
      <c r="G29" s="63">
        <f>SUM(DatosDelitos!J173:J177)</f>
        <v>0</v>
      </c>
      <c r="H29" s="63">
        <f>SUM(DatosDelitos!K173:K177)</f>
        <v>0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4</v>
      </c>
      <c r="L29" s="63">
        <f>SUM(DatosDelitos!P173:P177)</f>
        <v>49</v>
      </c>
    </row>
    <row r="30" spans="2:12" ht="13.35" customHeight="1" x14ac:dyDescent="0.2">
      <c r="B30" s="240" t="s">
        <v>1633</v>
      </c>
      <c r="C30" s="240"/>
      <c r="D30" s="62">
        <f>DatosDelitos!C178</f>
        <v>229</v>
      </c>
      <c r="E30" s="63">
        <f>DatosDelitos!H178</f>
        <v>52</v>
      </c>
      <c r="F30" s="63">
        <f>DatosDelitos!I178</f>
        <v>59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0</v>
      </c>
      <c r="L30" s="63">
        <f>DatosDelitos!P178</f>
        <v>578</v>
      </c>
    </row>
    <row r="31" spans="2:12" ht="13.35" customHeight="1" x14ac:dyDescent="0.2">
      <c r="B31" s="240" t="s">
        <v>1634</v>
      </c>
      <c r="C31" s="240"/>
      <c r="D31" s="62">
        <f>DatosDelitos!C186</f>
        <v>115</v>
      </c>
      <c r="E31" s="63">
        <f>DatosDelitos!H186</f>
        <v>22</v>
      </c>
      <c r="F31" s="63">
        <f>DatosDelitos!I186</f>
        <v>14</v>
      </c>
      <c r="G31" s="63">
        <f>DatosDelitos!J186</f>
        <v>0</v>
      </c>
      <c r="H31" s="63">
        <f>DatosDelitos!K186</f>
        <v>0</v>
      </c>
      <c r="I31" s="63">
        <f>DatosDelitos!L186</f>
        <v>0</v>
      </c>
      <c r="J31" s="63">
        <f>DatosDelitos!M186</f>
        <v>0</v>
      </c>
      <c r="K31" s="63">
        <f>DatosDelitos!O186</f>
        <v>0</v>
      </c>
      <c r="L31" s="63">
        <f>DatosDelitos!P186</f>
        <v>21</v>
      </c>
    </row>
    <row r="32" spans="2:12" ht="13.35" customHeight="1" x14ac:dyDescent="0.2">
      <c r="B32" s="240" t="s">
        <v>1635</v>
      </c>
      <c r="C32" s="240"/>
      <c r="D32" s="62">
        <f>DatosDelitos!C201</f>
        <v>4</v>
      </c>
      <c r="E32" s="63">
        <f>DatosDelitos!H201</f>
        <v>1</v>
      </c>
      <c r="F32" s="63">
        <f>DatosDelitos!I201</f>
        <v>1</v>
      </c>
      <c r="G32" s="63">
        <f>DatosDelitos!J201</f>
        <v>0</v>
      </c>
      <c r="H32" s="63">
        <f>DatosDelitos!K201</f>
        <v>0</v>
      </c>
      <c r="I32" s="63">
        <f>DatosDelitos!L201</f>
        <v>0</v>
      </c>
      <c r="J32" s="63">
        <f>DatosDelitos!M201</f>
        <v>0</v>
      </c>
      <c r="K32" s="63">
        <f>DatosDelitos!O201</f>
        <v>0</v>
      </c>
      <c r="L32" s="63">
        <f>DatosDelitos!P201</f>
        <v>2</v>
      </c>
    </row>
    <row r="33" spans="2:13" ht="13.35" customHeight="1" x14ac:dyDescent="0.2">
      <c r="B33" s="240" t="s">
        <v>1636</v>
      </c>
      <c r="C33" s="240"/>
      <c r="D33" s="62">
        <f>DatosDelitos!C223</f>
        <v>266</v>
      </c>
      <c r="E33" s="63">
        <f>DatosDelitos!H223</f>
        <v>66</v>
      </c>
      <c r="F33" s="63">
        <f>DatosDelitos!I223</f>
        <v>47</v>
      </c>
      <c r="G33" s="63">
        <f>DatosDelitos!J223</f>
        <v>0</v>
      </c>
      <c r="H33" s="63">
        <f>DatosDelitos!K223</f>
        <v>0</v>
      </c>
      <c r="I33" s="63">
        <f>DatosDelitos!L223</f>
        <v>0</v>
      </c>
      <c r="J33" s="63">
        <f>DatosDelitos!M223</f>
        <v>0</v>
      </c>
      <c r="K33" s="63">
        <f>DatosDelitos!O223</f>
        <v>3</v>
      </c>
      <c r="L33" s="63">
        <f>DatosDelitos!P223</f>
        <v>123</v>
      </c>
    </row>
    <row r="34" spans="2:13" ht="13.35" customHeight="1" x14ac:dyDescent="0.2">
      <c r="B34" s="240" t="s">
        <v>1637</v>
      </c>
      <c r="C34" s="240"/>
      <c r="D34" s="62">
        <f>DatosDelitos!C244</f>
        <v>4</v>
      </c>
      <c r="E34" s="63">
        <f>DatosDelitos!H244</f>
        <v>0</v>
      </c>
      <c r="F34" s="63">
        <f>DatosDelitos!I244</f>
        <v>0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0</v>
      </c>
      <c r="L34" s="63">
        <f>DatosDelitos!P244</f>
        <v>1</v>
      </c>
    </row>
    <row r="35" spans="2:13" ht="13.35" customHeight="1" x14ac:dyDescent="0.2">
      <c r="B35" s="240" t="s">
        <v>1638</v>
      </c>
      <c r="C35" s="240"/>
      <c r="D35" s="62">
        <f>DatosDelitos!C271</f>
        <v>51</v>
      </c>
      <c r="E35" s="63">
        <f>DatosDelitos!H271</f>
        <v>21</v>
      </c>
      <c r="F35" s="63">
        <f>DatosDelitos!I271</f>
        <v>28</v>
      </c>
      <c r="G35" s="63">
        <f>DatosDelitos!J271</f>
        <v>1</v>
      </c>
      <c r="H35" s="63">
        <f>DatosDelitos!K271</f>
        <v>0</v>
      </c>
      <c r="I35" s="63">
        <f>DatosDelitos!L271</f>
        <v>0</v>
      </c>
      <c r="J35" s="63">
        <f>DatosDelitos!M271</f>
        <v>0</v>
      </c>
      <c r="K35" s="63">
        <f>DatosDelitos!O271</f>
        <v>0</v>
      </c>
      <c r="L35" s="63">
        <f>DatosDelitos!P271</f>
        <v>77</v>
      </c>
    </row>
    <row r="36" spans="2:13" ht="38.25" customHeight="1" x14ac:dyDescent="0.2">
      <c r="B36" s="240" t="s">
        <v>1639</v>
      </c>
      <c r="C36" s="240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3">
        <f>DatosDelitos!P301</f>
        <v>0</v>
      </c>
    </row>
    <row r="37" spans="2:13" ht="13.35" customHeight="1" x14ac:dyDescent="0.2">
      <c r="B37" s="240" t="s">
        <v>1640</v>
      </c>
      <c r="C37" s="240"/>
      <c r="D37" s="62">
        <f>DatosDelitos!C305</f>
        <v>0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3">
        <f>DatosDelitos!P305</f>
        <v>0</v>
      </c>
    </row>
    <row r="38" spans="2:13" ht="13.35" customHeight="1" x14ac:dyDescent="0.2">
      <c r="B38" s="240" t="s">
        <v>1641</v>
      </c>
      <c r="C38" s="240"/>
      <c r="D38" s="62">
        <f>DatosDelitos!C312+DatosDelitos!C318+DatosDelitos!C320</f>
        <v>3</v>
      </c>
      <c r="E38" s="63">
        <f>DatosDelitos!H312+DatosDelitos!H318+DatosDelitos!H320</f>
        <v>5</v>
      </c>
      <c r="F38" s="63">
        <f>DatosDelitos!I312+DatosDelitos!I318+DatosDelitos!I320</f>
        <v>2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0</v>
      </c>
      <c r="L38" s="63">
        <f>DatosDelitos!P312+DatosDelitos!P318+DatosDelitos!P320</f>
        <v>2</v>
      </c>
    </row>
    <row r="39" spans="2:13" ht="13.35" customHeight="1" x14ac:dyDescent="0.2">
      <c r="B39" s="240" t="s">
        <v>1642</v>
      </c>
      <c r="C39" s="240"/>
      <c r="D39" s="62">
        <f>DatosDelitos!C323</f>
        <v>1858</v>
      </c>
      <c r="E39" s="63">
        <f>DatosDelitos!H323</f>
        <v>0</v>
      </c>
      <c r="F39" s="63">
        <f>DatosDelitos!I323</f>
        <v>0</v>
      </c>
      <c r="G39" s="63">
        <f>DatosDelitos!J323</f>
        <v>0</v>
      </c>
      <c r="H39" s="63">
        <f>DatosDelitos!K323</f>
        <v>0</v>
      </c>
      <c r="I39" s="63">
        <f>DatosDelitos!L323</f>
        <v>0</v>
      </c>
      <c r="J39" s="63">
        <f>DatosDelitos!M323</f>
        <v>0</v>
      </c>
      <c r="K39" s="63">
        <f>DatosDelitos!O323</f>
        <v>0</v>
      </c>
      <c r="L39" s="63">
        <f>DatosDelitos!P323</f>
        <v>0</v>
      </c>
    </row>
    <row r="40" spans="2:13" ht="13.35" customHeight="1" x14ac:dyDescent="0.2">
      <c r="B40" s="240" t="s">
        <v>1643</v>
      </c>
      <c r="C40" s="240"/>
      <c r="D40" s="62">
        <f>DatosDelitos!C325</f>
        <v>0</v>
      </c>
      <c r="E40" s="62">
        <f>DatosDelitos!H325</f>
        <v>0</v>
      </c>
      <c r="F40" s="62">
        <f>DatosDelitos!I325</f>
        <v>0</v>
      </c>
      <c r="G40" s="62">
        <f>DatosDelitos!J325</f>
        <v>0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0</v>
      </c>
      <c r="L40" s="62">
        <f>DatosDelitos!P325</f>
        <v>0</v>
      </c>
    </row>
    <row r="41" spans="2:13" ht="13.35" customHeight="1" x14ac:dyDescent="0.2">
      <c r="B41" s="240" t="s">
        <v>952</v>
      </c>
      <c r="C41" s="240"/>
      <c r="D41" s="62">
        <f>DatosDelitos!C337</f>
        <v>0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2">
        <f>DatosDelitos!P337</f>
        <v>0</v>
      </c>
    </row>
    <row r="42" spans="2:13" ht="13.35" customHeight="1" x14ac:dyDescent="0.2">
      <c r="B42" s="240" t="s">
        <v>1644</v>
      </c>
      <c r="C42" s="240"/>
      <c r="D42" s="62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2">
        <f>DatosDelitos!P339</f>
        <v>0</v>
      </c>
    </row>
    <row r="43" spans="2:13" ht="14.1" customHeight="1" thickBot="1" x14ac:dyDescent="0.25">
      <c r="B43" s="243" t="s">
        <v>956</v>
      </c>
      <c r="C43" s="243"/>
      <c r="D43" s="65">
        <f>SUM(D11:D42)</f>
        <v>8242</v>
      </c>
      <c r="E43" s="65">
        <f t="shared" ref="E43:L43" si="0">SUM(E11:E42)</f>
        <v>632</v>
      </c>
      <c r="F43" s="65">
        <f t="shared" si="0"/>
        <v>521</v>
      </c>
      <c r="G43" s="65">
        <f t="shared" si="0"/>
        <v>11</v>
      </c>
      <c r="H43" s="65">
        <f t="shared" si="0"/>
        <v>8</v>
      </c>
      <c r="I43" s="65">
        <f t="shared" si="0"/>
        <v>1</v>
      </c>
      <c r="J43" s="65">
        <f t="shared" si="0"/>
        <v>4</v>
      </c>
      <c r="K43" s="65">
        <f t="shared" si="0"/>
        <v>30</v>
      </c>
      <c r="L43" s="65">
        <f t="shared" si="0"/>
        <v>1395</v>
      </c>
    </row>
    <row r="46" spans="2:13" ht="15.75" x14ac:dyDescent="0.25">
      <c r="B46" s="66" t="s">
        <v>1645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8" spans="2:13" ht="39" thickBot="1" x14ac:dyDescent="0.25">
      <c r="D48" s="42" t="s">
        <v>1608</v>
      </c>
      <c r="E48" s="44" t="s">
        <v>1609</v>
      </c>
    </row>
    <row r="49" spans="2:5" ht="13.35" customHeight="1" x14ac:dyDescent="0.25">
      <c r="B49" s="242" t="s">
        <v>1646</v>
      </c>
      <c r="C49" s="242"/>
      <c r="D49" s="68">
        <f>DatosDelitos!F5</f>
        <v>0</v>
      </c>
      <c r="E49" s="68">
        <f>DatosDelitos!G5</f>
        <v>0</v>
      </c>
    </row>
    <row r="50" spans="2:5" ht="13.35" customHeight="1" x14ac:dyDescent="0.25">
      <c r="B50" s="242" t="s">
        <v>1647</v>
      </c>
      <c r="C50" s="242"/>
      <c r="D50" s="68">
        <f>DatosDelitos!F13-DatosDelitos!F17</f>
        <v>14</v>
      </c>
      <c r="E50" s="68">
        <f>DatosDelitos!G13-DatosDelitos!G17</f>
        <v>44</v>
      </c>
    </row>
    <row r="51" spans="2:5" ht="13.35" customHeight="1" x14ac:dyDescent="0.25">
      <c r="B51" s="242" t="s">
        <v>329</v>
      </c>
      <c r="C51" s="242"/>
      <c r="D51" s="68">
        <f>DatosDelitos!F10</f>
        <v>0</v>
      </c>
      <c r="E51" s="68">
        <f>DatosDelitos!G10</f>
        <v>0</v>
      </c>
    </row>
    <row r="52" spans="2:5" ht="13.35" customHeight="1" x14ac:dyDescent="0.25">
      <c r="B52" s="242" t="s">
        <v>347</v>
      </c>
      <c r="C52" s="242"/>
      <c r="D52" s="68">
        <f>DatosDelitos!F20</f>
        <v>0</v>
      </c>
      <c r="E52" s="68">
        <f>DatosDelitos!G20</f>
        <v>0</v>
      </c>
    </row>
    <row r="53" spans="2:5" ht="13.35" customHeight="1" x14ac:dyDescent="0.25">
      <c r="B53" s="242" t="s">
        <v>352</v>
      </c>
      <c r="C53" s="242"/>
      <c r="D53" s="68">
        <f>DatosDelitos!F23</f>
        <v>0</v>
      </c>
      <c r="E53" s="68">
        <f>DatosDelitos!G23</f>
        <v>0</v>
      </c>
    </row>
    <row r="54" spans="2:5" ht="13.35" customHeight="1" x14ac:dyDescent="0.25">
      <c r="B54" s="242" t="s">
        <v>1619</v>
      </c>
      <c r="C54" s="242"/>
      <c r="D54" s="68">
        <f>DatosDelitos!F17+DatosDelitos!F44</f>
        <v>371</v>
      </c>
      <c r="E54" s="68">
        <f>DatosDelitos!G17+DatosDelitos!G44</f>
        <v>85</v>
      </c>
    </row>
    <row r="55" spans="2:5" ht="13.35" customHeight="1" x14ac:dyDescent="0.25">
      <c r="B55" s="242" t="s">
        <v>1620</v>
      </c>
      <c r="C55" s="242"/>
      <c r="D55" s="68">
        <f>DatosDelitos!F30</f>
        <v>69</v>
      </c>
      <c r="E55" s="68">
        <f>DatosDelitos!G30</f>
        <v>36</v>
      </c>
    </row>
    <row r="56" spans="2:5" ht="13.35" customHeight="1" x14ac:dyDescent="0.25">
      <c r="B56" s="242" t="s">
        <v>1621</v>
      </c>
      <c r="C56" s="242"/>
      <c r="D56" s="68">
        <f>DatosDelitos!F42-DatosDelitos!F44</f>
        <v>0</v>
      </c>
      <c r="E56" s="68">
        <f>DatosDelitos!G42-DatosDelitos!G44</f>
        <v>0</v>
      </c>
    </row>
    <row r="57" spans="2:5" ht="13.35" customHeight="1" x14ac:dyDescent="0.25">
      <c r="B57" s="242" t="s">
        <v>1622</v>
      </c>
      <c r="C57" s="242"/>
      <c r="D57" s="68">
        <f>DatosDelitos!F50</f>
        <v>2</v>
      </c>
      <c r="E57" s="68">
        <f>DatosDelitos!G50</f>
        <v>2</v>
      </c>
    </row>
    <row r="58" spans="2:5" ht="13.35" customHeight="1" x14ac:dyDescent="0.25">
      <c r="B58" s="242" t="s">
        <v>1623</v>
      </c>
      <c r="C58" s="242"/>
      <c r="D58" s="68">
        <f>DatosDelitos!F72</f>
        <v>0</v>
      </c>
      <c r="E58" s="68">
        <f>DatosDelitos!G72</f>
        <v>0</v>
      </c>
    </row>
    <row r="59" spans="2:5" ht="27" customHeight="1" x14ac:dyDescent="0.25">
      <c r="B59" s="242" t="s">
        <v>1648</v>
      </c>
      <c r="C59" s="242"/>
      <c r="D59" s="68">
        <f>DatosDelitos!F74</f>
        <v>2</v>
      </c>
      <c r="E59" s="68">
        <f>DatosDelitos!G74</f>
        <v>1</v>
      </c>
    </row>
    <row r="60" spans="2:5" ht="13.35" customHeight="1" x14ac:dyDescent="0.25">
      <c r="B60" s="242" t="s">
        <v>1625</v>
      </c>
      <c r="C60" s="242"/>
      <c r="D60" s="68">
        <f>DatosDelitos!F82</f>
        <v>0</v>
      </c>
      <c r="E60" s="68">
        <f>DatosDelitos!G82</f>
        <v>0</v>
      </c>
    </row>
    <row r="61" spans="2:5" ht="13.35" customHeight="1" x14ac:dyDescent="0.25">
      <c r="B61" s="242" t="s">
        <v>1626</v>
      </c>
      <c r="C61" s="242"/>
      <c r="D61" s="68">
        <f>DatosDelitos!F85</f>
        <v>1</v>
      </c>
      <c r="E61" s="68">
        <f>DatosDelitos!G85</f>
        <v>0</v>
      </c>
    </row>
    <row r="62" spans="2:5" ht="13.35" customHeight="1" x14ac:dyDescent="0.25">
      <c r="B62" s="242" t="s">
        <v>978</v>
      </c>
      <c r="C62" s="242"/>
      <c r="D62" s="68">
        <f>DatosDelitos!F97</f>
        <v>44</v>
      </c>
      <c r="E62" s="68">
        <f>DatosDelitos!G97</f>
        <v>22</v>
      </c>
    </row>
    <row r="63" spans="2:5" ht="27" customHeight="1" x14ac:dyDescent="0.25">
      <c r="B63" s="242" t="s">
        <v>1649</v>
      </c>
      <c r="C63" s="242"/>
      <c r="D63" s="68">
        <f>DatosDelitos!F131</f>
        <v>0</v>
      </c>
      <c r="E63" s="68">
        <f>DatosDelitos!G131</f>
        <v>0</v>
      </c>
    </row>
    <row r="64" spans="2:5" ht="13.35" customHeight="1" x14ac:dyDescent="0.25">
      <c r="B64" s="242" t="s">
        <v>1628</v>
      </c>
      <c r="C64" s="242"/>
      <c r="D64" s="68">
        <f>DatosDelitos!F137</f>
        <v>0</v>
      </c>
      <c r="E64" s="68">
        <f>DatosDelitos!G137</f>
        <v>0</v>
      </c>
    </row>
    <row r="65" spans="2:5" ht="13.35" customHeight="1" x14ac:dyDescent="0.25">
      <c r="B65" s="242" t="s">
        <v>1629</v>
      </c>
      <c r="C65" s="242"/>
      <c r="D65" s="68">
        <f>DatosDelitos!F144</f>
        <v>0</v>
      </c>
      <c r="E65" s="68">
        <f>DatosDelitos!G144</f>
        <v>0</v>
      </c>
    </row>
    <row r="66" spans="2:5" ht="40.5" customHeight="1" x14ac:dyDescent="0.25">
      <c r="B66" s="242" t="s">
        <v>1630</v>
      </c>
      <c r="C66" s="242"/>
      <c r="D66" s="68">
        <f>DatosDelitos!F147</f>
        <v>0</v>
      </c>
      <c r="E66" s="68">
        <f>DatosDelitos!G147</f>
        <v>0</v>
      </c>
    </row>
    <row r="67" spans="2:5" ht="13.35" customHeight="1" x14ac:dyDescent="0.25">
      <c r="B67" s="242" t="s">
        <v>1631</v>
      </c>
      <c r="C67" s="242"/>
      <c r="D67" s="68">
        <f>DatosDelitos!F156+SUM(DatosDelitos!F167:G172)</f>
        <v>0</v>
      </c>
      <c r="E67" s="68">
        <f>DatosDelitos!G156+SUM(DatosDelitos!G167:H172)</f>
        <v>2</v>
      </c>
    </row>
    <row r="68" spans="2:5" ht="13.35" customHeight="1" x14ac:dyDescent="0.25">
      <c r="B68" s="242" t="s">
        <v>1632</v>
      </c>
      <c r="C68" s="242"/>
      <c r="D68" s="68">
        <f>SUM(DatosDelitos!F173:G177)</f>
        <v>4</v>
      </c>
      <c r="E68" s="68">
        <f>SUM(DatosDelitos!G173:H177)</f>
        <v>40</v>
      </c>
    </row>
    <row r="69" spans="2:5" ht="13.35" customHeight="1" x14ac:dyDescent="0.25">
      <c r="B69" s="242" t="s">
        <v>1633</v>
      </c>
      <c r="C69" s="242"/>
      <c r="D69" s="68">
        <f>DatosDelitos!F178</f>
        <v>630</v>
      </c>
      <c r="E69" s="68">
        <f>DatosDelitos!G178</f>
        <v>536</v>
      </c>
    </row>
    <row r="70" spans="2:5" ht="13.35" customHeight="1" x14ac:dyDescent="0.25">
      <c r="B70" s="242" t="s">
        <v>1634</v>
      </c>
      <c r="C70" s="242"/>
      <c r="D70" s="68">
        <f>DatosDelitos!F186</f>
        <v>7</v>
      </c>
      <c r="E70" s="68">
        <f>DatosDelitos!G186</f>
        <v>6</v>
      </c>
    </row>
    <row r="71" spans="2:5" ht="13.35" customHeight="1" x14ac:dyDescent="0.25">
      <c r="B71" s="242" t="s">
        <v>1635</v>
      </c>
      <c r="C71" s="242"/>
      <c r="D71" s="68">
        <f>DatosDelitos!F201</f>
        <v>0</v>
      </c>
      <c r="E71" s="68">
        <f>DatosDelitos!G201</f>
        <v>0</v>
      </c>
    </row>
    <row r="72" spans="2:5" ht="13.35" customHeight="1" x14ac:dyDescent="0.25">
      <c r="B72" s="242" t="s">
        <v>1636</v>
      </c>
      <c r="C72" s="242"/>
      <c r="D72" s="68">
        <f>DatosDelitos!F223</f>
        <v>110</v>
      </c>
      <c r="E72" s="68">
        <f>DatosDelitos!G223</f>
        <v>72</v>
      </c>
    </row>
    <row r="73" spans="2:5" ht="13.35" customHeight="1" x14ac:dyDescent="0.25">
      <c r="B73" s="242" t="s">
        <v>1637</v>
      </c>
      <c r="C73" s="242"/>
      <c r="D73" s="68">
        <f>DatosDelitos!F244</f>
        <v>0</v>
      </c>
      <c r="E73" s="68">
        <f>DatosDelitos!G244</f>
        <v>0</v>
      </c>
    </row>
    <row r="74" spans="2:5" ht="13.35" customHeight="1" x14ac:dyDescent="0.25">
      <c r="B74" s="242" t="s">
        <v>1638</v>
      </c>
      <c r="C74" s="242"/>
      <c r="D74" s="68">
        <f>DatosDelitos!F271</f>
        <v>56</v>
      </c>
      <c r="E74" s="68">
        <f>DatosDelitos!G271</f>
        <v>45</v>
      </c>
    </row>
    <row r="75" spans="2:5" ht="38.25" customHeight="1" x14ac:dyDescent="0.25">
      <c r="B75" s="242" t="s">
        <v>1639</v>
      </c>
      <c r="C75" s="242"/>
      <c r="D75" s="68">
        <f>DatosDelitos!F301</f>
        <v>0</v>
      </c>
      <c r="E75" s="68">
        <f>DatosDelitos!G301</f>
        <v>0</v>
      </c>
    </row>
    <row r="76" spans="2:5" ht="13.35" customHeight="1" x14ac:dyDescent="0.25">
      <c r="B76" s="242" t="s">
        <v>1640</v>
      </c>
      <c r="C76" s="242"/>
      <c r="D76" s="68">
        <f>DatosDelitos!F305</f>
        <v>0</v>
      </c>
      <c r="E76" s="68">
        <f>DatosDelitos!G305</f>
        <v>0</v>
      </c>
    </row>
    <row r="77" spans="2:5" ht="13.35" customHeight="1" x14ac:dyDescent="0.25">
      <c r="B77" s="242" t="s">
        <v>1641</v>
      </c>
      <c r="C77" s="242"/>
      <c r="D77" s="68">
        <f>DatosDelitos!F312+DatosDelitos!F318+DatosDelitos!F320</f>
        <v>2</v>
      </c>
      <c r="E77" s="68">
        <f>DatosDelitos!G312+DatosDelitos!G318+DatosDelitos!G320</f>
        <v>2</v>
      </c>
    </row>
    <row r="78" spans="2:5" ht="14.1" customHeight="1" x14ac:dyDescent="0.25">
      <c r="B78" s="242" t="s">
        <v>1642</v>
      </c>
      <c r="C78" s="242"/>
      <c r="D78" s="68">
        <f>DatosDelitos!F323</f>
        <v>0</v>
      </c>
      <c r="E78" s="68">
        <f>DatosDelitos!G323</f>
        <v>0</v>
      </c>
    </row>
    <row r="79" spans="2:5" ht="15" customHeight="1" x14ac:dyDescent="0.25">
      <c r="B79" s="244" t="s">
        <v>1643</v>
      </c>
      <c r="C79" s="244"/>
      <c r="D79" s="68">
        <f>DatosDelitos!F325</f>
        <v>0</v>
      </c>
      <c r="E79" s="68">
        <f>DatosDelitos!G325</f>
        <v>0</v>
      </c>
    </row>
    <row r="80" spans="2:5" ht="15" customHeight="1" x14ac:dyDescent="0.25">
      <c r="B80" s="244" t="s">
        <v>952</v>
      </c>
      <c r="C80" s="244"/>
      <c r="D80" s="68">
        <f>DatosDelitos!F337</f>
        <v>0</v>
      </c>
      <c r="E80" s="68">
        <f>DatosDelitos!G337</f>
        <v>0</v>
      </c>
    </row>
    <row r="81" spans="2:13" ht="15" customHeight="1" x14ac:dyDescent="0.25">
      <c r="B81" s="244" t="s">
        <v>1644</v>
      </c>
      <c r="C81" s="244"/>
      <c r="D81" s="68">
        <f>DatosDelitos!F339</f>
        <v>0</v>
      </c>
      <c r="E81" s="68">
        <f>DatosDelitos!G339</f>
        <v>0</v>
      </c>
    </row>
    <row r="82" spans="2:13" ht="15" customHeight="1" x14ac:dyDescent="0.25">
      <c r="B82" s="244" t="s">
        <v>1650</v>
      </c>
      <c r="C82" s="244"/>
      <c r="D82" s="68">
        <f>SUM(D49:D81)</f>
        <v>1312</v>
      </c>
      <c r="E82" s="68">
        <f>SUM(E49:E81)</f>
        <v>893</v>
      </c>
    </row>
    <row r="84" spans="2:13" s="71" customFormat="1" ht="15.75" x14ac:dyDescent="0.25">
      <c r="B84" s="69" t="s">
        <v>1651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25.5" x14ac:dyDescent="0.2">
      <c r="D86" s="72" t="s">
        <v>315</v>
      </c>
    </row>
    <row r="87" spans="2:13" ht="13.35" customHeight="1" x14ac:dyDescent="0.25">
      <c r="B87" s="242" t="s">
        <v>1618</v>
      </c>
      <c r="C87" s="242"/>
      <c r="D87" s="68">
        <f>DatosDelitos!N5+DatosDelitos!N13-DatosDelitos!N17</f>
        <v>4</v>
      </c>
    </row>
    <row r="88" spans="2:13" ht="13.35" customHeight="1" x14ac:dyDescent="0.25">
      <c r="B88" s="242" t="s">
        <v>329</v>
      </c>
      <c r="C88" s="242"/>
      <c r="D88" s="68">
        <f>DatosDelitos!N10</f>
        <v>0</v>
      </c>
    </row>
    <row r="89" spans="2:13" ht="13.35" customHeight="1" x14ac:dyDescent="0.25">
      <c r="B89" s="242" t="s">
        <v>347</v>
      </c>
      <c r="C89" s="242"/>
      <c r="D89" s="68">
        <f>DatosDelitos!N20</f>
        <v>0</v>
      </c>
    </row>
    <row r="90" spans="2:13" ht="13.35" customHeight="1" x14ac:dyDescent="0.25">
      <c r="B90" s="242" t="s">
        <v>352</v>
      </c>
      <c r="C90" s="242"/>
      <c r="D90" s="68">
        <f>DatosDelitos!N23</f>
        <v>0</v>
      </c>
    </row>
    <row r="91" spans="2:13" ht="13.35" customHeight="1" x14ac:dyDescent="0.25">
      <c r="B91" s="242" t="s">
        <v>1652</v>
      </c>
      <c r="C91" s="242"/>
      <c r="D91" s="68">
        <f>SUM(DatosDelitos!N17,DatosDelitos!N44)</f>
        <v>1</v>
      </c>
    </row>
    <row r="92" spans="2:13" ht="13.35" customHeight="1" x14ac:dyDescent="0.25">
      <c r="B92" s="242" t="s">
        <v>1620</v>
      </c>
      <c r="C92" s="242"/>
      <c r="D92" s="68">
        <f>DatosDelitos!N30</f>
        <v>0</v>
      </c>
    </row>
    <row r="93" spans="2:13" ht="13.35" customHeight="1" x14ac:dyDescent="0.25">
      <c r="B93" s="242" t="s">
        <v>1621</v>
      </c>
      <c r="C93" s="242"/>
      <c r="D93" s="68">
        <f>DatosDelitos!N42-DatosDelitos!N44</f>
        <v>1</v>
      </c>
    </row>
    <row r="94" spans="2:13" ht="13.35" customHeight="1" x14ac:dyDescent="0.25">
      <c r="B94" s="242" t="s">
        <v>1622</v>
      </c>
      <c r="C94" s="242"/>
      <c r="D94" s="68">
        <f>DatosDelitos!N50</f>
        <v>6</v>
      </c>
    </row>
    <row r="95" spans="2:13" ht="13.35" customHeight="1" x14ac:dyDescent="0.25">
      <c r="B95" s="242" t="s">
        <v>1623</v>
      </c>
      <c r="C95" s="242"/>
      <c r="D95" s="68">
        <f>DatosDelitos!N72</f>
        <v>0</v>
      </c>
    </row>
    <row r="96" spans="2:13" ht="27" customHeight="1" x14ac:dyDescent="0.25">
      <c r="B96" s="242" t="s">
        <v>1648</v>
      </c>
      <c r="C96" s="242"/>
      <c r="D96" s="68">
        <f>DatosDelitos!N74</f>
        <v>1</v>
      </c>
    </row>
    <row r="97" spans="2:4" ht="13.35" customHeight="1" x14ac:dyDescent="0.25">
      <c r="B97" s="242" t="s">
        <v>1625</v>
      </c>
      <c r="C97" s="242"/>
      <c r="D97" s="68">
        <f>DatosDelitos!N82</f>
        <v>0</v>
      </c>
    </row>
    <row r="98" spans="2:4" ht="13.35" customHeight="1" x14ac:dyDescent="0.25">
      <c r="B98" s="242" t="s">
        <v>1626</v>
      </c>
      <c r="C98" s="242"/>
      <c r="D98" s="68">
        <f>DatosDelitos!N85</f>
        <v>0</v>
      </c>
    </row>
    <row r="99" spans="2:4" ht="13.35" customHeight="1" x14ac:dyDescent="0.25">
      <c r="B99" s="242" t="s">
        <v>978</v>
      </c>
      <c r="C99" s="242"/>
      <c r="D99" s="68">
        <f>DatosDelitos!N97</f>
        <v>3</v>
      </c>
    </row>
    <row r="100" spans="2:4" ht="27" customHeight="1" x14ac:dyDescent="0.25">
      <c r="B100" s="242" t="s">
        <v>1649</v>
      </c>
      <c r="C100" s="242"/>
      <c r="D100" s="68">
        <f>DatosDelitos!N131</f>
        <v>0</v>
      </c>
    </row>
    <row r="101" spans="2:4" ht="13.35" customHeight="1" x14ac:dyDescent="0.25">
      <c r="B101" s="242" t="s">
        <v>1628</v>
      </c>
      <c r="C101" s="242"/>
      <c r="D101" s="68">
        <f>DatosDelitos!N137</f>
        <v>2</v>
      </c>
    </row>
    <row r="102" spans="2:4" ht="13.35" customHeight="1" x14ac:dyDescent="0.25">
      <c r="B102" s="242" t="s">
        <v>1629</v>
      </c>
      <c r="C102" s="242"/>
      <c r="D102" s="68">
        <f>DatosDelitos!N144</f>
        <v>0</v>
      </c>
    </row>
    <row r="103" spans="2:4" ht="13.35" customHeight="1" x14ac:dyDescent="0.25">
      <c r="B103" s="242" t="s">
        <v>1653</v>
      </c>
      <c r="C103" s="242"/>
      <c r="D103" s="68">
        <f>DatosDelitos!N148</f>
        <v>6</v>
      </c>
    </row>
    <row r="104" spans="2:4" ht="13.35" customHeight="1" x14ac:dyDescent="0.25">
      <c r="B104" s="242" t="s">
        <v>1196</v>
      </c>
      <c r="C104" s="242"/>
      <c r="D104" s="68">
        <f>SUM(DatosDelitos!N149,DatosDelitos!N150)</f>
        <v>3</v>
      </c>
    </row>
    <row r="105" spans="2:4" ht="13.35" customHeight="1" x14ac:dyDescent="0.25">
      <c r="B105" s="242" t="s">
        <v>1194</v>
      </c>
      <c r="C105" s="242"/>
      <c r="D105" s="68">
        <f>SUM(DatosDelitos!N151:N155)</f>
        <v>12</v>
      </c>
    </row>
    <row r="106" spans="2:4" ht="13.35" customHeight="1" x14ac:dyDescent="0.25">
      <c r="B106" s="242" t="s">
        <v>1631</v>
      </c>
      <c r="C106" s="242"/>
      <c r="D106" s="68">
        <f>SUM(SUM(DatosDelitos!N157:N160),SUM(DatosDelitos!N167:N172))</f>
        <v>0</v>
      </c>
    </row>
    <row r="107" spans="2:4" ht="13.35" customHeight="1" x14ac:dyDescent="0.25">
      <c r="B107" s="242" t="s">
        <v>1654</v>
      </c>
      <c r="C107" s="242"/>
      <c r="D107" s="68">
        <f>SUM(DatosDelitos!N161:N165)</f>
        <v>1</v>
      </c>
    </row>
    <row r="108" spans="2:4" ht="13.35" customHeight="1" x14ac:dyDescent="0.25">
      <c r="B108" s="242" t="s">
        <v>1632</v>
      </c>
      <c r="C108" s="242"/>
      <c r="D108" s="68">
        <f>SUM(DatosDelitos!N173:N177)</f>
        <v>0</v>
      </c>
    </row>
    <row r="109" spans="2:4" ht="13.35" customHeight="1" x14ac:dyDescent="0.25">
      <c r="B109" s="242" t="s">
        <v>1633</v>
      </c>
      <c r="C109" s="242"/>
      <c r="D109" s="68">
        <f>DatosDelitos!N178</f>
        <v>0</v>
      </c>
    </row>
    <row r="110" spans="2:4" ht="13.35" customHeight="1" x14ac:dyDescent="0.25">
      <c r="B110" s="242" t="s">
        <v>1634</v>
      </c>
      <c r="C110" s="242"/>
      <c r="D110" s="68">
        <f>DatosDelitos!N186</f>
        <v>6</v>
      </c>
    </row>
    <row r="111" spans="2:4" ht="13.35" customHeight="1" x14ac:dyDescent="0.25">
      <c r="B111" s="242" t="s">
        <v>1635</v>
      </c>
      <c r="C111" s="242"/>
      <c r="D111" s="68">
        <f>DatosDelitos!N201</f>
        <v>6</v>
      </c>
    </row>
    <row r="112" spans="2:4" ht="13.35" customHeight="1" x14ac:dyDescent="0.25">
      <c r="B112" s="242" t="s">
        <v>1636</v>
      </c>
      <c r="C112" s="242"/>
      <c r="D112" s="68">
        <f>DatosDelitos!N223</f>
        <v>0</v>
      </c>
    </row>
    <row r="113" spans="2:4" ht="13.35" customHeight="1" x14ac:dyDescent="0.25">
      <c r="B113" s="242" t="s">
        <v>1637</v>
      </c>
      <c r="C113" s="242"/>
      <c r="D113" s="68">
        <f>DatosDelitos!N244</f>
        <v>4</v>
      </c>
    </row>
    <row r="114" spans="2:4" ht="13.35" customHeight="1" x14ac:dyDescent="0.25">
      <c r="B114" s="242" t="s">
        <v>1638</v>
      </c>
      <c r="C114" s="242"/>
      <c r="D114" s="68">
        <f>DatosDelitos!N271</f>
        <v>0</v>
      </c>
    </row>
    <row r="115" spans="2:4" ht="38.25" customHeight="1" x14ac:dyDescent="0.25">
      <c r="B115" s="242" t="s">
        <v>1639</v>
      </c>
      <c r="C115" s="242"/>
      <c r="D115" s="68">
        <f>DatosDelitos!N301</f>
        <v>0</v>
      </c>
    </row>
    <row r="116" spans="2:4" ht="13.35" customHeight="1" x14ac:dyDescent="0.25">
      <c r="B116" s="242" t="s">
        <v>1640</v>
      </c>
      <c r="C116" s="242"/>
      <c r="D116" s="68">
        <f>DatosDelitos!N305</f>
        <v>0</v>
      </c>
    </row>
    <row r="117" spans="2:4" ht="13.35" customHeight="1" x14ac:dyDescent="0.25">
      <c r="B117" s="242" t="s">
        <v>1641</v>
      </c>
      <c r="C117" s="242"/>
      <c r="D117" s="68">
        <f>DatosDelitos!N312+DatosDelitos!N320</f>
        <v>0</v>
      </c>
    </row>
    <row r="118" spans="2:4" ht="13.35" customHeight="1" x14ac:dyDescent="0.25">
      <c r="B118" s="242" t="s">
        <v>918</v>
      </c>
      <c r="C118" s="242"/>
      <c r="D118" s="68">
        <f>DatosDelitos!N318</f>
        <v>0</v>
      </c>
    </row>
    <row r="119" spans="2:4" ht="14.1" customHeight="1" x14ac:dyDescent="0.25">
      <c r="B119" s="242" t="s">
        <v>1642</v>
      </c>
      <c r="C119" s="242"/>
      <c r="D119" s="68">
        <f>DatosDelitos!N323</f>
        <v>23</v>
      </c>
    </row>
    <row r="120" spans="2:4" ht="12.75" customHeight="1" x14ac:dyDescent="0.25">
      <c r="B120" s="244" t="s">
        <v>1643</v>
      </c>
      <c r="C120" s="244"/>
      <c r="D120" s="68">
        <f>DatosDelitos!N325</f>
        <v>0</v>
      </c>
    </row>
    <row r="121" spans="2:4" ht="15" customHeight="1" x14ac:dyDescent="0.25">
      <c r="B121" s="244" t="s">
        <v>952</v>
      </c>
      <c r="C121" s="244"/>
      <c r="D121" s="68">
        <f>DatosDelitos!N337</f>
        <v>0</v>
      </c>
    </row>
    <row r="122" spans="2:4" ht="15" customHeight="1" x14ac:dyDescent="0.25">
      <c r="B122" s="244" t="s">
        <v>1644</v>
      </c>
      <c r="C122" s="244"/>
      <c r="D122" s="68">
        <f>DatosDelitos!N339</f>
        <v>0</v>
      </c>
    </row>
    <row r="123" spans="2:4" ht="15" customHeight="1" x14ac:dyDescent="0.25">
      <c r="B123" s="242" t="s">
        <v>1650</v>
      </c>
      <c r="C123" s="242"/>
      <c r="D123" s="68">
        <f>SUM(D87:D122)</f>
        <v>79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20" t="s">
        <v>304</v>
      </c>
      <c r="D4" s="20" t="s">
        <v>305</v>
      </c>
      <c r="E4" s="20" t="s">
        <v>306</v>
      </c>
      <c r="F4" s="20" t="s">
        <v>307</v>
      </c>
      <c r="G4" s="20" t="s">
        <v>308</v>
      </c>
      <c r="H4" s="20" t="s">
        <v>309</v>
      </c>
      <c r="I4" s="20" t="s">
        <v>310</v>
      </c>
      <c r="J4" s="20" t="s">
        <v>311</v>
      </c>
      <c r="K4" s="20" t="s">
        <v>312</v>
      </c>
      <c r="L4" s="20" t="s">
        <v>313</v>
      </c>
      <c r="M4" s="20" t="s">
        <v>314</v>
      </c>
      <c r="N4" s="20" t="s">
        <v>315</v>
      </c>
      <c r="O4" s="20" t="s">
        <v>316</v>
      </c>
      <c r="P4" s="20" t="s">
        <v>317</v>
      </c>
    </row>
    <row r="5" spans="1:16" x14ac:dyDescent="0.25">
      <c r="A5" s="196" t="s">
        <v>318</v>
      </c>
      <c r="B5" s="197"/>
      <c r="C5" s="21">
        <v>12</v>
      </c>
      <c r="D5" s="21">
        <v>12</v>
      </c>
      <c r="E5" s="22">
        <v>0</v>
      </c>
      <c r="F5" s="21">
        <v>0</v>
      </c>
      <c r="G5" s="21">
        <v>0</v>
      </c>
      <c r="H5" s="21">
        <v>3</v>
      </c>
      <c r="I5" s="21">
        <v>3</v>
      </c>
      <c r="J5" s="21">
        <v>3</v>
      </c>
      <c r="K5" s="21">
        <v>2</v>
      </c>
      <c r="L5" s="21">
        <v>1</v>
      </c>
      <c r="M5" s="21">
        <v>1</v>
      </c>
      <c r="N5" s="21">
        <v>0</v>
      </c>
      <c r="O5" s="21">
        <v>7</v>
      </c>
      <c r="P5" s="23">
        <v>3</v>
      </c>
    </row>
    <row r="6" spans="1:16" x14ac:dyDescent="0.25">
      <c r="A6" s="24" t="s">
        <v>319</v>
      </c>
      <c r="B6" s="24" t="s">
        <v>320</v>
      </c>
      <c r="C6" s="12">
        <v>7</v>
      </c>
      <c r="D6" s="12">
        <v>6</v>
      </c>
      <c r="E6" s="25">
        <v>0.16666666666666699</v>
      </c>
      <c r="F6" s="12">
        <v>0</v>
      </c>
      <c r="G6" s="12">
        <v>0</v>
      </c>
      <c r="H6" s="12">
        <v>0</v>
      </c>
      <c r="I6" s="12">
        <v>0</v>
      </c>
      <c r="J6" s="12">
        <v>2</v>
      </c>
      <c r="K6" s="12">
        <v>2</v>
      </c>
      <c r="L6" s="12">
        <v>1</v>
      </c>
      <c r="M6" s="12">
        <v>0</v>
      </c>
      <c r="N6" s="12">
        <v>0</v>
      </c>
      <c r="O6" s="12">
        <v>7</v>
      </c>
      <c r="P6" s="19">
        <v>1</v>
      </c>
    </row>
    <row r="7" spans="1:16" x14ac:dyDescent="0.25">
      <c r="A7" s="24" t="s">
        <v>321</v>
      </c>
      <c r="B7" s="24" t="s">
        <v>322</v>
      </c>
      <c r="C7" s="12">
        <v>0</v>
      </c>
      <c r="D7" s="12">
        <v>0</v>
      </c>
      <c r="E7" s="25">
        <v>0</v>
      </c>
      <c r="F7" s="12">
        <v>0</v>
      </c>
      <c r="G7" s="12">
        <v>0</v>
      </c>
      <c r="H7" s="12">
        <v>0</v>
      </c>
      <c r="I7" s="12">
        <v>0</v>
      </c>
      <c r="J7" s="12">
        <v>1</v>
      </c>
      <c r="K7" s="12">
        <v>0</v>
      </c>
      <c r="L7" s="12">
        <v>0</v>
      </c>
      <c r="M7" s="12">
        <v>1</v>
      </c>
      <c r="N7" s="12">
        <v>0</v>
      </c>
      <c r="O7" s="12">
        <v>0</v>
      </c>
      <c r="P7" s="19">
        <v>1</v>
      </c>
    </row>
    <row r="8" spans="1:16" x14ac:dyDescent="0.25">
      <c r="A8" s="24" t="s">
        <v>323</v>
      </c>
      <c r="B8" s="24" t="s">
        <v>324</v>
      </c>
      <c r="C8" s="12">
        <v>5</v>
      </c>
      <c r="D8" s="12">
        <v>6</v>
      </c>
      <c r="E8" s="25">
        <v>-0.16666666666666699</v>
      </c>
      <c r="F8" s="12">
        <v>0</v>
      </c>
      <c r="G8" s="12">
        <v>0</v>
      </c>
      <c r="H8" s="12">
        <v>3</v>
      </c>
      <c r="I8" s="12">
        <v>3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9">
        <v>1</v>
      </c>
    </row>
    <row r="9" spans="1:16" x14ac:dyDescent="0.25">
      <c r="A9" s="24" t="s">
        <v>325</v>
      </c>
      <c r="B9" s="24" t="s">
        <v>326</v>
      </c>
      <c r="C9" s="12">
        <v>0</v>
      </c>
      <c r="D9" s="12">
        <v>0</v>
      </c>
      <c r="E9" s="25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0</v>
      </c>
    </row>
    <row r="10" spans="1:16" x14ac:dyDescent="0.25">
      <c r="A10" s="196" t="s">
        <v>327</v>
      </c>
      <c r="B10" s="197"/>
      <c r="C10" s="21">
        <v>0</v>
      </c>
      <c r="D10" s="21">
        <v>0</v>
      </c>
      <c r="E10" s="22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3">
        <v>0</v>
      </c>
    </row>
    <row r="11" spans="1:16" x14ac:dyDescent="0.25">
      <c r="A11" s="24" t="s">
        <v>328</v>
      </c>
      <c r="B11" s="24" t="s">
        <v>329</v>
      </c>
      <c r="C11" s="12">
        <v>0</v>
      </c>
      <c r="D11" s="12">
        <v>0</v>
      </c>
      <c r="E11" s="25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0</v>
      </c>
    </row>
    <row r="12" spans="1:16" x14ac:dyDescent="0.25">
      <c r="A12" s="24" t="s">
        <v>330</v>
      </c>
      <c r="B12" s="24" t="s">
        <v>331</v>
      </c>
      <c r="C12" s="12">
        <v>0</v>
      </c>
      <c r="D12" s="12">
        <v>0</v>
      </c>
      <c r="E12" s="25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9">
        <v>0</v>
      </c>
    </row>
    <row r="13" spans="1:16" x14ac:dyDescent="0.25">
      <c r="A13" s="196" t="s">
        <v>332</v>
      </c>
      <c r="B13" s="197"/>
      <c r="C13" s="21">
        <v>3611</v>
      </c>
      <c r="D13" s="21">
        <v>3856</v>
      </c>
      <c r="E13" s="22">
        <v>-6.3537344398340204E-2</v>
      </c>
      <c r="F13" s="21">
        <v>375</v>
      </c>
      <c r="G13" s="21">
        <v>129</v>
      </c>
      <c r="H13" s="21">
        <v>116</v>
      </c>
      <c r="I13" s="21">
        <v>118</v>
      </c>
      <c r="J13" s="21">
        <v>0</v>
      </c>
      <c r="K13" s="21">
        <v>1</v>
      </c>
      <c r="L13" s="21">
        <v>0</v>
      </c>
      <c r="M13" s="21">
        <v>0</v>
      </c>
      <c r="N13" s="21">
        <v>5</v>
      </c>
      <c r="O13" s="21">
        <v>0</v>
      </c>
      <c r="P13" s="23">
        <v>230</v>
      </c>
    </row>
    <row r="14" spans="1:16" x14ac:dyDescent="0.25">
      <c r="A14" s="24" t="s">
        <v>333</v>
      </c>
      <c r="B14" s="24" t="s">
        <v>334</v>
      </c>
      <c r="C14" s="12">
        <v>2730</v>
      </c>
      <c r="D14" s="12">
        <v>3065</v>
      </c>
      <c r="E14" s="25">
        <v>-0.109298531810767</v>
      </c>
      <c r="F14" s="12">
        <v>14</v>
      </c>
      <c r="G14" s="12">
        <v>43</v>
      </c>
      <c r="H14" s="12">
        <v>48</v>
      </c>
      <c r="I14" s="12">
        <v>61</v>
      </c>
      <c r="J14" s="12">
        <v>0</v>
      </c>
      <c r="K14" s="12">
        <v>1</v>
      </c>
      <c r="L14" s="12">
        <v>0</v>
      </c>
      <c r="M14" s="12">
        <v>0</v>
      </c>
      <c r="N14" s="12">
        <v>4</v>
      </c>
      <c r="O14" s="12">
        <v>0</v>
      </c>
      <c r="P14" s="19">
        <v>123</v>
      </c>
    </row>
    <row r="15" spans="1:16" x14ac:dyDescent="0.25">
      <c r="A15" s="24" t="s">
        <v>335</v>
      </c>
      <c r="B15" s="24" t="s">
        <v>336</v>
      </c>
      <c r="C15" s="12">
        <v>3</v>
      </c>
      <c r="D15" s="12">
        <v>1</v>
      </c>
      <c r="E15" s="25">
        <v>2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9">
        <v>2</v>
      </c>
    </row>
    <row r="16" spans="1:16" x14ac:dyDescent="0.25">
      <c r="A16" s="24" t="s">
        <v>337</v>
      </c>
      <c r="B16" s="24" t="s">
        <v>338</v>
      </c>
      <c r="C16" s="12">
        <v>262</v>
      </c>
      <c r="D16" s="12">
        <v>350</v>
      </c>
      <c r="E16" s="25">
        <v>-0.251428571428571</v>
      </c>
      <c r="F16" s="12">
        <v>0</v>
      </c>
      <c r="G16" s="12">
        <v>1</v>
      </c>
      <c r="H16" s="12">
        <v>4</v>
      </c>
      <c r="I16" s="12">
        <v>3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9">
        <v>1</v>
      </c>
    </row>
    <row r="17" spans="1:16" ht="33.75" x14ac:dyDescent="0.25">
      <c r="A17" s="24" t="s">
        <v>339</v>
      </c>
      <c r="B17" s="24" t="s">
        <v>340</v>
      </c>
      <c r="C17" s="12">
        <v>616</v>
      </c>
      <c r="D17" s="12">
        <v>440</v>
      </c>
      <c r="E17" s="25">
        <v>0.4</v>
      </c>
      <c r="F17" s="12">
        <v>361</v>
      </c>
      <c r="G17" s="12">
        <v>85</v>
      </c>
      <c r="H17" s="12">
        <v>64</v>
      </c>
      <c r="I17" s="12">
        <v>54</v>
      </c>
      <c r="J17" s="12">
        <v>0</v>
      </c>
      <c r="K17" s="12">
        <v>0</v>
      </c>
      <c r="L17" s="12">
        <v>0</v>
      </c>
      <c r="M17" s="12">
        <v>0</v>
      </c>
      <c r="N17" s="12">
        <v>1</v>
      </c>
      <c r="O17" s="12">
        <v>0</v>
      </c>
      <c r="P17" s="19">
        <v>104</v>
      </c>
    </row>
    <row r="18" spans="1:16" x14ac:dyDescent="0.25">
      <c r="A18" s="24" t="s">
        <v>341</v>
      </c>
      <c r="B18" s="24" t="s">
        <v>342</v>
      </c>
      <c r="C18" s="12">
        <v>0</v>
      </c>
      <c r="D18" s="12">
        <v>0</v>
      </c>
      <c r="E18" s="25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9">
        <v>0</v>
      </c>
    </row>
    <row r="19" spans="1:16" x14ac:dyDescent="0.25">
      <c r="A19" s="24" t="s">
        <v>343</v>
      </c>
      <c r="B19" s="24" t="s">
        <v>344</v>
      </c>
      <c r="C19" s="12">
        <v>0</v>
      </c>
      <c r="D19" s="12">
        <v>0</v>
      </c>
      <c r="E19" s="25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9">
        <v>0</v>
      </c>
    </row>
    <row r="20" spans="1:16" x14ac:dyDescent="0.25">
      <c r="A20" s="196" t="s">
        <v>345</v>
      </c>
      <c r="B20" s="197"/>
      <c r="C20" s="21">
        <v>0</v>
      </c>
      <c r="D20" s="21">
        <v>0</v>
      </c>
      <c r="E20" s="22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3">
        <v>0</v>
      </c>
    </row>
    <row r="21" spans="1:16" x14ac:dyDescent="0.25">
      <c r="A21" s="24" t="s">
        <v>346</v>
      </c>
      <c r="B21" s="24" t="s">
        <v>347</v>
      </c>
      <c r="C21" s="12">
        <v>0</v>
      </c>
      <c r="D21" s="12">
        <v>0</v>
      </c>
      <c r="E21" s="25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9">
        <v>0</v>
      </c>
    </row>
    <row r="22" spans="1:16" ht="22.5" x14ac:dyDescent="0.25">
      <c r="A22" s="24" t="s">
        <v>348</v>
      </c>
      <c r="B22" s="24" t="s">
        <v>349</v>
      </c>
      <c r="C22" s="12">
        <v>0</v>
      </c>
      <c r="D22" s="12">
        <v>0</v>
      </c>
      <c r="E22" s="25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9">
        <v>0</v>
      </c>
    </row>
    <row r="23" spans="1:16" x14ac:dyDescent="0.25">
      <c r="A23" s="196" t="s">
        <v>350</v>
      </c>
      <c r="B23" s="197"/>
      <c r="C23" s="21">
        <v>0</v>
      </c>
      <c r="D23" s="21">
        <v>0</v>
      </c>
      <c r="E23" s="22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3">
        <v>0</v>
      </c>
    </row>
    <row r="24" spans="1:16" x14ac:dyDescent="0.25">
      <c r="A24" s="24" t="s">
        <v>351</v>
      </c>
      <c r="B24" s="24" t="s">
        <v>352</v>
      </c>
      <c r="C24" s="12">
        <v>0</v>
      </c>
      <c r="D24" s="12">
        <v>0</v>
      </c>
      <c r="E24" s="25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9">
        <v>0</v>
      </c>
    </row>
    <row r="25" spans="1:16" ht="22.5" x14ac:dyDescent="0.25">
      <c r="A25" s="24" t="s">
        <v>353</v>
      </c>
      <c r="B25" s="24" t="s">
        <v>354</v>
      </c>
      <c r="C25" s="12">
        <v>0</v>
      </c>
      <c r="D25" s="12">
        <v>0</v>
      </c>
      <c r="E25" s="25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9">
        <v>0</v>
      </c>
    </row>
    <row r="26" spans="1:16" ht="22.5" x14ac:dyDescent="0.25">
      <c r="A26" s="24" t="s">
        <v>355</v>
      </c>
      <c r="B26" s="24" t="s">
        <v>356</v>
      </c>
      <c r="C26" s="12">
        <v>0</v>
      </c>
      <c r="D26" s="12">
        <v>0</v>
      </c>
      <c r="E26" s="25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9">
        <v>0</v>
      </c>
    </row>
    <row r="27" spans="1:16" x14ac:dyDescent="0.25">
      <c r="A27" s="24" t="s">
        <v>357</v>
      </c>
      <c r="B27" s="24" t="s">
        <v>358</v>
      </c>
      <c r="C27" s="12">
        <v>0</v>
      </c>
      <c r="D27" s="12">
        <v>0</v>
      </c>
      <c r="E27" s="25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9">
        <v>0</v>
      </c>
    </row>
    <row r="28" spans="1:16" x14ac:dyDescent="0.25">
      <c r="A28" s="24" t="s">
        <v>359</v>
      </c>
      <c r="B28" s="24" t="s">
        <v>360</v>
      </c>
      <c r="C28" s="12">
        <v>0</v>
      </c>
      <c r="D28" s="12">
        <v>0</v>
      </c>
      <c r="E28" s="25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9">
        <v>0</v>
      </c>
    </row>
    <row r="29" spans="1:16" ht="22.5" x14ac:dyDescent="0.25">
      <c r="A29" s="24" t="s">
        <v>361</v>
      </c>
      <c r="B29" s="24" t="s">
        <v>362</v>
      </c>
      <c r="C29" s="12">
        <v>0</v>
      </c>
      <c r="D29" s="12">
        <v>0</v>
      </c>
      <c r="E29" s="25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9">
        <v>0</v>
      </c>
    </row>
    <row r="30" spans="1:16" x14ac:dyDescent="0.25">
      <c r="A30" s="196" t="s">
        <v>363</v>
      </c>
      <c r="B30" s="197"/>
      <c r="C30" s="21">
        <v>244</v>
      </c>
      <c r="D30" s="21">
        <v>230</v>
      </c>
      <c r="E30" s="22">
        <v>6.08695652173913E-2</v>
      </c>
      <c r="F30" s="21">
        <v>69</v>
      </c>
      <c r="G30" s="21">
        <v>36</v>
      </c>
      <c r="H30" s="21">
        <v>21</v>
      </c>
      <c r="I30" s="21">
        <v>33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1</v>
      </c>
      <c r="P30" s="23">
        <v>59</v>
      </c>
    </row>
    <row r="31" spans="1:16" x14ac:dyDescent="0.25">
      <c r="A31" s="24" t="s">
        <v>364</v>
      </c>
      <c r="B31" s="24" t="s">
        <v>365</v>
      </c>
      <c r="C31" s="12">
        <v>6</v>
      </c>
      <c r="D31" s="12">
        <v>4</v>
      </c>
      <c r="E31" s="25">
        <v>0.5</v>
      </c>
      <c r="F31" s="12">
        <v>0</v>
      </c>
      <c r="G31" s="12">
        <v>0</v>
      </c>
      <c r="H31" s="12">
        <v>1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1</v>
      </c>
      <c r="P31" s="19">
        <v>0</v>
      </c>
    </row>
    <row r="32" spans="1:16" x14ac:dyDescent="0.25">
      <c r="A32" s="24" t="s">
        <v>366</v>
      </c>
      <c r="B32" s="24" t="s">
        <v>367</v>
      </c>
      <c r="C32" s="12">
        <v>0</v>
      </c>
      <c r="D32" s="12">
        <v>0</v>
      </c>
      <c r="E32" s="25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9">
        <v>0</v>
      </c>
    </row>
    <row r="33" spans="1:16" ht="22.5" x14ac:dyDescent="0.25">
      <c r="A33" s="24" t="s">
        <v>368</v>
      </c>
      <c r="B33" s="24" t="s">
        <v>369</v>
      </c>
      <c r="C33" s="12">
        <v>112</v>
      </c>
      <c r="D33" s="12">
        <v>122</v>
      </c>
      <c r="E33" s="25">
        <v>-8.1967213114754106E-2</v>
      </c>
      <c r="F33" s="12">
        <v>5</v>
      </c>
      <c r="G33" s="12">
        <v>2</v>
      </c>
      <c r="H33" s="12">
        <v>1</v>
      </c>
      <c r="I33" s="12">
        <v>9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9">
        <v>13</v>
      </c>
    </row>
    <row r="34" spans="1:16" x14ac:dyDescent="0.25">
      <c r="A34" s="24" t="s">
        <v>370</v>
      </c>
      <c r="B34" s="24" t="s">
        <v>371</v>
      </c>
      <c r="C34" s="12">
        <v>2</v>
      </c>
      <c r="D34" s="12">
        <v>0</v>
      </c>
      <c r="E34" s="25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9">
        <v>0</v>
      </c>
    </row>
    <row r="35" spans="1:16" x14ac:dyDescent="0.25">
      <c r="A35" s="24" t="s">
        <v>372</v>
      </c>
      <c r="B35" s="24" t="s">
        <v>373</v>
      </c>
      <c r="C35" s="12">
        <v>50</v>
      </c>
      <c r="D35" s="12">
        <v>34</v>
      </c>
      <c r="E35" s="25">
        <v>0.47058823529411797</v>
      </c>
      <c r="F35" s="12">
        <v>2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9">
        <v>0</v>
      </c>
    </row>
    <row r="36" spans="1:16" ht="22.5" x14ac:dyDescent="0.25">
      <c r="A36" s="24" t="s">
        <v>374</v>
      </c>
      <c r="B36" s="24" t="s">
        <v>375</v>
      </c>
      <c r="C36" s="12">
        <v>38</v>
      </c>
      <c r="D36" s="12">
        <v>27</v>
      </c>
      <c r="E36" s="25">
        <v>0.407407407407407</v>
      </c>
      <c r="F36" s="12">
        <v>49</v>
      </c>
      <c r="G36" s="12">
        <v>27</v>
      </c>
      <c r="H36" s="12">
        <v>16</v>
      </c>
      <c r="I36" s="12">
        <v>19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9">
        <v>36</v>
      </c>
    </row>
    <row r="37" spans="1:16" ht="22.5" x14ac:dyDescent="0.25">
      <c r="A37" s="24" t="s">
        <v>376</v>
      </c>
      <c r="B37" s="24" t="s">
        <v>377</v>
      </c>
      <c r="C37" s="12">
        <v>11</v>
      </c>
      <c r="D37" s="12">
        <v>15</v>
      </c>
      <c r="E37" s="25">
        <v>-0.266666666666667</v>
      </c>
      <c r="F37" s="12">
        <v>7</v>
      </c>
      <c r="G37" s="12">
        <v>5</v>
      </c>
      <c r="H37" s="12">
        <v>0</v>
      </c>
      <c r="I37" s="12">
        <v>2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9">
        <v>6</v>
      </c>
    </row>
    <row r="38" spans="1:16" ht="22.5" x14ac:dyDescent="0.25">
      <c r="A38" s="24" t="s">
        <v>378</v>
      </c>
      <c r="B38" s="24" t="s">
        <v>379</v>
      </c>
      <c r="C38" s="12">
        <v>5</v>
      </c>
      <c r="D38" s="12">
        <v>4</v>
      </c>
      <c r="E38" s="25">
        <v>0.25</v>
      </c>
      <c r="F38" s="12">
        <v>6</v>
      </c>
      <c r="G38" s="12">
        <v>2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9">
        <v>3</v>
      </c>
    </row>
    <row r="39" spans="1:16" ht="33.75" x14ac:dyDescent="0.25">
      <c r="A39" s="24" t="s">
        <v>380</v>
      </c>
      <c r="B39" s="24" t="s">
        <v>381</v>
      </c>
      <c r="C39" s="12">
        <v>0</v>
      </c>
      <c r="D39" s="12">
        <v>0</v>
      </c>
      <c r="E39" s="25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9">
        <v>0</v>
      </c>
    </row>
    <row r="40" spans="1:16" ht="22.5" x14ac:dyDescent="0.25">
      <c r="A40" s="24" t="s">
        <v>382</v>
      </c>
      <c r="B40" s="24" t="s">
        <v>383</v>
      </c>
      <c r="C40" s="12">
        <v>0</v>
      </c>
      <c r="D40" s="12">
        <v>0</v>
      </c>
      <c r="E40" s="25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9">
        <v>0</v>
      </c>
    </row>
    <row r="41" spans="1:16" x14ac:dyDescent="0.25">
      <c r="A41" s="24" t="s">
        <v>384</v>
      </c>
      <c r="B41" s="24" t="s">
        <v>385</v>
      </c>
      <c r="C41" s="12">
        <v>20</v>
      </c>
      <c r="D41" s="12">
        <v>24</v>
      </c>
      <c r="E41" s="25">
        <v>-0.16666666666666699</v>
      </c>
      <c r="F41" s="12">
        <v>0</v>
      </c>
      <c r="G41" s="12">
        <v>0</v>
      </c>
      <c r="H41" s="12">
        <v>3</v>
      </c>
      <c r="I41" s="12">
        <v>2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9">
        <v>1</v>
      </c>
    </row>
    <row r="42" spans="1:16" x14ac:dyDescent="0.25">
      <c r="A42" s="196" t="s">
        <v>386</v>
      </c>
      <c r="B42" s="197"/>
      <c r="C42" s="21">
        <v>43</v>
      </c>
      <c r="D42" s="21">
        <v>330</v>
      </c>
      <c r="E42" s="22">
        <v>-0.86969696969696997</v>
      </c>
      <c r="F42" s="21">
        <v>10</v>
      </c>
      <c r="G42" s="21">
        <v>0</v>
      </c>
      <c r="H42" s="21">
        <v>18</v>
      </c>
      <c r="I42" s="21">
        <v>4</v>
      </c>
      <c r="J42" s="21">
        <v>0</v>
      </c>
      <c r="K42" s="21">
        <v>0</v>
      </c>
      <c r="L42" s="21">
        <v>0</v>
      </c>
      <c r="M42" s="21">
        <v>0</v>
      </c>
      <c r="N42" s="21">
        <v>1</v>
      </c>
      <c r="O42" s="21">
        <v>1</v>
      </c>
      <c r="P42" s="23">
        <v>6</v>
      </c>
    </row>
    <row r="43" spans="1:16" x14ac:dyDescent="0.25">
      <c r="A43" s="24" t="s">
        <v>387</v>
      </c>
      <c r="B43" s="24" t="s">
        <v>388</v>
      </c>
      <c r="C43" s="12">
        <v>3</v>
      </c>
      <c r="D43" s="12">
        <v>4</v>
      </c>
      <c r="E43" s="25">
        <v>-0.25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1</v>
      </c>
      <c r="O43" s="12">
        <v>0</v>
      </c>
      <c r="P43" s="19">
        <v>0</v>
      </c>
    </row>
    <row r="44" spans="1:16" ht="22.5" x14ac:dyDescent="0.25">
      <c r="A44" s="24" t="s">
        <v>389</v>
      </c>
      <c r="B44" s="24" t="s">
        <v>390</v>
      </c>
      <c r="C44" s="12">
        <v>29</v>
      </c>
      <c r="D44" s="12">
        <v>317</v>
      </c>
      <c r="E44" s="25">
        <v>-0.90851735015772905</v>
      </c>
      <c r="F44" s="12">
        <v>10</v>
      </c>
      <c r="G44" s="12">
        <v>0</v>
      </c>
      <c r="H44" s="12">
        <v>18</v>
      </c>
      <c r="I44" s="12">
        <v>4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1</v>
      </c>
      <c r="P44" s="19">
        <v>6</v>
      </c>
    </row>
    <row r="45" spans="1:16" x14ac:dyDescent="0.25">
      <c r="A45" s="24" t="s">
        <v>391</v>
      </c>
      <c r="B45" s="24" t="s">
        <v>392</v>
      </c>
      <c r="C45" s="12">
        <v>0</v>
      </c>
      <c r="D45" s="12">
        <v>0</v>
      </c>
      <c r="E45" s="25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9">
        <v>0</v>
      </c>
    </row>
    <row r="46" spans="1:16" ht="22.5" x14ac:dyDescent="0.25">
      <c r="A46" s="24" t="s">
        <v>393</v>
      </c>
      <c r="B46" s="24" t="s">
        <v>394</v>
      </c>
      <c r="C46" s="12">
        <v>0</v>
      </c>
      <c r="D46" s="12">
        <v>0</v>
      </c>
      <c r="E46" s="25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9">
        <v>0</v>
      </c>
    </row>
    <row r="47" spans="1:16" ht="22.5" x14ac:dyDescent="0.25">
      <c r="A47" s="24" t="s">
        <v>395</v>
      </c>
      <c r="B47" s="24" t="s">
        <v>396</v>
      </c>
      <c r="C47" s="12">
        <v>0</v>
      </c>
      <c r="D47" s="12">
        <v>0</v>
      </c>
      <c r="E47" s="25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9">
        <v>0</v>
      </c>
    </row>
    <row r="48" spans="1:16" x14ac:dyDescent="0.25">
      <c r="A48" s="24" t="s">
        <v>397</v>
      </c>
      <c r="B48" s="24" t="s">
        <v>398</v>
      </c>
      <c r="C48" s="12">
        <v>5</v>
      </c>
      <c r="D48" s="12">
        <v>9</v>
      </c>
      <c r="E48" s="25">
        <v>-0.44444444444444398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9">
        <v>0</v>
      </c>
    </row>
    <row r="49" spans="1:16" x14ac:dyDescent="0.25">
      <c r="A49" s="24" t="s">
        <v>399</v>
      </c>
      <c r="B49" s="24" t="s">
        <v>400</v>
      </c>
      <c r="C49" s="12">
        <v>6</v>
      </c>
      <c r="D49" s="12">
        <v>0</v>
      </c>
      <c r="E49" s="25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9">
        <v>0</v>
      </c>
    </row>
    <row r="50" spans="1:16" x14ac:dyDescent="0.25">
      <c r="A50" s="196" t="s">
        <v>401</v>
      </c>
      <c r="B50" s="197"/>
      <c r="C50" s="21">
        <v>167</v>
      </c>
      <c r="D50" s="21">
        <v>147</v>
      </c>
      <c r="E50" s="22">
        <v>0.136054421768707</v>
      </c>
      <c r="F50" s="21">
        <v>2</v>
      </c>
      <c r="G50" s="21">
        <v>2</v>
      </c>
      <c r="H50" s="21">
        <v>13</v>
      </c>
      <c r="I50" s="21">
        <v>13</v>
      </c>
      <c r="J50" s="21">
        <v>7</v>
      </c>
      <c r="K50" s="21">
        <v>5</v>
      </c>
      <c r="L50" s="21">
        <v>0</v>
      </c>
      <c r="M50" s="21">
        <v>0</v>
      </c>
      <c r="N50" s="21">
        <v>6</v>
      </c>
      <c r="O50" s="21">
        <v>5</v>
      </c>
      <c r="P50" s="23">
        <v>22</v>
      </c>
    </row>
    <row r="51" spans="1:16" x14ac:dyDescent="0.25">
      <c r="A51" s="24" t="s">
        <v>402</v>
      </c>
      <c r="B51" s="24" t="s">
        <v>403</v>
      </c>
      <c r="C51" s="12">
        <v>116</v>
      </c>
      <c r="D51" s="12">
        <v>95</v>
      </c>
      <c r="E51" s="25">
        <v>0.221052631578947</v>
      </c>
      <c r="F51" s="12">
        <v>1</v>
      </c>
      <c r="G51" s="12">
        <v>1</v>
      </c>
      <c r="H51" s="12">
        <v>5</v>
      </c>
      <c r="I51" s="12">
        <v>4</v>
      </c>
      <c r="J51" s="12">
        <v>3</v>
      </c>
      <c r="K51" s="12">
        <v>0</v>
      </c>
      <c r="L51" s="12">
        <v>0</v>
      </c>
      <c r="M51" s="12">
        <v>0</v>
      </c>
      <c r="N51" s="12">
        <v>0</v>
      </c>
      <c r="O51" s="12">
        <v>2</v>
      </c>
      <c r="P51" s="19">
        <v>6</v>
      </c>
    </row>
    <row r="52" spans="1:16" x14ac:dyDescent="0.25">
      <c r="A52" s="24" t="s">
        <v>404</v>
      </c>
      <c r="B52" s="24" t="s">
        <v>405</v>
      </c>
      <c r="C52" s="12">
        <v>1</v>
      </c>
      <c r="D52" s="12">
        <v>0</v>
      </c>
      <c r="E52" s="25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4</v>
      </c>
      <c r="L52" s="12">
        <v>0</v>
      </c>
      <c r="M52" s="12">
        <v>0</v>
      </c>
      <c r="N52" s="12">
        <v>0</v>
      </c>
      <c r="O52" s="12">
        <v>0</v>
      </c>
      <c r="P52" s="19">
        <v>1</v>
      </c>
    </row>
    <row r="53" spans="1:16" x14ac:dyDescent="0.25">
      <c r="A53" s="24" t="s">
        <v>406</v>
      </c>
      <c r="B53" s="24" t="s">
        <v>407</v>
      </c>
      <c r="C53" s="12">
        <v>0</v>
      </c>
      <c r="D53" s="12">
        <v>8</v>
      </c>
      <c r="E53" s="25">
        <v>-1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9">
        <v>2</v>
      </c>
    </row>
    <row r="54" spans="1:16" ht="22.5" x14ac:dyDescent="0.25">
      <c r="A54" s="24" t="s">
        <v>408</v>
      </c>
      <c r="B54" s="24" t="s">
        <v>409</v>
      </c>
      <c r="C54" s="12">
        <v>0</v>
      </c>
      <c r="D54" s="12">
        <v>0</v>
      </c>
      <c r="E54" s="25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9">
        <v>0</v>
      </c>
    </row>
    <row r="55" spans="1:16" x14ac:dyDescent="0.25">
      <c r="A55" s="24" t="s">
        <v>410</v>
      </c>
      <c r="B55" s="24" t="s">
        <v>411</v>
      </c>
      <c r="C55" s="12">
        <v>0</v>
      </c>
      <c r="D55" s="12">
        <v>0</v>
      </c>
      <c r="E55" s="25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9">
        <v>0</v>
      </c>
    </row>
    <row r="56" spans="1:16" x14ac:dyDescent="0.25">
      <c r="A56" s="24" t="s">
        <v>412</v>
      </c>
      <c r="B56" s="24" t="s">
        <v>413</v>
      </c>
      <c r="C56" s="12">
        <v>7</v>
      </c>
      <c r="D56" s="12">
        <v>4</v>
      </c>
      <c r="E56" s="25">
        <v>0.75</v>
      </c>
      <c r="F56" s="12">
        <v>1</v>
      </c>
      <c r="G56" s="12">
        <v>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9">
        <v>0</v>
      </c>
    </row>
    <row r="57" spans="1:16" ht="22.5" x14ac:dyDescent="0.25">
      <c r="A57" s="24" t="s">
        <v>414</v>
      </c>
      <c r="B57" s="24" t="s">
        <v>415</v>
      </c>
      <c r="C57" s="12">
        <v>2</v>
      </c>
      <c r="D57" s="12">
        <v>6</v>
      </c>
      <c r="E57" s="25">
        <v>-0.66666666666666696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9">
        <v>0</v>
      </c>
    </row>
    <row r="58" spans="1:16" ht="22.5" x14ac:dyDescent="0.25">
      <c r="A58" s="24" t="s">
        <v>416</v>
      </c>
      <c r="B58" s="24" t="s">
        <v>417</v>
      </c>
      <c r="C58" s="12">
        <v>0</v>
      </c>
      <c r="D58" s="12">
        <v>1</v>
      </c>
      <c r="E58" s="25">
        <v>-1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9">
        <v>0</v>
      </c>
    </row>
    <row r="59" spans="1:16" ht="22.5" x14ac:dyDescent="0.25">
      <c r="A59" s="24" t="s">
        <v>418</v>
      </c>
      <c r="B59" s="24" t="s">
        <v>419</v>
      </c>
      <c r="C59" s="12">
        <v>0</v>
      </c>
      <c r="D59" s="12">
        <v>0</v>
      </c>
      <c r="E59" s="25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1</v>
      </c>
      <c r="O59" s="12">
        <v>0</v>
      </c>
      <c r="P59" s="19">
        <v>0</v>
      </c>
    </row>
    <row r="60" spans="1:16" ht="22.5" x14ac:dyDescent="0.25">
      <c r="A60" s="24" t="s">
        <v>420</v>
      </c>
      <c r="B60" s="24" t="s">
        <v>421</v>
      </c>
      <c r="C60" s="12">
        <v>1</v>
      </c>
      <c r="D60" s="12">
        <v>4</v>
      </c>
      <c r="E60" s="25">
        <v>-0.75</v>
      </c>
      <c r="F60" s="12">
        <v>0</v>
      </c>
      <c r="G60" s="12">
        <v>0</v>
      </c>
      <c r="H60" s="12">
        <v>0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9">
        <v>0</v>
      </c>
    </row>
    <row r="61" spans="1:16" ht="33.75" x14ac:dyDescent="0.25">
      <c r="A61" s="24" t="s">
        <v>422</v>
      </c>
      <c r="B61" s="24" t="s">
        <v>423</v>
      </c>
      <c r="C61" s="12">
        <v>0</v>
      </c>
      <c r="D61" s="12">
        <v>0</v>
      </c>
      <c r="E61" s="25">
        <v>0</v>
      </c>
      <c r="F61" s="12">
        <v>0</v>
      </c>
      <c r="G61" s="12">
        <v>0</v>
      </c>
      <c r="H61" s="12">
        <v>2</v>
      </c>
      <c r="I61" s="12">
        <v>2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9">
        <v>0</v>
      </c>
    </row>
    <row r="62" spans="1:16" x14ac:dyDescent="0.25">
      <c r="A62" s="24" t="s">
        <v>424</v>
      </c>
      <c r="B62" s="24" t="s">
        <v>425</v>
      </c>
      <c r="C62" s="12">
        <v>2</v>
      </c>
      <c r="D62" s="12">
        <v>2</v>
      </c>
      <c r="E62" s="25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9">
        <v>1</v>
      </c>
    </row>
    <row r="63" spans="1:16" ht="22.5" x14ac:dyDescent="0.25">
      <c r="A63" s="24" t="s">
        <v>426</v>
      </c>
      <c r="B63" s="24" t="s">
        <v>427</v>
      </c>
      <c r="C63" s="12">
        <v>0</v>
      </c>
      <c r="D63" s="12">
        <v>2</v>
      </c>
      <c r="E63" s="25">
        <v>-1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9">
        <v>3</v>
      </c>
    </row>
    <row r="64" spans="1:16" ht="22.5" x14ac:dyDescent="0.25">
      <c r="A64" s="24" t="s">
        <v>428</v>
      </c>
      <c r="B64" s="24" t="s">
        <v>429</v>
      </c>
      <c r="C64" s="12">
        <v>30</v>
      </c>
      <c r="D64" s="12">
        <v>18</v>
      </c>
      <c r="E64" s="25">
        <v>0.66666666666666696</v>
      </c>
      <c r="F64" s="12">
        <v>0</v>
      </c>
      <c r="G64" s="12">
        <v>0</v>
      </c>
      <c r="H64" s="12">
        <v>5</v>
      </c>
      <c r="I64" s="12">
        <v>4</v>
      </c>
      <c r="J64" s="12">
        <v>4</v>
      </c>
      <c r="K64" s="12">
        <v>1</v>
      </c>
      <c r="L64" s="12">
        <v>0</v>
      </c>
      <c r="M64" s="12">
        <v>0</v>
      </c>
      <c r="N64" s="12">
        <v>5</v>
      </c>
      <c r="O64" s="12">
        <v>1</v>
      </c>
      <c r="P64" s="19">
        <v>8</v>
      </c>
    </row>
    <row r="65" spans="1:16" ht="33.75" x14ac:dyDescent="0.25">
      <c r="A65" s="24" t="s">
        <v>430</v>
      </c>
      <c r="B65" s="24" t="s">
        <v>431</v>
      </c>
      <c r="C65" s="12">
        <v>3</v>
      </c>
      <c r="D65" s="12">
        <v>2</v>
      </c>
      <c r="E65" s="25">
        <v>0.5</v>
      </c>
      <c r="F65" s="12">
        <v>0</v>
      </c>
      <c r="G65" s="12">
        <v>0</v>
      </c>
      <c r="H65" s="12">
        <v>1</v>
      </c>
      <c r="I65" s="12">
        <v>2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1</v>
      </c>
      <c r="P65" s="19">
        <v>0</v>
      </c>
    </row>
    <row r="66" spans="1:16" ht="33.75" x14ac:dyDescent="0.25">
      <c r="A66" s="24" t="s">
        <v>432</v>
      </c>
      <c r="B66" s="24" t="s">
        <v>433</v>
      </c>
      <c r="C66" s="12">
        <v>0</v>
      </c>
      <c r="D66" s="12">
        <v>0</v>
      </c>
      <c r="E66" s="25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9">
        <v>0</v>
      </c>
    </row>
    <row r="67" spans="1:16" ht="33.75" x14ac:dyDescent="0.25">
      <c r="A67" s="24" t="s">
        <v>434</v>
      </c>
      <c r="B67" s="24" t="s">
        <v>435</v>
      </c>
      <c r="C67" s="12">
        <v>4</v>
      </c>
      <c r="D67" s="12">
        <v>5</v>
      </c>
      <c r="E67" s="25">
        <v>-0.2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1</v>
      </c>
      <c r="P67" s="19">
        <v>1</v>
      </c>
    </row>
    <row r="68" spans="1:16" ht="33.75" x14ac:dyDescent="0.25">
      <c r="A68" s="24" t="s">
        <v>436</v>
      </c>
      <c r="B68" s="24" t="s">
        <v>437</v>
      </c>
      <c r="C68" s="12">
        <v>0</v>
      </c>
      <c r="D68" s="12">
        <v>0</v>
      </c>
      <c r="E68" s="25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9">
        <v>0</v>
      </c>
    </row>
    <row r="69" spans="1:16" ht="33.75" x14ac:dyDescent="0.25">
      <c r="A69" s="24" t="s">
        <v>438</v>
      </c>
      <c r="B69" s="24" t="s">
        <v>439</v>
      </c>
      <c r="C69" s="12">
        <v>1</v>
      </c>
      <c r="D69" s="12">
        <v>0</v>
      </c>
      <c r="E69" s="25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9">
        <v>0</v>
      </c>
    </row>
    <row r="70" spans="1:16" ht="33.75" x14ac:dyDescent="0.25">
      <c r="A70" s="24" t="s">
        <v>440</v>
      </c>
      <c r="B70" s="24" t="s">
        <v>441</v>
      </c>
      <c r="C70" s="12">
        <v>0</v>
      </c>
      <c r="D70" s="12">
        <v>0</v>
      </c>
      <c r="E70" s="25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9">
        <v>0</v>
      </c>
    </row>
    <row r="71" spans="1:16" ht="22.5" x14ac:dyDescent="0.25">
      <c r="A71" s="24" t="s">
        <v>442</v>
      </c>
      <c r="B71" s="24" t="s">
        <v>443</v>
      </c>
      <c r="C71" s="12">
        <v>0</v>
      </c>
      <c r="D71" s="12">
        <v>0</v>
      </c>
      <c r="E71" s="25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9">
        <v>0</v>
      </c>
    </row>
    <row r="72" spans="1:16" x14ac:dyDescent="0.25">
      <c r="A72" s="196" t="s">
        <v>444</v>
      </c>
      <c r="B72" s="197"/>
      <c r="C72" s="21">
        <v>2</v>
      </c>
      <c r="D72" s="21">
        <v>1</v>
      </c>
      <c r="E72" s="22">
        <v>1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3">
        <v>0</v>
      </c>
    </row>
    <row r="73" spans="1:16" x14ac:dyDescent="0.25">
      <c r="A73" s="24" t="s">
        <v>445</v>
      </c>
      <c r="B73" s="24" t="s">
        <v>446</v>
      </c>
      <c r="C73" s="12">
        <v>2</v>
      </c>
      <c r="D73" s="12">
        <v>1</v>
      </c>
      <c r="E73" s="25">
        <v>1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9">
        <v>0</v>
      </c>
    </row>
    <row r="74" spans="1:16" x14ac:dyDescent="0.25">
      <c r="A74" s="196" t="s">
        <v>447</v>
      </c>
      <c r="B74" s="197"/>
      <c r="C74" s="21">
        <v>35</v>
      </c>
      <c r="D74" s="21">
        <v>30</v>
      </c>
      <c r="E74" s="22">
        <v>0.16666666666666699</v>
      </c>
      <c r="F74" s="21">
        <v>2</v>
      </c>
      <c r="G74" s="21">
        <v>1</v>
      </c>
      <c r="H74" s="21">
        <v>1</v>
      </c>
      <c r="I74" s="21">
        <v>2</v>
      </c>
      <c r="J74" s="21">
        <v>0</v>
      </c>
      <c r="K74" s="21">
        <v>0</v>
      </c>
      <c r="L74" s="21">
        <v>0</v>
      </c>
      <c r="M74" s="21">
        <v>1</v>
      </c>
      <c r="N74" s="21">
        <v>1</v>
      </c>
      <c r="O74" s="21">
        <v>0</v>
      </c>
      <c r="P74" s="23">
        <v>8</v>
      </c>
    </row>
    <row r="75" spans="1:16" x14ac:dyDescent="0.25">
      <c r="A75" s="24" t="s">
        <v>448</v>
      </c>
      <c r="B75" s="24" t="s">
        <v>449</v>
      </c>
      <c r="C75" s="12">
        <v>10</v>
      </c>
      <c r="D75" s="12">
        <v>11</v>
      </c>
      <c r="E75" s="25">
        <v>-9.0909090909090898E-2</v>
      </c>
      <c r="F75" s="12">
        <v>0</v>
      </c>
      <c r="G75" s="12">
        <v>0</v>
      </c>
      <c r="H75" s="12">
        <v>0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  <c r="P75" s="19">
        <v>1</v>
      </c>
    </row>
    <row r="76" spans="1:16" ht="33.75" x14ac:dyDescent="0.25">
      <c r="A76" s="24" t="s">
        <v>450</v>
      </c>
      <c r="B76" s="24" t="s">
        <v>451</v>
      </c>
      <c r="C76" s="12">
        <v>1</v>
      </c>
      <c r="D76" s="12">
        <v>1</v>
      </c>
      <c r="E76" s="25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9">
        <v>0</v>
      </c>
    </row>
    <row r="77" spans="1:16" x14ac:dyDescent="0.25">
      <c r="A77" s="24" t="s">
        <v>452</v>
      </c>
      <c r="B77" s="24" t="s">
        <v>453</v>
      </c>
      <c r="C77" s="12">
        <v>16</v>
      </c>
      <c r="D77" s="12">
        <v>10</v>
      </c>
      <c r="E77" s="25">
        <v>0.6</v>
      </c>
      <c r="F77" s="12">
        <v>2</v>
      </c>
      <c r="G77" s="12">
        <v>1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1</v>
      </c>
      <c r="N77" s="12">
        <v>0</v>
      </c>
      <c r="O77" s="12">
        <v>0</v>
      </c>
      <c r="P77" s="19">
        <v>5</v>
      </c>
    </row>
    <row r="78" spans="1:16" x14ac:dyDescent="0.25">
      <c r="A78" s="24" t="s">
        <v>454</v>
      </c>
      <c r="B78" s="24" t="s">
        <v>455</v>
      </c>
      <c r="C78" s="12">
        <v>2</v>
      </c>
      <c r="D78" s="12">
        <v>0</v>
      </c>
      <c r="E78" s="25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9">
        <v>0</v>
      </c>
    </row>
    <row r="79" spans="1:16" ht="22.5" x14ac:dyDescent="0.25">
      <c r="A79" s="24" t="s">
        <v>456</v>
      </c>
      <c r="B79" s="24" t="s">
        <v>457</v>
      </c>
      <c r="C79" s="12">
        <v>5</v>
      </c>
      <c r="D79" s="12">
        <v>7</v>
      </c>
      <c r="E79" s="25">
        <v>-0.28571428571428598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9">
        <v>1</v>
      </c>
    </row>
    <row r="80" spans="1:16" ht="33.75" x14ac:dyDescent="0.25">
      <c r="A80" s="24" t="s">
        <v>458</v>
      </c>
      <c r="B80" s="24" t="s">
        <v>459</v>
      </c>
      <c r="C80" s="12">
        <v>0</v>
      </c>
      <c r="D80" s="12">
        <v>0</v>
      </c>
      <c r="E80" s="25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9">
        <v>0</v>
      </c>
    </row>
    <row r="81" spans="1:16" ht="22.5" x14ac:dyDescent="0.25">
      <c r="A81" s="24" t="s">
        <v>460</v>
      </c>
      <c r="B81" s="24" t="s">
        <v>461</v>
      </c>
      <c r="C81" s="12">
        <v>1</v>
      </c>
      <c r="D81" s="12">
        <v>1</v>
      </c>
      <c r="E81" s="25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9">
        <v>1</v>
      </c>
    </row>
    <row r="82" spans="1:16" x14ac:dyDescent="0.25">
      <c r="A82" s="196" t="s">
        <v>462</v>
      </c>
      <c r="B82" s="197"/>
      <c r="C82" s="21">
        <v>29</v>
      </c>
      <c r="D82" s="21">
        <v>19</v>
      </c>
      <c r="E82" s="22">
        <v>0.52631578947368396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3">
        <v>2</v>
      </c>
    </row>
    <row r="83" spans="1:16" x14ac:dyDescent="0.25">
      <c r="A83" s="24" t="s">
        <v>463</v>
      </c>
      <c r="B83" s="24" t="s">
        <v>464</v>
      </c>
      <c r="C83" s="12">
        <v>9</v>
      </c>
      <c r="D83" s="12">
        <v>7</v>
      </c>
      <c r="E83" s="25">
        <v>0.28571428571428598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9">
        <v>0</v>
      </c>
    </row>
    <row r="84" spans="1:16" x14ac:dyDescent="0.25">
      <c r="A84" s="24" t="s">
        <v>465</v>
      </c>
      <c r="B84" s="24" t="s">
        <v>466</v>
      </c>
      <c r="C84" s="12">
        <v>20</v>
      </c>
      <c r="D84" s="12">
        <v>12</v>
      </c>
      <c r="E84" s="25">
        <v>0.66666666666666696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9">
        <v>2</v>
      </c>
    </row>
    <row r="85" spans="1:16" x14ac:dyDescent="0.25">
      <c r="A85" s="196" t="s">
        <v>467</v>
      </c>
      <c r="B85" s="197"/>
      <c r="C85" s="21">
        <v>148</v>
      </c>
      <c r="D85" s="21">
        <v>105</v>
      </c>
      <c r="E85" s="22">
        <v>0.40952380952381001</v>
      </c>
      <c r="F85" s="21">
        <v>1</v>
      </c>
      <c r="G85" s="21">
        <v>0</v>
      </c>
      <c r="H85" s="21">
        <v>19</v>
      </c>
      <c r="I85" s="21">
        <v>8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3">
        <v>27</v>
      </c>
    </row>
    <row r="86" spans="1:16" x14ac:dyDescent="0.25">
      <c r="A86" s="24" t="s">
        <v>468</v>
      </c>
      <c r="B86" s="24" t="s">
        <v>469</v>
      </c>
      <c r="C86" s="12">
        <v>0</v>
      </c>
      <c r="D86" s="12">
        <v>0</v>
      </c>
      <c r="E86" s="25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9">
        <v>0</v>
      </c>
    </row>
    <row r="87" spans="1:16" x14ac:dyDescent="0.25">
      <c r="A87" s="24" t="s">
        <v>470</v>
      </c>
      <c r="B87" s="24" t="s">
        <v>471</v>
      </c>
      <c r="C87" s="12">
        <v>0</v>
      </c>
      <c r="D87" s="12">
        <v>0</v>
      </c>
      <c r="E87" s="25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9">
        <v>0</v>
      </c>
    </row>
    <row r="88" spans="1:16" ht="22.5" x14ac:dyDescent="0.25">
      <c r="A88" s="24" t="s">
        <v>472</v>
      </c>
      <c r="B88" s="24" t="s">
        <v>473</v>
      </c>
      <c r="C88" s="12">
        <v>0</v>
      </c>
      <c r="D88" s="12">
        <v>0</v>
      </c>
      <c r="E88" s="25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9">
        <v>0</v>
      </c>
    </row>
    <row r="89" spans="1:16" ht="22.5" x14ac:dyDescent="0.25">
      <c r="A89" s="24" t="s">
        <v>474</v>
      </c>
      <c r="B89" s="24" t="s">
        <v>475</v>
      </c>
      <c r="C89" s="12">
        <v>39</v>
      </c>
      <c r="D89" s="12">
        <v>27</v>
      </c>
      <c r="E89" s="25">
        <v>0.44444444444444398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9">
        <v>0</v>
      </c>
    </row>
    <row r="90" spans="1:16" ht="22.5" x14ac:dyDescent="0.25">
      <c r="A90" s="24" t="s">
        <v>476</v>
      </c>
      <c r="B90" s="24" t="s">
        <v>477</v>
      </c>
      <c r="C90" s="12">
        <v>0</v>
      </c>
      <c r="D90" s="12">
        <v>0</v>
      </c>
      <c r="E90" s="25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9">
        <v>0</v>
      </c>
    </row>
    <row r="91" spans="1:16" x14ac:dyDescent="0.25">
      <c r="A91" s="24" t="s">
        <v>478</v>
      </c>
      <c r="B91" s="24" t="s">
        <v>479</v>
      </c>
      <c r="C91" s="12">
        <v>24</v>
      </c>
      <c r="D91" s="12">
        <v>9</v>
      </c>
      <c r="E91" s="25">
        <v>1.6666666666666701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9">
        <v>0</v>
      </c>
    </row>
    <row r="92" spans="1:16" x14ac:dyDescent="0.25">
      <c r="A92" s="24" t="s">
        <v>480</v>
      </c>
      <c r="B92" s="24" t="s">
        <v>481</v>
      </c>
      <c r="C92" s="12">
        <v>36</v>
      </c>
      <c r="D92" s="12">
        <v>24</v>
      </c>
      <c r="E92" s="25">
        <v>0.5</v>
      </c>
      <c r="F92" s="12">
        <v>0</v>
      </c>
      <c r="G92" s="12">
        <v>0</v>
      </c>
      <c r="H92" s="12">
        <v>3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9">
        <v>6</v>
      </c>
    </row>
    <row r="93" spans="1:16" x14ac:dyDescent="0.25">
      <c r="A93" s="24" t="s">
        <v>482</v>
      </c>
      <c r="B93" s="24" t="s">
        <v>483</v>
      </c>
      <c r="C93" s="12">
        <v>6</v>
      </c>
      <c r="D93" s="12">
        <v>1</v>
      </c>
      <c r="E93" s="25">
        <v>5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9">
        <v>0</v>
      </c>
    </row>
    <row r="94" spans="1:16" x14ac:dyDescent="0.25">
      <c r="A94" s="24" t="s">
        <v>484</v>
      </c>
      <c r="B94" s="24" t="s">
        <v>485</v>
      </c>
      <c r="C94" s="12">
        <v>43</v>
      </c>
      <c r="D94" s="12">
        <v>44</v>
      </c>
      <c r="E94" s="25">
        <v>-2.27272727272727E-2</v>
      </c>
      <c r="F94" s="12">
        <v>0</v>
      </c>
      <c r="G94" s="12">
        <v>0</v>
      </c>
      <c r="H94" s="12">
        <v>16</v>
      </c>
      <c r="I94" s="12">
        <v>8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9">
        <v>21</v>
      </c>
    </row>
    <row r="95" spans="1:16" ht="22.5" x14ac:dyDescent="0.25">
      <c r="A95" s="24" t="s">
        <v>486</v>
      </c>
      <c r="B95" s="24" t="s">
        <v>487</v>
      </c>
      <c r="C95" s="12">
        <v>0</v>
      </c>
      <c r="D95" s="12">
        <v>0</v>
      </c>
      <c r="E95" s="25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9">
        <v>0</v>
      </c>
    </row>
    <row r="96" spans="1:16" ht="22.5" x14ac:dyDescent="0.25">
      <c r="A96" s="24" t="s">
        <v>488</v>
      </c>
      <c r="B96" s="24" t="s">
        <v>489</v>
      </c>
      <c r="C96" s="12">
        <v>0</v>
      </c>
      <c r="D96" s="12">
        <v>0</v>
      </c>
      <c r="E96" s="25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9">
        <v>0</v>
      </c>
    </row>
    <row r="97" spans="1:16" x14ac:dyDescent="0.25">
      <c r="A97" s="196" t="s">
        <v>490</v>
      </c>
      <c r="B97" s="197"/>
      <c r="C97" s="21">
        <v>1279</v>
      </c>
      <c r="D97" s="21">
        <v>1404</v>
      </c>
      <c r="E97" s="22">
        <v>-8.9031339031339002E-2</v>
      </c>
      <c r="F97" s="21">
        <v>44</v>
      </c>
      <c r="G97" s="21">
        <v>22</v>
      </c>
      <c r="H97" s="21">
        <v>225</v>
      </c>
      <c r="I97" s="21">
        <v>201</v>
      </c>
      <c r="J97" s="21">
        <v>0</v>
      </c>
      <c r="K97" s="21">
        <v>0</v>
      </c>
      <c r="L97" s="21">
        <v>0</v>
      </c>
      <c r="M97" s="21">
        <v>2</v>
      </c>
      <c r="N97" s="21">
        <v>3</v>
      </c>
      <c r="O97" s="21">
        <v>8</v>
      </c>
      <c r="P97" s="23">
        <v>183</v>
      </c>
    </row>
    <row r="98" spans="1:16" x14ac:dyDescent="0.25">
      <c r="A98" s="24" t="s">
        <v>491</v>
      </c>
      <c r="B98" s="24" t="s">
        <v>492</v>
      </c>
      <c r="C98" s="12">
        <v>179</v>
      </c>
      <c r="D98" s="12">
        <v>157</v>
      </c>
      <c r="E98" s="25">
        <v>0.14012738853503201</v>
      </c>
      <c r="F98" s="12">
        <v>15</v>
      </c>
      <c r="G98" s="12">
        <v>8</v>
      </c>
      <c r="H98" s="12">
        <v>20</v>
      </c>
      <c r="I98" s="12">
        <v>25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9">
        <v>26</v>
      </c>
    </row>
    <row r="99" spans="1:16" x14ac:dyDescent="0.25">
      <c r="A99" s="24" t="s">
        <v>493</v>
      </c>
      <c r="B99" s="24" t="s">
        <v>494</v>
      </c>
      <c r="C99" s="12">
        <v>124</v>
      </c>
      <c r="D99" s="12">
        <v>157</v>
      </c>
      <c r="E99" s="25">
        <v>-0.210191082802548</v>
      </c>
      <c r="F99" s="12">
        <v>8</v>
      </c>
      <c r="G99" s="12">
        <v>3</v>
      </c>
      <c r="H99" s="12">
        <v>35</v>
      </c>
      <c r="I99" s="12">
        <v>19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</v>
      </c>
      <c r="P99" s="19">
        <v>24</v>
      </c>
    </row>
    <row r="100" spans="1:16" ht="33.75" x14ac:dyDescent="0.25">
      <c r="A100" s="24" t="s">
        <v>495</v>
      </c>
      <c r="B100" s="24" t="s">
        <v>496</v>
      </c>
      <c r="C100" s="12">
        <v>5</v>
      </c>
      <c r="D100" s="12">
        <v>11</v>
      </c>
      <c r="E100" s="25">
        <v>-0.54545454545454497</v>
      </c>
      <c r="F100" s="12">
        <v>3</v>
      </c>
      <c r="G100" s="12">
        <v>2</v>
      </c>
      <c r="H100" s="12">
        <v>4</v>
      </c>
      <c r="I100" s="12">
        <v>14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</v>
      </c>
      <c r="P100" s="19">
        <v>13</v>
      </c>
    </row>
    <row r="101" spans="1:16" ht="22.5" x14ac:dyDescent="0.25">
      <c r="A101" s="24" t="s">
        <v>497</v>
      </c>
      <c r="B101" s="24" t="s">
        <v>498</v>
      </c>
      <c r="C101" s="12">
        <v>83</v>
      </c>
      <c r="D101" s="12">
        <v>89</v>
      </c>
      <c r="E101" s="25">
        <v>-6.7415730337078705E-2</v>
      </c>
      <c r="F101" s="12">
        <v>2</v>
      </c>
      <c r="G101" s="12">
        <v>0</v>
      </c>
      <c r="H101" s="12">
        <v>18</v>
      </c>
      <c r="I101" s="12">
        <v>11</v>
      </c>
      <c r="J101" s="12">
        <v>0</v>
      </c>
      <c r="K101" s="12">
        <v>0</v>
      </c>
      <c r="L101" s="12">
        <v>0</v>
      </c>
      <c r="M101" s="12">
        <v>1</v>
      </c>
      <c r="N101" s="12">
        <v>0</v>
      </c>
      <c r="O101" s="12">
        <v>5</v>
      </c>
      <c r="P101" s="19">
        <v>17</v>
      </c>
    </row>
    <row r="102" spans="1:16" x14ac:dyDescent="0.25">
      <c r="A102" s="24" t="s">
        <v>499</v>
      </c>
      <c r="B102" s="24" t="s">
        <v>500</v>
      </c>
      <c r="C102" s="12">
        <v>3</v>
      </c>
      <c r="D102" s="12">
        <v>9</v>
      </c>
      <c r="E102" s="25">
        <v>-0.66666666666666696</v>
      </c>
      <c r="F102" s="12">
        <v>0</v>
      </c>
      <c r="G102" s="12">
        <v>0</v>
      </c>
      <c r="H102" s="12">
        <v>2</v>
      </c>
      <c r="I102" s="12">
        <v>2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9">
        <v>2</v>
      </c>
    </row>
    <row r="103" spans="1:16" ht="22.5" x14ac:dyDescent="0.25">
      <c r="A103" s="24" t="s">
        <v>501</v>
      </c>
      <c r="B103" s="24" t="s">
        <v>502</v>
      </c>
      <c r="C103" s="12">
        <v>31</v>
      </c>
      <c r="D103" s="12">
        <v>29</v>
      </c>
      <c r="E103" s="25">
        <v>6.8965517241379296E-2</v>
      </c>
      <c r="F103" s="12">
        <v>3</v>
      </c>
      <c r="G103" s="12">
        <v>0</v>
      </c>
      <c r="H103" s="12">
        <v>4</v>
      </c>
      <c r="I103" s="12">
        <v>5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9">
        <v>3</v>
      </c>
    </row>
    <row r="104" spans="1:16" x14ac:dyDescent="0.25">
      <c r="A104" s="24" t="s">
        <v>503</v>
      </c>
      <c r="B104" s="24" t="s">
        <v>504</v>
      </c>
      <c r="C104" s="12">
        <v>28</v>
      </c>
      <c r="D104" s="12">
        <v>19</v>
      </c>
      <c r="E104" s="25">
        <v>0.47368421052631599</v>
      </c>
      <c r="F104" s="12">
        <v>2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9">
        <v>0</v>
      </c>
    </row>
    <row r="105" spans="1:16" x14ac:dyDescent="0.25">
      <c r="A105" s="24" t="s">
        <v>505</v>
      </c>
      <c r="B105" s="24" t="s">
        <v>506</v>
      </c>
      <c r="C105" s="12">
        <v>498</v>
      </c>
      <c r="D105" s="12">
        <v>549</v>
      </c>
      <c r="E105" s="25">
        <v>-9.2896174863387998E-2</v>
      </c>
      <c r="F105" s="12">
        <v>2</v>
      </c>
      <c r="G105" s="12">
        <v>4</v>
      </c>
      <c r="H105" s="12">
        <v>95</v>
      </c>
      <c r="I105" s="12">
        <v>76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1</v>
      </c>
      <c r="P105" s="19">
        <v>49</v>
      </c>
    </row>
    <row r="106" spans="1:16" ht="22.5" x14ac:dyDescent="0.25">
      <c r="A106" s="24" t="s">
        <v>507</v>
      </c>
      <c r="B106" s="24" t="s">
        <v>508</v>
      </c>
      <c r="C106" s="12">
        <v>116</v>
      </c>
      <c r="D106" s="12">
        <v>128</v>
      </c>
      <c r="E106" s="25">
        <v>-9.375E-2</v>
      </c>
      <c r="F106" s="12">
        <v>1</v>
      </c>
      <c r="G106" s="12">
        <v>0</v>
      </c>
      <c r="H106" s="12">
        <v>15</v>
      </c>
      <c r="I106" s="12">
        <v>8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0</v>
      </c>
      <c r="P106" s="19">
        <v>6</v>
      </c>
    </row>
    <row r="107" spans="1:16" ht="22.5" x14ac:dyDescent="0.25">
      <c r="A107" s="24" t="s">
        <v>509</v>
      </c>
      <c r="B107" s="24" t="s">
        <v>510</v>
      </c>
      <c r="C107" s="12">
        <v>2</v>
      </c>
      <c r="D107" s="12">
        <v>13</v>
      </c>
      <c r="E107" s="25">
        <v>-0.84615384615384603</v>
      </c>
      <c r="F107" s="12">
        <v>0</v>
      </c>
      <c r="G107" s="12">
        <v>0</v>
      </c>
      <c r="H107" s="12">
        <v>0</v>
      </c>
      <c r="I107" s="12">
        <v>9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9">
        <v>14</v>
      </c>
    </row>
    <row r="108" spans="1:16" x14ac:dyDescent="0.25">
      <c r="A108" s="24" t="s">
        <v>511</v>
      </c>
      <c r="B108" s="24" t="s">
        <v>512</v>
      </c>
      <c r="C108" s="12">
        <v>1</v>
      </c>
      <c r="D108" s="12">
        <v>5</v>
      </c>
      <c r="E108" s="25">
        <v>-0.8</v>
      </c>
      <c r="F108" s="12">
        <v>0</v>
      </c>
      <c r="G108" s="12">
        <v>0</v>
      </c>
      <c r="H108" s="12">
        <v>2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9">
        <v>0</v>
      </c>
    </row>
    <row r="109" spans="1:16" x14ac:dyDescent="0.25">
      <c r="A109" s="24" t="s">
        <v>513</v>
      </c>
      <c r="B109" s="24" t="s">
        <v>514</v>
      </c>
      <c r="C109" s="12">
        <v>2</v>
      </c>
      <c r="D109" s="12">
        <v>2</v>
      </c>
      <c r="E109" s="25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9">
        <v>1</v>
      </c>
    </row>
    <row r="110" spans="1:16" ht="22.5" x14ac:dyDescent="0.25">
      <c r="A110" s="24" t="s">
        <v>515</v>
      </c>
      <c r="B110" s="24" t="s">
        <v>516</v>
      </c>
      <c r="C110" s="12">
        <v>0</v>
      </c>
      <c r="D110" s="12">
        <v>0</v>
      </c>
      <c r="E110" s="25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9">
        <v>0</v>
      </c>
    </row>
    <row r="111" spans="1:16" x14ac:dyDescent="0.25">
      <c r="A111" s="24" t="s">
        <v>517</v>
      </c>
      <c r="B111" s="24" t="s">
        <v>518</v>
      </c>
      <c r="C111" s="12">
        <v>193</v>
      </c>
      <c r="D111" s="12">
        <v>211</v>
      </c>
      <c r="E111" s="25">
        <v>-8.5308056872037893E-2</v>
      </c>
      <c r="F111" s="12">
        <v>8</v>
      </c>
      <c r="G111" s="12">
        <v>4</v>
      </c>
      <c r="H111" s="12">
        <v>25</v>
      </c>
      <c r="I111" s="12">
        <v>24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9">
        <v>24</v>
      </c>
    </row>
    <row r="112" spans="1:16" ht="22.5" x14ac:dyDescent="0.25">
      <c r="A112" s="24" t="s">
        <v>519</v>
      </c>
      <c r="B112" s="24" t="s">
        <v>520</v>
      </c>
      <c r="C112" s="12">
        <v>0</v>
      </c>
      <c r="D112" s="12">
        <v>0</v>
      </c>
      <c r="E112" s="25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9">
        <v>0</v>
      </c>
    </row>
    <row r="113" spans="1:16" ht="22.5" x14ac:dyDescent="0.25">
      <c r="A113" s="24" t="s">
        <v>521</v>
      </c>
      <c r="B113" s="24" t="s">
        <v>522</v>
      </c>
      <c r="C113" s="12">
        <v>0</v>
      </c>
      <c r="D113" s="12">
        <v>0</v>
      </c>
      <c r="E113" s="25">
        <v>0</v>
      </c>
      <c r="F113" s="12">
        <v>0</v>
      </c>
      <c r="G113" s="12">
        <v>1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1</v>
      </c>
      <c r="N113" s="12">
        <v>0</v>
      </c>
      <c r="O113" s="12">
        <v>0</v>
      </c>
      <c r="P113" s="19">
        <v>1</v>
      </c>
    </row>
    <row r="114" spans="1:16" x14ac:dyDescent="0.25">
      <c r="A114" s="24" t="s">
        <v>523</v>
      </c>
      <c r="B114" s="24" t="s">
        <v>524</v>
      </c>
      <c r="C114" s="12">
        <v>5</v>
      </c>
      <c r="D114" s="12">
        <v>5</v>
      </c>
      <c r="E114" s="25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9">
        <v>0</v>
      </c>
    </row>
    <row r="115" spans="1:16" ht="22.5" x14ac:dyDescent="0.25">
      <c r="A115" s="24" t="s">
        <v>525</v>
      </c>
      <c r="B115" s="24" t="s">
        <v>526</v>
      </c>
      <c r="C115" s="12">
        <v>0</v>
      </c>
      <c r="D115" s="12">
        <v>0</v>
      </c>
      <c r="E115" s="25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9">
        <v>0</v>
      </c>
    </row>
    <row r="116" spans="1:16" ht="22.5" x14ac:dyDescent="0.25">
      <c r="A116" s="24" t="s">
        <v>527</v>
      </c>
      <c r="B116" s="24" t="s">
        <v>528</v>
      </c>
      <c r="C116" s="12">
        <v>1</v>
      </c>
      <c r="D116" s="12">
        <v>2</v>
      </c>
      <c r="E116" s="25">
        <v>-0.5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9">
        <v>0</v>
      </c>
    </row>
    <row r="117" spans="1:16" ht="22.5" x14ac:dyDescent="0.25">
      <c r="A117" s="24" t="s">
        <v>529</v>
      </c>
      <c r="B117" s="24" t="s">
        <v>530</v>
      </c>
      <c r="C117" s="12">
        <v>0</v>
      </c>
      <c r="D117" s="12">
        <v>0</v>
      </c>
      <c r="E117" s="25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9">
        <v>0</v>
      </c>
    </row>
    <row r="118" spans="1:16" ht="22.5" x14ac:dyDescent="0.25">
      <c r="A118" s="24" t="s">
        <v>531</v>
      </c>
      <c r="B118" s="24" t="s">
        <v>532</v>
      </c>
      <c r="C118" s="12">
        <v>0</v>
      </c>
      <c r="D118" s="12">
        <v>1</v>
      </c>
      <c r="E118" s="25">
        <v>-1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9">
        <v>0</v>
      </c>
    </row>
    <row r="119" spans="1:16" ht="22.5" x14ac:dyDescent="0.25">
      <c r="A119" s="24" t="s">
        <v>533</v>
      </c>
      <c r="B119" s="24" t="s">
        <v>534</v>
      </c>
      <c r="C119" s="12">
        <v>0</v>
      </c>
      <c r="D119" s="12">
        <v>0</v>
      </c>
      <c r="E119" s="25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9">
        <v>0</v>
      </c>
    </row>
    <row r="120" spans="1:16" x14ac:dyDescent="0.25">
      <c r="A120" s="24" t="s">
        <v>535</v>
      </c>
      <c r="B120" s="24" t="s">
        <v>536</v>
      </c>
      <c r="C120" s="12">
        <v>0</v>
      </c>
      <c r="D120" s="12">
        <v>0</v>
      </c>
      <c r="E120" s="25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9">
        <v>0</v>
      </c>
    </row>
    <row r="121" spans="1:16" ht="22.5" x14ac:dyDescent="0.25">
      <c r="A121" s="24" t="s">
        <v>537</v>
      </c>
      <c r="B121" s="24" t="s">
        <v>538</v>
      </c>
      <c r="C121" s="12">
        <v>3</v>
      </c>
      <c r="D121" s="12">
        <v>9</v>
      </c>
      <c r="E121" s="25">
        <v>-0.66666666666666696</v>
      </c>
      <c r="F121" s="12">
        <v>0</v>
      </c>
      <c r="G121" s="12">
        <v>0</v>
      </c>
      <c r="H121" s="12">
        <v>4</v>
      </c>
      <c r="I121" s="12">
        <v>4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9">
        <v>3</v>
      </c>
    </row>
    <row r="122" spans="1:16" x14ac:dyDescent="0.25">
      <c r="A122" s="24" t="s">
        <v>539</v>
      </c>
      <c r="B122" s="24" t="s">
        <v>540</v>
      </c>
      <c r="C122" s="12">
        <v>2</v>
      </c>
      <c r="D122" s="12">
        <v>5</v>
      </c>
      <c r="E122" s="25">
        <v>-0.6</v>
      </c>
      <c r="F122" s="12">
        <v>0</v>
      </c>
      <c r="G122" s="12">
        <v>0</v>
      </c>
      <c r="H122" s="12">
        <v>0</v>
      </c>
      <c r="I122" s="12">
        <v>2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9">
        <v>0</v>
      </c>
    </row>
    <row r="123" spans="1:16" x14ac:dyDescent="0.25">
      <c r="A123" s="24" t="s">
        <v>541</v>
      </c>
      <c r="B123" s="24" t="s">
        <v>542</v>
      </c>
      <c r="C123" s="12">
        <v>0</v>
      </c>
      <c r="D123" s="12">
        <v>0</v>
      </c>
      <c r="E123" s="25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9">
        <v>0</v>
      </c>
    </row>
    <row r="124" spans="1:16" ht="22.5" x14ac:dyDescent="0.25">
      <c r="A124" s="24" t="s">
        <v>543</v>
      </c>
      <c r="B124" s="24" t="s">
        <v>544</v>
      </c>
      <c r="C124" s="12">
        <v>0</v>
      </c>
      <c r="D124" s="12">
        <v>0</v>
      </c>
      <c r="E124" s="25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9">
        <v>0</v>
      </c>
    </row>
    <row r="125" spans="1:16" x14ac:dyDescent="0.25">
      <c r="A125" s="24" t="s">
        <v>545</v>
      </c>
      <c r="B125" s="24" t="s">
        <v>546</v>
      </c>
      <c r="C125" s="12">
        <v>0</v>
      </c>
      <c r="D125" s="12">
        <v>0</v>
      </c>
      <c r="E125" s="25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9">
        <v>0</v>
      </c>
    </row>
    <row r="126" spans="1:16" x14ac:dyDescent="0.25">
      <c r="A126" s="24" t="s">
        <v>547</v>
      </c>
      <c r="B126" s="24" t="s">
        <v>548</v>
      </c>
      <c r="C126" s="12">
        <v>2</v>
      </c>
      <c r="D126" s="12">
        <v>3</v>
      </c>
      <c r="E126" s="25">
        <v>-0.33333333333333298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9">
        <v>0</v>
      </c>
    </row>
    <row r="127" spans="1:16" ht="22.5" x14ac:dyDescent="0.25">
      <c r="A127" s="24" t="s">
        <v>549</v>
      </c>
      <c r="B127" s="24" t="s">
        <v>550</v>
      </c>
      <c r="C127" s="12">
        <v>1</v>
      </c>
      <c r="D127" s="12">
        <v>0</v>
      </c>
      <c r="E127" s="25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9">
        <v>0</v>
      </c>
    </row>
    <row r="128" spans="1:16" ht="22.5" x14ac:dyDescent="0.25">
      <c r="A128" s="24" t="s">
        <v>551</v>
      </c>
      <c r="B128" s="24" t="s">
        <v>552</v>
      </c>
      <c r="C128" s="12">
        <v>0</v>
      </c>
      <c r="D128" s="12">
        <v>0</v>
      </c>
      <c r="E128" s="25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9">
        <v>0</v>
      </c>
    </row>
    <row r="129" spans="1:16" ht="22.5" x14ac:dyDescent="0.25">
      <c r="A129" s="24" t="s">
        <v>553</v>
      </c>
      <c r="B129" s="24" t="s">
        <v>554</v>
      </c>
      <c r="C129" s="12">
        <v>0</v>
      </c>
      <c r="D129" s="12">
        <v>0</v>
      </c>
      <c r="E129" s="25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9">
        <v>0</v>
      </c>
    </row>
    <row r="130" spans="1:16" ht="22.5" x14ac:dyDescent="0.25">
      <c r="A130" s="24" t="s">
        <v>555</v>
      </c>
      <c r="B130" s="24" t="s">
        <v>556</v>
      </c>
      <c r="C130" s="12">
        <v>0</v>
      </c>
      <c r="D130" s="12">
        <v>0</v>
      </c>
      <c r="E130" s="25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9">
        <v>0</v>
      </c>
    </row>
    <row r="131" spans="1:16" x14ac:dyDescent="0.25">
      <c r="A131" s="196" t="s">
        <v>557</v>
      </c>
      <c r="B131" s="197"/>
      <c r="C131" s="21">
        <v>1</v>
      </c>
      <c r="D131" s="21">
        <v>0</v>
      </c>
      <c r="E131" s="22">
        <v>0</v>
      </c>
      <c r="F131" s="21">
        <v>0</v>
      </c>
      <c r="G131" s="21">
        <v>0</v>
      </c>
      <c r="H131" s="21">
        <v>0</v>
      </c>
      <c r="I131" s="21">
        <v>1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3">
        <v>0</v>
      </c>
    </row>
    <row r="132" spans="1:16" x14ac:dyDescent="0.25">
      <c r="A132" s="24" t="s">
        <v>558</v>
      </c>
      <c r="B132" s="24" t="s">
        <v>559</v>
      </c>
      <c r="C132" s="12">
        <v>0</v>
      </c>
      <c r="D132" s="12">
        <v>0</v>
      </c>
      <c r="E132" s="25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9">
        <v>0</v>
      </c>
    </row>
    <row r="133" spans="1:16" x14ac:dyDescent="0.25">
      <c r="A133" s="24" t="s">
        <v>560</v>
      </c>
      <c r="B133" s="24" t="s">
        <v>561</v>
      </c>
      <c r="C133" s="12">
        <v>0</v>
      </c>
      <c r="D133" s="12">
        <v>0</v>
      </c>
      <c r="E133" s="25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9">
        <v>0</v>
      </c>
    </row>
    <row r="134" spans="1:16" x14ac:dyDescent="0.25">
      <c r="A134" s="24" t="s">
        <v>562</v>
      </c>
      <c r="B134" s="24" t="s">
        <v>563</v>
      </c>
      <c r="C134" s="12">
        <v>0</v>
      </c>
      <c r="D134" s="12">
        <v>0</v>
      </c>
      <c r="E134" s="25">
        <v>0</v>
      </c>
      <c r="F134" s="12">
        <v>0</v>
      </c>
      <c r="G134" s="12">
        <v>0</v>
      </c>
      <c r="H134" s="12">
        <v>0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9">
        <v>0</v>
      </c>
    </row>
    <row r="135" spans="1:16" x14ac:dyDescent="0.25">
      <c r="A135" s="24" t="s">
        <v>564</v>
      </c>
      <c r="B135" s="24" t="s">
        <v>565</v>
      </c>
      <c r="C135" s="12">
        <v>1</v>
      </c>
      <c r="D135" s="12">
        <v>0</v>
      </c>
      <c r="E135" s="25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9">
        <v>0</v>
      </c>
    </row>
    <row r="136" spans="1:16" x14ac:dyDescent="0.25">
      <c r="A136" s="24" t="s">
        <v>566</v>
      </c>
      <c r="B136" s="24" t="s">
        <v>567</v>
      </c>
      <c r="C136" s="12">
        <v>0</v>
      </c>
      <c r="D136" s="12">
        <v>0</v>
      </c>
      <c r="E136" s="25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9">
        <v>0</v>
      </c>
    </row>
    <row r="137" spans="1:16" x14ac:dyDescent="0.25">
      <c r="A137" s="196" t="s">
        <v>568</v>
      </c>
      <c r="B137" s="197"/>
      <c r="C137" s="21">
        <v>42</v>
      </c>
      <c r="D137" s="21">
        <v>55</v>
      </c>
      <c r="E137" s="22">
        <v>-0.236363636363636</v>
      </c>
      <c r="F137" s="21">
        <v>0</v>
      </c>
      <c r="G137" s="21">
        <v>0</v>
      </c>
      <c r="H137" s="21">
        <v>1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2</v>
      </c>
      <c r="O137" s="21">
        <v>0</v>
      </c>
      <c r="P137" s="23">
        <v>1</v>
      </c>
    </row>
    <row r="138" spans="1:16" ht="22.5" x14ac:dyDescent="0.25">
      <c r="A138" s="24" t="s">
        <v>569</v>
      </c>
      <c r="B138" s="24" t="s">
        <v>570</v>
      </c>
      <c r="C138" s="12">
        <v>4</v>
      </c>
      <c r="D138" s="12">
        <v>6</v>
      </c>
      <c r="E138" s="25">
        <v>-0.33333333333333298</v>
      </c>
      <c r="F138" s="12">
        <v>0</v>
      </c>
      <c r="G138" s="12">
        <v>0</v>
      </c>
      <c r="H138" s="12">
        <v>1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9">
        <v>0</v>
      </c>
    </row>
    <row r="139" spans="1:16" x14ac:dyDescent="0.25">
      <c r="A139" s="24" t="s">
        <v>571</v>
      </c>
      <c r="B139" s="24" t="s">
        <v>572</v>
      </c>
      <c r="C139" s="12">
        <v>0</v>
      </c>
      <c r="D139" s="12">
        <v>0</v>
      </c>
      <c r="E139" s="25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9">
        <v>0</v>
      </c>
    </row>
    <row r="140" spans="1:16" x14ac:dyDescent="0.25">
      <c r="A140" s="24" t="s">
        <v>573</v>
      </c>
      <c r="B140" s="24" t="s">
        <v>574</v>
      </c>
      <c r="C140" s="12">
        <v>3</v>
      </c>
      <c r="D140" s="12">
        <v>0</v>
      </c>
      <c r="E140" s="25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9">
        <v>0</v>
      </c>
    </row>
    <row r="141" spans="1:16" ht="22.5" x14ac:dyDescent="0.25">
      <c r="A141" s="24" t="s">
        <v>575</v>
      </c>
      <c r="B141" s="24" t="s">
        <v>576</v>
      </c>
      <c r="C141" s="12">
        <v>4</v>
      </c>
      <c r="D141" s="12">
        <v>6</v>
      </c>
      <c r="E141" s="25">
        <v>-0.33333333333333298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9">
        <v>0</v>
      </c>
    </row>
    <row r="142" spans="1:16" ht="22.5" x14ac:dyDescent="0.25">
      <c r="A142" s="24" t="s">
        <v>577</v>
      </c>
      <c r="B142" s="24" t="s">
        <v>578</v>
      </c>
      <c r="C142" s="12">
        <v>24</v>
      </c>
      <c r="D142" s="12">
        <v>4</v>
      </c>
      <c r="E142" s="25">
        <v>5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2</v>
      </c>
      <c r="O142" s="12">
        <v>0</v>
      </c>
      <c r="P142" s="19">
        <v>1</v>
      </c>
    </row>
    <row r="143" spans="1:16" ht="22.5" x14ac:dyDescent="0.25">
      <c r="A143" s="24" t="s">
        <v>579</v>
      </c>
      <c r="B143" s="24" t="s">
        <v>580</v>
      </c>
      <c r="C143" s="12">
        <v>7</v>
      </c>
      <c r="D143" s="12">
        <v>39</v>
      </c>
      <c r="E143" s="25">
        <v>-0.82051282051282004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9">
        <v>0</v>
      </c>
    </row>
    <row r="144" spans="1:16" x14ac:dyDescent="0.25">
      <c r="A144" s="196" t="s">
        <v>581</v>
      </c>
      <c r="B144" s="197"/>
      <c r="C144" s="21">
        <v>6</v>
      </c>
      <c r="D144" s="21">
        <v>2</v>
      </c>
      <c r="E144" s="22">
        <v>2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1</v>
      </c>
      <c r="P144" s="23">
        <v>0</v>
      </c>
    </row>
    <row r="145" spans="1:16" ht="22.5" x14ac:dyDescent="0.25">
      <c r="A145" s="24" t="s">
        <v>582</v>
      </c>
      <c r="B145" s="24" t="s">
        <v>583</v>
      </c>
      <c r="C145" s="12">
        <v>2</v>
      </c>
      <c r="D145" s="12">
        <v>1</v>
      </c>
      <c r="E145" s="25">
        <v>1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9">
        <v>0</v>
      </c>
    </row>
    <row r="146" spans="1:16" ht="22.5" x14ac:dyDescent="0.25">
      <c r="A146" s="24" t="s">
        <v>584</v>
      </c>
      <c r="B146" s="24" t="s">
        <v>585</v>
      </c>
      <c r="C146" s="12">
        <v>4</v>
      </c>
      <c r="D146" s="12">
        <v>1</v>
      </c>
      <c r="E146" s="25">
        <v>3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1</v>
      </c>
      <c r="P146" s="19">
        <v>0</v>
      </c>
    </row>
    <row r="147" spans="1:16" x14ac:dyDescent="0.25">
      <c r="A147" s="196" t="s">
        <v>586</v>
      </c>
      <c r="B147" s="197"/>
      <c r="C147" s="21">
        <v>12</v>
      </c>
      <c r="D147" s="21">
        <v>24</v>
      </c>
      <c r="E147" s="22">
        <v>-0.5</v>
      </c>
      <c r="F147" s="21">
        <v>0</v>
      </c>
      <c r="G147" s="21">
        <v>0</v>
      </c>
      <c r="H147" s="21">
        <v>8</v>
      </c>
      <c r="I147" s="21">
        <v>5</v>
      </c>
      <c r="J147" s="21">
        <v>0</v>
      </c>
      <c r="K147" s="21">
        <v>0</v>
      </c>
      <c r="L147" s="21">
        <v>0</v>
      </c>
      <c r="M147" s="21">
        <v>0</v>
      </c>
      <c r="N147" s="21">
        <v>21</v>
      </c>
      <c r="O147" s="21">
        <v>0</v>
      </c>
      <c r="P147" s="23">
        <v>1</v>
      </c>
    </row>
    <row r="148" spans="1:16" ht="22.5" x14ac:dyDescent="0.25">
      <c r="A148" s="24" t="s">
        <v>587</v>
      </c>
      <c r="B148" s="24" t="s">
        <v>588</v>
      </c>
      <c r="C148" s="12">
        <v>1</v>
      </c>
      <c r="D148" s="12">
        <v>2</v>
      </c>
      <c r="E148" s="25">
        <v>-0.5</v>
      </c>
      <c r="F148" s="12">
        <v>0</v>
      </c>
      <c r="G148" s="12">
        <v>0</v>
      </c>
      <c r="H148" s="12">
        <v>1</v>
      </c>
      <c r="I148" s="12">
        <v>1</v>
      </c>
      <c r="J148" s="12">
        <v>0</v>
      </c>
      <c r="K148" s="12">
        <v>0</v>
      </c>
      <c r="L148" s="12">
        <v>0</v>
      </c>
      <c r="M148" s="12">
        <v>0</v>
      </c>
      <c r="N148" s="12">
        <v>6</v>
      </c>
      <c r="O148" s="12">
        <v>0</v>
      </c>
      <c r="P148" s="19">
        <v>0</v>
      </c>
    </row>
    <row r="149" spans="1:16" x14ac:dyDescent="0.25">
      <c r="A149" s="24" t="s">
        <v>589</v>
      </c>
      <c r="B149" s="24" t="s">
        <v>590</v>
      </c>
      <c r="C149" s="12">
        <v>0</v>
      </c>
      <c r="D149" s="12">
        <v>0</v>
      </c>
      <c r="E149" s="25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3</v>
      </c>
      <c r="O149" s="12">
        <v>0</v>
      </c>
      <c r="P149" s="19">
        <v>0</v>
      </c>
    </row>
    <row r="150" spans="1:16" ht="22.5" x14ac:dyDescent="0.25">
      <c r="A150" s="24" t="s">
        <v>591</v>
      </c>
      <c r="B150" s="24" t="s">
        <v>592</v>
      </c>
      <c r="C150" s="12">
        <v>0</v>
      </c>
      <c r="D150" s="12">
        <v>0</v>
      </c>
      <c r="E150" s="25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9">
        <v>0</v>
      </c>
    </row>
    <row r="151" spans="1:16" ht="22.5" x14ac:dyDescent="0.25">
      <c r="A151" s="24" t="s">
        <v>593</v>
      </c>
      <c r="B151" s="24" t="s">
        <v>594</v>
      </c>
      <c r="C151" s="12">
        <v>1</v>
      </c>
      <c r="D151" s="12">
        <v>3</v>
      </c>
      <c r="E151" s="25">
        <v>-0.66666666666666696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11</v>
      </c>
      <c r="O151" s="12">
        <v>0</v>
      </c>
      <c r="P151" s="19">
        <v>0</v>
      </c>
    </row>
    <row r="152" spans="1:16" ht="33.75" x14ac:dyDescent="0.25">
      <c r="A152" s="24" t="s">
        <v>595</v>
      </c>
      <c r="B152" s="24" t="s">
        <v>596</v>
      </c>
      <c r="C152" s="12">
        <v>0</v>
      </c>
      <c r="D152" s="12">
        <v>0</v>
      </c>
      <c r="E152" s="25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9">
        <v>0</v>
      </c>
    </row>
    <row r="153" spans="1:16" x14ac:dyDescent="0.25">
      <c r="A153" s="24" t="s">
        <v>597</v>
      </c>
      <c r="B153" s="24" t="s">
        <v>598</v>
      </c>
      <c r="C153" s="12">
        <v>0</v>
      </c>
      <c r="D153" s="12">
        <v>0</v>
      </c>
      <c r="E153" s="25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9">
        <v>0</v>
      </c>
    </row>
    <row r="154" spans="1:16" x14ac:dyDescent="0.25">
      <c r="A154" s="24" t="s">
        <v>599</v>
      </c>
      <c r="B154" s="24" t="s">
        <v>600</v>
      </c>
      <c r="C154" s="12">
        <v>4</v>
      </c>
      <c r="D154" s="12">
        <v>4</v>
      </c>
      <c r="E154" s="25">
        <v>0</v>
      </c>
      <c r="F154" s="12">
        <v>0</v>
      </c>
      <c r="G154" s="12">
        <v>0</v>
      </c>
      <c r="H154" s="12">
        <v>4</v>
      </c>
      <c r="I154" s="12">
        <v>2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  <c r="P154" s="19">
        <v>1</v>
      </c>
    </row>
    <row r="155" spans="1:16" ht="22.5" x14ac:dyDescent="0.25">
      <c r="A155" s="24" t="s">
        <v>601</v>
      </c>
      <c r="B155" s="24" t="s">
        <v>602</v>
      </c>
      <c r="C155" s="12">
        <v>6</v>
      </c>
      <c r="D155" s="12">
        <v>15</v>
      </c>
      <c r="E155" s="25">
        <v>-0.6</v>
      </c>
      <c r="F155" s="12">
        <v>0</v>
      </c>
      <c r="G155" s="12">
        <v>0</v>
      </c>
      <c r="H155" s="12">
        <v>3</v>
      </c>
      <c r="I155" s="12">
        <v>2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9">
        <v>0</v>
      </c>
    </row>
    <row r="156" spans="1:16" x14ac:dyDescent="0.25">
      <c r="A156" s="196" t="s">
        <v>603</v>
      </c>
      <c r="B156" s="197"/>
      <c r="C156" s="21">
        <v>9</v>
      </c>
      <c r="D156" s="21">
        <v>10</v>
      </c>
      <c r="E156" s="22">
        <v>-0.1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1</v>
      </c>
      <c r="O156" s="21">
        <v>0</v>
      </c>
      <c r="P156" s="23">
        <v>0</v>
      </c>
    </row>
    <row r="157" spans="1:16" ht="22.5" x14ac:dyDescent="0.25">
      <c r="A157" s="24" t="s">
        <v>604</v>
      </c>
      <c r="B157" s="24" t="s">
        <v>605</v>
      </c>
      <c r="C157" s="12">
        <v>0</v>
      </c>
      <c r="D157" s="12">
        <v>0</v>
      </c>
      <c r="E157" s="25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9">
        <v>0</v>
      </c>
    </row>
    <row r="158" spans="1:16" x14ac:dyDescent="0.25">
      <c r="A158" s="24" t="s">
        <v>606</v>
      </c>
      <c r="B158" s="24" t="s">
        <v>607</v>
      </c>
      <c r="C158" s="12">
        <v>0</v>
      </c>
      <c r="D158" s="12">
        <v>0</v>
      </c>
      <c r="E158" s="25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9">
        <v>0</v>
      </c>
    </row>
    <row r="159" spans="1:16" x14ac:dyDescent="0.25">
      <c r="A159" s="24" t="s">
        <v>608</v>
      </c>
      <c r="B159" s="24" t="s">
        <v>609</v>
      </c>
      <c r="C159" s="12">
        <v>0</v>
      </c>
      <c r="D159" s="12">
        <v>0</v>
      </c>
      <c r="E159" s="25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9">
        <v>0</v>
      </c>
    </row>
    <row r="160" spans="1:16" ht="22.5" x14ac:dyDescent="0.25">
      <c r="A160" s="24" t="s">
        <v>610</v>
      </c>
      <c r="B160" s="24" t="s">
        <v>611</v>
      </c>
      <c r="C160" s="12">
        <v>0</v>
      </c>
      <c r="D160" s="12">
        <v>0</v>
      </c>
      <c r="E160" s="25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9">
        <v>0</v>
      </c>
    </row>
    <row r="161" spans="1:16" ht="22.5" x14ac:dyDescent="0.25">
      <c r="A161" s="24" t="s">
        <v>612</v>
      </c>
      <c r="B161" s="24" t="s">
        <v>613</v>
      </c>
      <c r="C161" s="12">
        <v>2</v>
      </c>
      <c r="D161" s="12">
        <v>2</v>
      </c>
      <c r="E161" s="25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9">
        <v>0</v>
      </c>
    </row>
    <row r="162" spans="1:16" x14ac:dyDescent="0.25">
      <c r="A162" s="24" t="s">
        <v>614</v>
      </c>
      <c r="B162" s="24" t="s">
        <v>615</v>
      </c>
      <c r="C162" s="12">
        <v>3</v>
      </c>
      <c r="D162" s="12">
        <v>4</v>
      </c>
      <c r="E162" s="25">
        <v>-0.25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19">
        <v>0</v>
      </c>
    </row>
    <row r="163" spans="1:16" ht="22.5" x14ac:dyDescent="0.25">
      <c r="A163" s="24" t="s">
        <v>616</v>
      </c>
      <c r="B163" s="24" t="s">
        <v>617</v>
      </c>
      <c r="C163" s="12">
        <v>1</v>
      </c>
      <c r="D163" s="12">
        <v>1</v>
      </c>
      <c r="E163" s="25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9">
        <v>0</v>
      </c>
    </row>
    <row r="164" spans="1:16" x14ac:dyDescent="0.25">
      <c r="A164" s="24" t="s">
        <v>618</v>
      </c>
      <c r="B164" s="24" t="s">
        <v>619</v>
      </c>
      <c r="C164" s="12">
        <v>0</v>
      </c>
      <c r="D164" s="12">
        <v>0</v>
      </c>
      <c r="E164" s="25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9">
        <v>0</v>
      </c>
    </row>
    <row r="165" spans="1:16" x14ac:dyDescent="0.25">
      <c r="A165" s="24" t="s">
        <v>620</v>
      </c>
      <c r="B165" s="24" t="s">
        <v>621</v>
      </c>
      <c r="C165" s="12">
        <v>3</v>
      </c>
      <c r="D165" s="12">
        <v>3</v>
      </c>
      <c r="E165" s="25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9">
        <v>0</v>
      </c>
    </row>
    <row r="166" spans="1:16" x14ac:dyDescent="0.25">
      <c r="A166" s="196" t="s">
        <v>622</v>
      </c>
      <c r="B166" s="197"/>
      <c r="C166" s="21">
        <v>72</v>
      </c>
      <c r="D166" s="21">
        <v>65</v>
      </c>
      <c r="E166" s="22">
        <v>0.107692307692308</v>
      </c>
      <c r="F166" s="21">
        <v>2</v>
      </c>
      <c r="G166" s="21">
        <v>2</v>
      </c>
      <c r="H166" s="21">
        <v>40</v>
      </c>
      <c r="I166" s="21">
        <v>33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4</v>
      </c>
      <c r="P166" s="23">
        <v>49</v>
      </c>
    </row>
    <row r="167" spans="1:16" ht="22.5" x14ac:dyDescent="0.25">
      <c r="A167" s="24" t="s">
        <v>623</v>
      </c>
      <c r="B167" s="24" t="s">
        <v>624</v>
      </c>
      <c r="C167" s="12">
        <v>25</v>
      </c>
      <c r="D167" s="12">
        <v>20</v>
      </c>
      <c r="E167" s="25">
        <v>0.25</v>
      </c>
      <c r="F167" s="12">
        <v>0</v>
      </c>
      <c r="G167" s="12">
        <v>0</v>
      </c>
      <c r="H167" s="12">
        <v>2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9">
        <v>0</v>
      </c>
    </row>
    <row r="168" spans="1:16" ht="22.5" x14ac:dyDescent="0.25">
      <c r="A168" s="24" t="s">
        <v>625</v>
      </c>
      <c r="B168" s="24" t="s">
        <v>626</v>
      </c>
      <c r="C168" s="12">
        <v>0</v>
      </c>
      <c r="D168" s="12">
        <v>0</v>
      </c>
      <c r="E168" s="25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9">
        <v>0</v>
      </c>
    </row>
    <row r="169" spans="1:16" x14ac:dyDescent="0.25">
      <c r="A169" s="24" t="s">
        <v>627</v>
      </c>
      <c r="B169" s="24" t="s">
        <v>628</v>
      </c>
      <c r="C169" s="12">
        <v>0</v>
      </c>
      <c r="D169" s="12">
        <v>0</v>
      </c>
      <c r="E169" s="25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9">
        <v>0</v>
      </c>
    </row>
    <row r="170" spans="1:16" ht="22.5" x14ac:dyDescent="0.25">
      <c r="A170" s="24" t="s">
        <v>629</v>
      </c>
      <c r="B170" s="24" t="s">
        <v>630</v>
      </c>
      <c r="C170" s="12">
        <v>0</v>
      </c>
      <c r="D170" s="12">
        <v>0</v>
      </c>
      <c r="E170" s="25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9">
        <v>0</v>
      </c>
    </row>
    <row r="171" spans="1:16" x14ac:dyDescent="0.25">
      <c r="A171" s="24" t="s">
        <v>631</v>
      </c>
      <c r="B171" s="24" t="s">
        <v>632</v>
      </c>
      <c r="C171" s="12">
        <v>0</v>
      </c>
      <c r="D171" s="12">
        <v>0</v>
      </c>
      <c r="E171" s="25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9">
        <v>0</v>
      </c>
    </row>
    <row r="172" spans="1:16" ht="22.5" x14ac:dyDescent="0.25">
      <c r="A172" s="24" t="s">
        <v>633</v>
      </c>
      <c r="B172" s="24" t="s">
        <v>634</v>
      </c>
      <c r="C172" s="12">
        <v>0</v>
      </c>
      <c r="D172" s="12">
        <v>0</v>
      </c>
      <c r="E172" s="25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9">
        <v>0</v>
      </c>
    </row>
    <row r="173" spans="1:16" ht="22.5" x14ac:dyDescent="0.25">
      <c r="A173" s="24" t="s">
        <v>635</v>
      </c>
      <c r="B173" s="24" t="s">
        <v>636</v>
      </c>
      <c r="C173" s="12">
        <v>23</v>
      </c>
      <c r="D173" s="12">
        <v>22</v>
      </c>
      <c r="E173" s="25">
        <v>4.5454545454545497E-2</v>
      </c>
      <c r="F173" s="12">
        <v>0</v>
      </c>
      <c r="G173" s="12">
        <v>0</v>
      </c>
      <c r="H173" s="12">
        <v>10</v>
      </c>
      <c r="I173" s="12">
        <v>8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3</v>
      </c>
      <c r="P173" s="19">
        <v>7</v>
      </c>
    </row>
    <row r="174" spans="1:16" ht="22.5" x14ac:dyDescent="0.25">
      <c r="A174" s="24" t="s">
        <v>637</v>
      </c>
      <c r="B174" s="24" t="s">
        <v>638</v>
      </c>
      <c r="C174" s="12">
        <v>22</v>
      </c>
      <c r="D174" s="12">
        <v>18</v>
      </c>
      <c r="E174" s="25">
        <v>0.22222222222222199</v>
      </c>
      <c r="F174" s="12">
        <v>2</v>
      </c>
      <c r="G174" s="12">
        <v>2</v>
      </c>
      <c r="H174" s="12">
        <v>28</v>
      </c>
      <c r="I174" s="12">
        <v>25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9">
        <v>41</v>
      </c>
    </row>
    <row r="175" spans="1:16" x14ac:dyDescent="0.25">
      <c r="A175" s="24" t="s">
        <v>639</v>
      </c>
      <c r="B175" s="24" t="s">
        <v>640</v>
      </c>
      <c r="C175" s="12">
        <v>2</v>
      </c>
      <c r="D175" s="12">
        <v>5</v>
      </c>
      <c r="E175" s="25">
        <v>-0.6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1</v>
      </c>
      <c r="P175" s="19">
        <v>1</v>
      </c>
    </row>
    <row r="176" spans="1:16" ht="22.5" x14ac:dyDescent="0.25">
      <c r="A176" s="24" t="s">
        <v>641</v>
      </c>
      <c r="B176" s="24" t="s">
        <v>642</v>
      </c>
      <c r="C176" s="12">
        <v>0</v>
      </c>
      <c r="D176" s="12">
        <v>0</v>
      </c>
      <c r="E176" s="25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9">
        <v>0</v>
      </c>
    </row>
    <row r="177" spans="1:16" x14ac:dyDescent="0.25">
      <c r="A177" s="24" t="s">
        <v>643</v>
      </c>
      <c r="B177" s="24" t="s">
        <v>644</v>
      </c>
      <c r="C177" s="12">
        <v>0</v>
      </c>
      <c r="D177" s="12">
        <v>0</v>
      </c>
      <c r="E177" s="25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9">
        <v>0</v>
      </c>
    </row>
    <row r="178" spans="1:16" x14ac:dyDescent="0.25">
      <c r="A178" s="196" t="s">
        <v>645</v>
      </c>
      <c r="B178" s="197"/>
      <c r="C178" s="21">
        <v>229</v>
      </c>
      <c r="D178" s="21">
        <v>239</v>
      </c>
      <c r="E178" s="22">
        <v>-4.1841004184100403E-2</v>
      </c>
      <c r="F178" s="21">
        <v>630</v>
      </c>
      <c r="G178" s="21">
        <v>536</v>
      </c>
      <c r="H178" s="21">
        <v>52</v>
      </c>
      <c r="I178" s="21">
        <v>59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3">
        <v>578</v>
      </c>
    </row>
    <row r="179" spans="1:16" ht="22.5" x14ac:dyDescent="0.25">
      <c r="A179" s="24" t="s">
        <v>646</v>
      </c>
      <c r="B179" s="24" t="s">
        <v>647</v>
      </c>
      <c r="C179" s="12">
        <v>1</v>
      </c>
      <c r="D179" s="12">
        <v>1</v>
      </c>
      <c r="E179" s="25">
        <v>0</v>
      </c>
      <c r="F179" s="12">
        <v>3</v>
      </c>
      <c r="G179" s="12">
        <v>3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9">
        <v>3</v>
      </c>
    </row>
    <row r="180" spans="1:16" ht="22.5" x14ac:dyDescent="0.25">
      <c r="A180" s="24" t="s">
        <v>648</v>
      </c>
      <c r="B180" s="24" t="s">
        <v>649</v>
      </c>
      <c r="C180" s="12">
        <v>122</v>
      </c>
      <c r="D180" s="12">
        <v>142</v>
      </c>
      <c r="E180" s="25">
        <v>-0.140845070422535</v>
      </c>
      <c r="F180" s="12">
        <v>290</v>
      </c>
      <c r="G180" s="12">
        <v>262</v>
      </c>
      <c r="H180" s="12">
        <v>24</v>
      </c>
      <c r="I180" s="12">
        <v>21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9">
        <v>280</v>
      </c>
    </row>
    <row r="181" spans="1:16" x14ac:dyDescent="0.25">
      <c r="A181" s="24" t="s">
        <v>650</v>
      </c>
      <c r="B181" s="24" t="s">
        <v>651</v>
      </c>
      <c r="C181" s="12">
        <v>19</v>
      </c>
      <c r="D181" s="12">
        <v>3</v>
      </c>
      <c r="E181" s="25">
        <v>5.3333333333333304</v>
      </c>
      <c r="F181" s="12">
        <v>7</v>
      </c>
      <c r="G181" s="12">
        <v>5</v>
      </c>
      <c r="H181" s="12">
        <v>2</v>
      </c>
      <c r="I181" s="12">
        <v>1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9">
        <v>6</v>
      </c>
    </row>
    <row r="182" spans="1:16" ht="22.5" x14ac:dyDescent="0.25">
      <c r="A182" s="24" t="s">
        <v>652</v>
      </c>
      <c r="B182" s="24" t="s">
        <v>653</v>
      </c>
      <c r="C182" s="12">
        <v>0</v>
      </c>
      <c r="D182" s="12">
        <v>0</v>
      </c>
      <c r="E182" s="25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9">
        <v>0</v>
      </c>
    </row>
    <row r="183" spans="1:16" ht="22.5" x14ac:dyDescent="0.25">
      <c r="A183" s="24" t="s">
        <v>654</v>
      </c>
      <c r="B183" s="24" t="s">
        <v>655</v>
      </c>
      <c r="C183" s="12">
        <v>4</v>
      </c>
      <c r="D183" s="12">
        <v>14</v>
      </c>
      <c r="E183" s="25">
        <v>-0.71428571428571397</v>
      </c>
      <c r="F183" s="12">
        <v>17</v>
      </c>
      <c r="G183" s="12">
        <v>13</v>
      </c>
      <c r="H183" s="12">
        <v>2</v>
      </c>
      <c r="I183" s="12">
        <v>6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9">
        <v>16</v>
      </c>
    </row>
    <row r="184" spans="1:16" ht="22.5" x14ac:dyDescent="0.25">
      <c r="A184" s="24" t="s">
        <v>656</v>
      </c>
      <c r="B184" s="24" t="s">
        <v>657</v>
      </c>
      <c r="C184" s="12">
        <v>73</v>
      </c>
      <c r="D184" s="12">
        <v>78</v>
      </c>
      <c r="E184" s="25">
        <v>-6.4102564102564097E-2</v>
      </c>
      <c r="F184" s="12">
        <v>313</v>
      </c>
      <c r="G184" s="12">
        <v>253</v>
      </c>
      <c r="H184" s="12">
        <v>24</v>
      </c>
      <c r="I184" s="12">
        <v>31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9">
        <v>273</v>
      </c>
    </row>
    <row r="185" spans="1:16" ht="22.5" x14ac:dyDescent="0.25">
      <c r="A185" s="24" t="s">
        <v>658</v>
      </c>
      <c r="B185" s="24" t="s">
        <v>659</v>
      </c>
      <c r="C185" s="12">
        <v>10</v>
      </c>
      <c r="D185" s="12">
        <v>1</v>
      </c>
      <c r="E185" s="25">
        <v>9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9">
        <v>0</v>
      </c>
    </row>
    <row r="186" spans="1:16" x14ac:dyDescent="0.25">
      <c r="A186" s="196" t="s">
        <v>660</v>
      </c>
      <c r="B186" s="197"/>
      <c r="C186" s="21">
        <v>115</v>
      </c>
      <c r="D186" s="21">
        <v>126</v>
      </c>
      <c r="E186" s="22">
        <v>-8.7301587301587297E-2</v>
      </c>
      <c r="F186" s="21">
        <v>7</v>
      </c>
      <c r="G186" s="21">
        <v>6</v>
      </c>
      <c r="H186" s="21">
        <v>22</v>
      </c>
      <c r="I186" s="21">
        <v>14</v>
      </c>
      <c r="J186" s="21">
        <v>0</v>
      </c>
      <c r="K186" s="21">
        <v>0</v>
      </c>
      <c r="L186" s="21">
        <v>0</v>
      </c>
      <c r="M186" s="21">
        <v>0</v>
      </c>
      <c r="N186" s="21">
        <v>6</v>
      </c>
      <c r="O186" s="21">
        <v>0</v>
      </c>
      <c r="P186" s="23">
        <v>21</v>
      </c>
    </row>
    <row r="187" spans="1:16" x14ac:dyDescent="0.25">
      <c r="A187" s="24" t="s">
        <v>661</v>
      </c>
      <c r="B187" s="24" t="s">
        <v>662</v>
      </c>
      <c r="C187" s="12">
        <v>0</v>
      </c>
      <c r="D187" s="12">
        <v>0</v>
      </c>
      <c r="E187" s="25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9">
        <v>0</v>
      </c>
    </row>
    <row r="188" spans="1:16" ht="22.5" x14ac:dyDescent="0.25">
      <c r="A188" s="24" t="s">
        <v>663</v>
      </c>
      <c r="B188" s="24" t="s">
        <v>664</v>
      </c>
      <c r="C188" s="12">
        <v>0</v>
      </c>
      <c r="D188" s="12">
        <v>0</v>
      </c>
      <c r="E188" s="25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9">
        <v>0</v>
      </c>
    </row>
    <row r="189" spans="1:16" ht="22.5" x14ac:dyDescent="0.25">
      <c r="A189" s="24" t="s">
        <v>665</v>
      </c>
      <c r="B189" s="24" t="s">
        <v>666</v>
      </c>
      <c r="C189" s="12">
        <v>25</v>
      </c>
      <c r="D189" s="12">
        <v>42</v>
      </c>
      <c r="E189" s="25">
        <v>-0.40476190476190499</v>
      </c>
      <c r="F189" s="12">
        <v>3</v>
      </c>
      <c r="G189" s="12">
        <v>2</v>
      </c>
      <c r="H189" s="12">
        <v>2</v>
      </c>
      <c r="I189" s="12">
        <v>1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9">
        <v>15</v>
      </c>
    </row>
    <row r="190" spans="1:16" ht="22.5" x14ac:dyDescent="0.25">
      <c r="A190" s="24" t="s">
        <v>667</v>
      </c>
      <c r="B190" s="24" t="s">
        <v>668</v>
      </c>
      <c r="C190" s="12">
        <v>2</v>
      </c>
      <c r="D190" s="12">
        <v>0</v>
      </c>
      <c r="E190" s="25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9">
        <v>0</v>
      </c>
    </row>
    <row r="191" spans="1:16" ht="33.75" x14ac:dyDescent="0.25">
      <c r="A191" s="24" t="s">
        <v>669</v>
      </c>
      <c r="B191" s="24" t="s">
        <v>670</v>
      </c>
      <c r="C191" s="12">
        <v>4</v>
      </c>
      <c r="D191" s="12">
        <v>15</v>
      </c>
      <c r="E191" s="25">
        <v>-0.73333333333333295</v>
      </c>
      <c r="F191" s="12">
        <v>4</v>
      </c>
      <c r="G191" s="12">
        <v>4</v>
      </c>
      <c r="H191" s="12">
        <v>13</v>
      </c>
      <c r="I191" s="12">
        <v>11</v>
      </c>
      <c r="J191" s="12">
        <v>0</v>
      </c>
      <c r="K191" s="12">
        <v>0</v>
      </c>
      <c r="L191" s="12">
        <v>0</v>
      </c>
      <c r="M191" s="12">
        <v>0</v>
      </c>
      <c r="N191" s="12">
        <v>4</v>
      </c>
      <c r="O191" s="12">
        <v>0</v>
      </c>
      <c r="P191" s="19">
        <v>5</v>
      </c>
    </row>
    <row r="192" spans="1:16" ht="22.5" x14ac:dyDescent="0.25">
      <c r="A192" s="24" t="s">
        <v>671</v>
      </c>
      <c r="B192" s="24" t="s">
        <v>672</v>
      </c>
      <c r="C192" s="12">
        <v>0</v>
      </c>
      <c r="D192" s="12">
        <v>0</v>
      </c>
      <c r="E192" s="25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9">
        <v>0</v>
      </c>
    </row>
    <row r="193" spans="1:16" ht="22.5" x14ac:dyDescent="0.25">
      <c r="A193" s="24" t="s">
        <v>673</v>
      </c>
      <c r="B193" s="24" t="s">
        <v>674</v>
      </c>
      <c r="C193" s="12">
        <v>12</v>
      </c>
      <c r="D193" s="12">
        <v>15</v>
      </c>
      <c r="E193" s="25">
        <v>-0.2</v>
      </c>
      <c r="F193" s="12">
        <v>0</v>
      </c>
      <c r="G193" s="12">
        <v>0</v>
      </c>
      <c r="H193" s="12">
        <v>4</v>
      </c>
      <c r="I193" s="12">
        <v>1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19">
        <v>1</v>
      </c>
    </row>
    <row r="194" spans="1:16" x14ac:dyDescent="0.25">
      <c r="A194" s="24" t="s">
        <v>675</v>
      </c>
      <c r="B194" s="24" t="s">
        <v>676</v>
      </c>
      <c r="C194" s="12">
        <v>0</v>
      </c>
      <c r="D194" s="12">
        <v>1</v>
      </c>
      <c r="E194" s="25">
        <v>-1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19">
        <v>0</v>
      </c>
    </row>
    <row r="195" spans="1:16" ht="22.5" x14ac:dyDescent="0.25">
      <c r="A195" s="24" t="s">
        <v>677</v>
      </c>
      <c r="B195" s="24" t="s">
        <v>678</v>
      </c>
      <c r="C195" s="12">
        <v>0</v>
      </c>
      <c r="D195" s="12">
        <v>0</v>
      </c>
      <c r="E195" s="25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9">
        <v>0</v>
      </c>
    </row>
    <row r="196" spans="1:16" ht="22.5" x14ac:dyDescent="0.25">
      <c r="A196" s="24" t="s">
        <v>679</v>
      </c>
      <c r="B196" s="24" t="s">
        <v>680</v>
      </c>
      <c r="C196" s="12">
        <v>0</v>
      </c>
      <c r="D196" s="12">
        <v>0</v>
      </c>
      <c r="E196" s="25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9">
        <v>0</v>
      </c>
    </row>
    <row r="197" spans="1:16" x14ac:dyDescent="0.25">
      <c r="A197" s="24" t="s">
        <v>681</v>
      </c>
      <c r="B197" s="24" t="s">
        <v>682</v>
      </c>
      <c r="C197" s="12">
        <v>65</v>
      </c>
      <c r="D197" s="12">
        <v>53</v>
      </c>
      <c r="E197" s="25">
        <v>0.22641509433962301</v>
      </c>
      <c r="F197" s="12">
        <v>0</v>
      </c>
      <c r="G197" s="12">
        <v>0</v>
      </c>
      <c r="H197" s="12">
        <v>3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9">
        <v>0</v>
      </c>
    </row>
    <row r="198" spans="1:16" ht="22.5" x14ac:dyDescent="0.25">
      <c r="A198" s="24" t="s">
        <v>683</v>
      </c>
      <c r="B198" s="24" t="s">
        <v>684</v>
      </c>
      <c r="C198" s="12">
        <v>3</v>
      </c>
      <c r="D198" s="12">
        <v>0</v>
      </c>
      <c r="E198" s="25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9">
        <v>0</v>
      </c>
    </row>
    <row r="199" spans="1:16" x14ac:dyDescent="0.25">
      <c r="A199" s="24" t="s">
        <v>685</v>
      </c>
      <c r="B199" s="24" t="s">
        <v>686</v>
      </c>
      <c r="C199" s="12">
        <v>3</v>
      </c>
      <c r="D199" s="12">
        <v>0</v>
      </c>
      <c r="E199" s="25">
        <v>0</v>
      </c>
      <c r="F199" s="12">
        <v>0</v>
      </c>
      <c r="G199" s="12">
        <v>0</v>
      </c>
      <c r="H199" s="12">
        <v>0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9">
        <v>0</v>
      </c>
    </row>
    <row r="200" spans="1:16" ht="22.5" x14ac:dyDescent="0.25">
      <c r="A200" s="24" t="s">
        <v>687</v>
      </c>
      <c r="B200" s="24" t="s">
        <v>688</v>
      </c>
      <c r="C200" s="12">
        <v>1</v>
      </c>
      <c r="D200" s="12">
        <v>0</v>
      </c>
      <c r="E200" s="25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9">
        <v>0</v>
      </c>
    </row>
    <row r="201" spans="1:16" x14ac:dyDescent="0.25">
      <c r="A201" s="196" t="s">
        <v>689</v>
      </c>
      <c r="B201" s="197"/>
      <c r="C201" s="21">
        <v>4</v>
      </c>
      <c r="D201" s="21">
        <v>20</v>
      </c>
      <c r="E201" s="22">
        <v>-0.8</v>
      </c>
      <c r="F201" s="21">
        <v>0</v>
      </c>
      <c r="G201" s="21">
        <v>0</v>
      </c>
      <c r="H201" s="21">
        <v>1</v>
      </c>
      <c r="I201" s="21">
        <v>1</v>
      </c>
      <c r="J201" s="21">
        <v>0</v>
      </c>
      <c r="K201" s="21">
        <v>0</v>
      </c>
      <c r="L201" s="21">
        <v>0</v>
      </c>
      <c r="M201" s="21">
        <v>0</v>
      </c>
      <c r="N201" s="21">
        <v>6</v>
      </c>
      <c r="O201" s="21">
        <v>0</v>
      </c>
      <c r="P201" s="23">
        <v>2</v>
      </c>
    </row>
    <row r="202" spans="1:16" x14ac:dyDescent="0.25">
      <c r="A202" s="24" t="s">
        <v>690</v>
      </c>
      <c r="B202" s="24" t="s">
        <v>691</v>
      </c>
      <c r="C202" s="12">
        <v>3</v>
      </c>
      <c r="D202" s="12">
        <v>11</v>
      </c>
      <c r="E202" s="25">
        <v>-0.72727272727272696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5</v>
      </c>
      <c r="O202" s="12">
        <v>0</v>
      </c>
      <c r="P202" s="19">
        <v>0</v>
      </c>
    </row>
    <row r="203" spans="1:16" x14ac:dyDescent="0.25">
      <c r="A203" s="24" t="s">
        <v>692</v>
      </c>
      <c r="B203" s="24" t="s">
        <v>693</v>
      </c>
      <c r="C203" s="12">
        <v>0</v>
      </c>
      <c r="D203" s="12">
        <v>0</v>
      </c>
      <c r="E203" s="25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9">
        <v>0</v>
      </c>
    </row>
    <row r="204" spans="1:16" x14ac:dyDescent="0.25">
      <c r="A204" s="24" t="s">
        <v>694</v>
      </c>
      <c r="B204" s="24" t="s">
        <v>695</v>
      </c>
      <c r="C204" s="12">
        <v>0</v>
      </c>
      <c r="D204" s="12">
        <v>0</v>
      </c>
      <c r="E204" s="25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9">
        <v>0</v>
      </c>
    </row>
    <row r="205" spans="1:16" ht="22.5" x14ac:dyDescent="0.25">
      <c r="A205" s="24" t="s">
        <v>696</v>
      </c>
      <c r="B205" s="24" t="s">
        <v>697</v>
      </c>
      <c r="C205" s="12">
        <v>0</v>
      </c>
      <c r="D205" s="12">
        <v>0</v>
      </c>
      <c r="E205" s="25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9">
        <v>0</v>
      </c>
    </row>
    <row r="206" spans="1:16" ht="22.5" x14ac:dyDescent="0.25">
      <c r="A206" s="24" t="s">
        <v>698</v>
      </c>
      <c r="B206" s="24" t="s">
        <v>699</v>
      </c>
      <c r="C206" s="12">
        <v>0</v>
      </c>
      <c r="D206" s="12">
        <v>5</v>
      </c>
      <c r="E206" s="25">
        <v>-1</v>
      </c>
      <c r="F206" s="12">
        <v>0</v>
      </c>
      <c r="G206" s="12">
        <v>0</v>
      </c>
      <c r="H206" s="12">
        <v>1</v>
      </c>
      <c r="I206" s="12">
        <v>1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9">
        <v>0</v>
      </c>
    </row>
    <row r="207" spans="1:16" ht="22.5" x14ac:dyDescent="0.25">
      <c r="A207" s="24" t="s">
        <v>700</v>
      </c>
      <c r="B207" s="24" t="s">
        <v>701</v>
      </c>
      <c r="C207" s="12">
        <v>0</v>
      </c>
      <c r="D207" s="12">
        <v>0</v>
      </c>
      <c r="E207" s="25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9">
        <v>0</v>
      </c>
    </row>
    <row r="208" spans="1:16" ht="22.5" x14ac:dyDescent="0.25">
      <c r="A208" s="24" t="s">
        <v>702</v>
      </c>
      <c r="B208" s="24" t="s">
        <v>703</v>
      </c>
      <c r="C208" s="12">
        <v>0</v>
      </c>
      <c r="D208" s="12">
        <v>0</v>
      </c>
      <c r="E208" s="25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9">
        <v>0</v>
      </c>
    </row>
    <row r="209" spans="1:16" ht="22.5" x14ac:dyDescent="0.25">
      <c r="A209" s="24" t="s">
        <v>704</v>
      </c>
      <c r="B209" s="24" t="s">
        <v>705</v>
      </c>
      <c r="C209" s="12">
        <v>0</v>
      </c>
      <c r="D209" s="12">
        <v>0</v>
      </c>
      <c r="E209" s="25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9">
        <v>0</v>
      </c>
    </row>
    <row r="210" spans="1:16" ht="22.5" x14ac:dyDescent="0.25">
      <c r="A210" s="24" t="s">
        <v>706</v>
      </c>
      <c r="B210" s="24" t="s">
        <v>707</v>
      </c>
      <c r="C210" s="12">
        <v>0</v>
      </c>
      <c r="D210" s="12">
        <v>0</v>
      </c>
      <c r="E210" s="25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9">
        <v>0</v>
      </c>
    </row>
    <row r="211" spans="1:16" ht="22.5" x14ac:dyDescent="0.25">
      <c r="A211" s="24" t="s">
        <v>708</v>
      </c>
      <c r="B211" s="24" t="s">
        <v>709</v>
      </c>
      <c r="C211" s="12">
        <v>0</v>
      </c>
      <c r="D211" s="12">
        <v>0</v>
      </c>
      <c r="E211" s="25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9">
        <v>0</v>
      </c>
    </row>
    <row r="212" spans="1:16" x14ac:dyDescent="0.25">
      <c r="A212" s="24" t="s">
        <v>710</v>
      </c>
      <c r="B212" s="24" t="s">
        <v>711</v>
      </c>
      <c r="C212" s="12">
        <v>1</v>
      </c>
      <c r="D212" s="12">
        <v>0</v>
      </c>
      <c r="E212" s="25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9">
        <v>1</v>
      </c>
    </row>
    <row r="213" spans="1:16" x14ac:dyDescent="0.25">
      <c r="A213" s="24" t="s">
        <v>712</v>
      </c>
      <c r="B213" s="24" t="s">
        <v>713</v>
      </c>
      <c r="C213" s="12">
        <v>0</v>
      </c>
      <c r="D213" s="12">
        <v>1</v>
      </c>
      <c r="E213" s="25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9">
        <v>0</v>
      </c>
    </row>
    <row r="214" spans="1:16" x14ac:dyDescent="0.25">
      <c r="A214" s="24" t="s">
        <v>714</v>
      </c>
      <c r="B214" s="24" t="s">
        <v>715</v>
      </c>
      <c r="C214" s="12">
        <v>0</v>
      </c>
      <c r="D214" s="12">
        <v>2</v>
      </c>
      <c r="E214" s="25">
        <v>-1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9">
        <v>1</v>
      </c>
    </row>
    <row r="215" spans="1:16" ht="22.5" x14ac:dyDescent="0.25">
      <c r="A215" s="24" t="s">
        <v>716</v>
      </c>
      <c r="B215" s="24" t="s">
        <v>717</v>
      </c>
      <c r="C215" s="12">
        <v>0</v>
      </c>
      <c r="D215" s="12">
        <v>0</v>
      </c>
      <c r="E215" s="25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9">
        <v>0</v>
      </c>
    </row>
    <row r="216" spans="1:16" x14ac:dyDescent="0.25">
      <c r="A216" s="24" t="s">
        <v>718</v>
      </c>
      <c r="B216" s="24" t="s">
        <v>719</v>
      </c>
      <c r="C216" s="12">
        <v>0</v>
      </c>
      <c r="D216" s="12">
        <v>0</v>
      </c>
      <c r="E216" s="25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9">
        <v>0</v>
      </c>
    </row>
    <row r="217" spans="1:16" ht="22.5" x14ac:dyDescent="0.25">
      <c r="A217" s="24" t="s">
        <v>720</v>
      </c>
      <c r="B217" s="24" t="s">
        <v>721</v>
      </c>
      <c r="C217" s="12">
        <v>0</v>
      </c>
      <c r="D217" s="12">
        <v>0</v>
      </c>
      <c r="E217" s="25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1</v>
      </c>
      <c r="O217" s="12">
        <v>0</v>
      </c>
      <c r="P217" s="19">
        <v>0</v>
      </c>
    </row>
    <row r="218" spans="1:16" ht="33.75" x14ac:dyDescent="0.25">
      <c r="A218" s="24" t="s">
        <v>722</v>
      </c>
      <c r="B218" s="24" t="s">
        <v>723</v>
      </c>
      <c r="C218" s="12">
        <v>0</v>
      </c>
      <c r="D218" s="12">
        <v>0</v>
      </c>
      <c r="E218" s="25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9">
        <v>0</v>
      </c>
    </row>
    <row r="219" spans="1:16" ht="22.5" x14ac:dyDescent="0.25">
      <c r="A219" s="24" t="s">
        <v>724</v>
      </c>
      <c r="B219" s="24" t="s">
        <v>725</v>
      </c>
      <c r="C219" s="12">
        <v>0</v>
      </c>
      <c r="D219" s="12">
        <v>1</v>
      </c>
      <c r="E219" s="25">
        <v>-1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9">
        <v>0</v>
      </c>
    </row>
    <row r="220" spans="1:16" ht="33.75" x14ac:dyDescent="0.25">
      <c r="A220" s="24" t="s">
        <v>726</v>
      </c>
      <c r="B220" s="24" t="s">
        <v>727</v>
      </c>
      <c r="C220" s="12">
        <v>0</v>
      </c>
      <c r="D220" s="12">
        <v>0</v>
      </c>
      <c r="E220" s="25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9">
        <v>0</v>
      </c>
    </row>
    <row r="221" spans="1:16" ht="45" x14ac:dyDescent="0.25">
      <c r="A221" s="24" t="s">
        <v>728</v>
      </c>
      <c r="B221" s="24" t="s">
        <v>729</v>
      </c>
      <c r="C221" s="12">
        <v>0</v>
      </c>
      <c r="D221" s="12">
        <v>0</v>
      </c>
      <c r="E221" s="25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9">
        <v>0</v>
      </c>
    </row>
    <row r="222" spans="1:16" ht="45" x14ac:dyDescent="0.25">
      <c r="A222" s="24" t="s">
        <v>730</v>
      </c>
      <c r="B222" s="24" t="s">
        <v>731</v>
      </c>
      <c r="C222" s="12">
        <v>0</v>
      </c>
      <c r="D222" s="12">
        <v>0</v>
      </c>
      <c r="E222" s="25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9">
        <v>0</v>
      </c>
    </row>
    <row r="223" spans="1:16" x14ac:dyDescent="0.25">
      <c r="A223" s="196" t="s">
        <v>732</v>
      </c>
      <c r="B223" s="197"/>
      <c r="C223" s="21">
        <v>266</v>
      </c>
      <c r="D223" s="21">
        <v>261</v>
      </c>
      <c r="E223" s="22">
        <v>1.9157088122605401E-2</v>
      </c>
      <c r="F223" s="21">
        <v>110</v>
      </c>
      <c r="G223" s="21">
        <v>72</v>
      </c>
      <c r="H223" s="21">
        <v>66</v>
      </c>
      <c r="I223" s="21">
        <v>47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3</v>
      </c>
      <c r="P223" s="23">
        <v>123</v>
      </c>
    </row>
    <row r="224" spans="1:16" x14ac:dyDescent="0.25">
      <c r="A224" s="24" t="s">
        <v>733</v>
      </c>
      <c r="B224" s="24" t="s">
        <v>734</v>
      </c>
      <c r="C224" s="12">
        <v>0</v>
      </c>
      <c r="D224" s="12">
        <v>0</v>
      </c>
      <c r="E224" s="25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9">
        <v>0</v>
      </c>
    </row>
    <row r="225" spans="1:16" ht="22.5" x14ac:dyDescent="0.25">
      <c r="A225" s="24" t="s">
        <v>735</v>
      </c>
      <c r="B225" s="24" t="s">
        <v>736</v>
      </c>
      <c r="C225" s="12">
        <v>0</v>
      </c>
      <c r="D225" s="12">
        <v>0</v>
      </c>
      <c r="E225" s="25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9">
        <v>0</v>
      </c>
    </row>
    <row r="226" spans="1:16" x14ac:dyDescent="0.25">
      <c r="A226" s="24" t="s">
        <v>737</v>
      </c>
      <c r="B226" s="24" t="s">
        <v>738</v>
      </c>
      <c r="C226" s="12">
        <v>0</v>
      </c>
      <c r="D226" s="12">
        <v>0</v>
      </c>
      <c r="E226" s="25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9">
        <v>0</v>
      </c>
    </row>
    <row r="227" spans="1:16" ht="22.5" x14ac:dyDescent="0.25">
      <c r="A227" s="24" t="s">
        <v>739</v>
      </c>
      <c r="B227" s="24" t="s">
        <v>740</v>
      </c>
      <c r="C227" s="12">
        <v>0</v>
      </c>
      <c r="D227" s="12">
        <v>0</v>
      </c>
      <c r="E227" s="25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9">
        <v>0</v>
      </c>
    </row>
    <row r="228" spans="1:16" ht="22.5" x14ac:dyDescent="0.25">
      <c r="A228" s="24" t="s">
        <v>741</v>
      </c>
      <c r="B228" s="24" t="s">
        <v>742</v>
      </c>
      <c r="C228" s="12">
        <v>0</v>
      </c>
      <c r="D228" s="12">
        <v>0</v>
      </c>
      <c r="E228" s="25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9">
        <v>0</v>
      </c>
    </row>
    <row r="229" spans="1:16" x14ac:dyDescent="0.25">
      <c r="A229" s="24" t="s">
        <v>743</v>
      </c>
      <c r="B229" s="24" t="s">
        <v>744</v>
      </c>
      <c r="C229" s="12">
        <v>0</v>
      </c>
      <c r="D229" s="12">
        <v>0</v>
      </c>
      <c r="E229" s="25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9">
        <v>0</v>
      </c>
    </row>
    <row r="230" spans="1:16" ht="22.5" x14ac:dyDescent="0.25">
      <c r="A230" s="24" t="s">
        <v>745</v>
      </c>
      <c r="B230" s="24" t="s">
        <v>746</v>
      </c>
      <c r="C230" s="12">
        <v>1</v>
      </c>
      <c r="D230" s="12">
        <v>0</v>
      </c>
      <c r="E230" s="25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9">
        <v>0</v>
      </c>
    </row>
    <row r="231" spans="1:16" x14ac:dyDescent="0.25">
      <c r="A231" s="24" t="s">
        <v>747</v>
      </c>
      <c r="B231" s="24" t="s">
        <v>748</v>
      </c>
      <c r="C231" s="12">
        <v>12</v>
      </c>
      <c r="D231" s="12">
        <v>22</v>
      </c>
      <c r="E231" s="25">
        <v>-0.45454545454545398</v>
      </c>
      <c r="F231" s="12">
        <v>0</v>
      </c>
      <c r="G231" s="12">
        <v>0</v>
      </c>
      <c r="H231" s="12">
        <v>1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9">
        <v>2</v>
      </c>
    </row>
    <row r="232" spans="1:16" x14ac:dyDescent="0.25">
      <c r="A232" s="24" t="s">
        <v>749</v>
      </c>
      <c r="B232" s="24" t="s">
        <v>750</v>
      </c>
      <c r="C232" s="12">
        <v>19</v>
      </c>
      <c r="D232" s="12">
        <v>23</v>
      </c>
      <c r="E232" s="25">
        <v>-0.173913043478261</v>
      </c>
      <c r="F232" s="12">
        <v>0</v>
      </c>
      <c r="G232" s="12">
        <v>0</v>
      </c>
      <c r="H232" s="12">
        <v>0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9">
        <v>1</v>
      </c>
    </row>
    <row r="233" spans="1:16" x14ac:dyDescent="0.25">
      <c r="A233" s="24" t="s">
        <v>751</v>
      </c>
      <c r="B233" s="24" t="s">
        <v>752</v>
      </c>
      <c r="C233" s="12">
        <v>2</v>
      </c>
      <c r="D233" s="12">
        <v>1</v>
      </c>
      <c r="E233" s="25">
        <v>1</v>
      </c>
      <c r="F233" s="12">
        <v>0</v>
      </c>
      <c r="G233" s="12">
        <v>0</v>
      </c>
      <c r="H233" s="12">
        <v>2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9">
        <v>0</v>
      </c>
    </row>
    <row r="234" spans="1:16" ht="22.5" x14ac:dyDescent="0.25">
      <c r="A234" s="24" t="s">
        <v>753</v>
      </c>
      <c r="B234" s="24" t="s">
        <v>754</v>
      </c>
      <c r="C234" s="12">
        <v>0</v>
      </c>
      <c r="D234" s="12">
        <v>0</v>
      </c>
      <c r="E234" s="25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9">
        <v>0</v>
      </c>
    </row>
    <row r="235" spans="1:16" ht="33.75" x14ac:dyDescent="0.25">
      <c r="A235" s="24" t="s">
        <v>755</v>
      </c>
      <c r="B235" s="24" t="s">
        <v>756</v>
      </c>
      <c r="C235" s="12">
        <v>1</v>
      </c>
      <c r="D235" s="12">
        <v>1</v>
      </c>
      <c r="E235" s="25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9">
        <v>2</v>
      </c>
    </row>
    <row r="236" spans="1:16" x14ac:dyDescent="0.25">
      <c r="A236" s="24" t="s">
        <v>757</v>
      </c>
      <c r="B236" s="24" t="s">
        <v>758</v>
      </c>
      <c r="C236" s="12">
        <v>1</v>
      </c>
      <c r="D236" s="12">
        <v>3</v>
      </c>
      <c r="E236" s="25">
        <v>-0.66666666666666696</v>
      </c>
      <c r="F236" s="12">
        <v>0</v>
      </c>
      <c r="G236" s="12">
        <v>0</v>
      </c>
      <c r="H236" s="12">
        <v>0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9">
        <v>0</v>
      </c>
    </row>
    <row r="237" spans="1:16" ht="22.5" x14ac:dyDescent="0.25">
      <c r="A237" s="24" t="s">
        <v>759</v>
      </c>
      <c r="B237" s="24" t="s">
        <v>760</v>
      </c>
      <c r="C237" s="12">
        <v>0</v>
      </c>
      <c r="D237" s="12">
        <v>0</v>
      </c>
      <c r="E237" s="25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9">
        <v>0</v>
      </c>
    </row>
    <row r="238" spans="1:16" ht="33.75" x14ac:dyDescent="0.25">
      <c r="A238" s="24" t="s">
        <v>761</v>
      </c>
      <c r="B238" s="24" t="s">
        <v>762</v>
      </c>
      <c r="C238" s="12">
        <v>230</v>
      </c>
      <c r="D238" s="12">
        <v>211</v>
      </c>
      <c r="E238" s="25">
        <v>9.0047393364928896E-2</v>
      </c>
      <c r="F238" s="12">
        <v>110</v>
      </c>
      <c r="G238" s="12">
        <v>72</v>
      </c>
      <c r="H238" s="12">
        <v>63</v>
      </c>
      <c r="I238" s="12">
        <v>45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3</v>
      </c>
      <c r="P238" s="19">
        <v>118</v>
      </c>
    </row>
    <row r="239" spans="1:16" x14ac:dyDescent="0.25">
      <c r="A239" s="24" t="s">
        <v>763</v>
      </c>
      <c r="B239" s="24" t="s">
        <v>764</v>
      </c>
      <c r="C239" s="12">
        <v>0</v>
      </c>
      <c r="D239" s="12">
        <v>0</v>
      </c>
      <c r="E239" s="25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9">
        <v>0</v>
      </c>
    </row>
    <row r="240" spans="1:16" ht="22.5" x14ac:dyDescent="0.25">
      <c r="A240" s="24" t="s">
        <v>765</v>
      </c>
      <c r="B240" s="24" t="s">
        <v>766</v>
      </c>
      <c r="C240" s="12">
        <v>0</v>
      </c>
      <c r="D240" s="12">
        <v>0</v>
      </c>
      <c r="E240" s="25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9">
        <v>0</v>
      </c>
    </row>
    <row r="241" spans="1:16" ht="45" x14ac:dyDescent="0.25">
      <c r="A241" s="24" t="s">
        <v>767</v>
      </c>
      <c r="B241" s="24" t="s">
        <v>768</v>
      </c>
      <c r="C241" s="12">
        <v>0</v>
      </c>
      <c r="D241" s="12">
        <v>0</v>
      </c>
      <c r="E241" s="25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9">
        <v>0</v>
      </c>
    </row>
    <row r="242" spans="1:16" ht="45" x14ac:dyDescent="0.25">
      <c r="A242" s="24" t="s">
        <v>769</v>
      </c>
      <c r="B242" s="24" t="s">
        <v>770</v>
      </c>
      <c r="C242" s="12">
        <v>0</v>
      </c>
      <c r="D242" s="12">
        <v>0</v>
      </c>
      <c r="E242" s="25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9">
        <v>0</v>
      </c>
    </row>
    <row r="243" spans="1:16" ht="33.75" x14ac:dyDescent="0.25">
      <c r="A243" s="24" t="s">
        <v>771</v>
      </c>
      <c r="B243" s="24" t="s">
        <v>772</v>
      </c>
      <c r="C243" s="12">
        <v>0</v>
      </c>
      <c r="D243" s="12">
        <v>0</v>
      </c>
      <c r="E243" s="25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9">
        <v>0</v>
      </c>
    </row>
    <row r="244" spans="1:16" x14ac:dyDescent="0.25">
      <c r="A244" s="196" t="s">
        <v>773</v>
      </c>
      <c r="B244" s="197"/>
      <c r="C244" s="21">
        <v>4</v>
      </c>
      <c r="D244" s="21">
        <v>1</v>
      </c>
      <c r="E244" s="22">
        <v>3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4</v>
      </c>
      <c r="O244" s="21">
        <v>0</v>
      </c>
      <c r="P244" s="23">
        <v>1</v>
      </c>
    </row>
    <row r="245" spans="1:16" x14ac:dyDescent="0.25">
      <c r="A245" s="24" t="s">
        <v>774</v>
      </c>
      <c r="B245" s="24" t="s">
        <v>775</v>
      </c>
      <c r="C245" s="12">
        <v>0</v>
      </c>
      <c r="D245" s="12">
        <v>0</v>
      </c>
      <c r="E245" s="25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9">
        <v>0</v>
      </c>
    </row>
    <row r="246" spans="1:16" x14ac:dyDescent="0.25">
      <c r="A246" s="24" t="s">
        <v>776</v>
      </c>
      <c r="B246" s="24" t="s">
        <v>777</v>
      </c>
      <c r="C246" s="12">
        <v>0</v>
      </c>
      <c r="D246" s="12">
        <v>0</v>
      </c>
      <c r="E246" s="25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9">
        <v>0</v>
      </c>
    </row>
    <row r="247" spans="1:16" ht="22.5" x14ac:dyDescent="0.25">
      <c r="A247" s="24" t="s">
        <v>778</v>
      </c>
      <c r="B247" s="24" t="s">
        <v>779</v>
      </c>
      <c r="C247" s="12">
        <v>0</v>
      </c>
      <c r="D247" s="12">
        <v>0</v>
      </c>
      <c r="E247" s="25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9">
        <v>0</v>
      </c>
    </row>
    <row r="248" spans="1:16" x14ac:dyDescent="0.25">
      <c r="A248" s="24" t="s">
        <v>780</v>
      </c>
      <c r="B248" s="24" t="s">
        <v>781</v>
      </c>
      <c r="C248" s="12">
        <v>0</v>
      </c>
      <c r="D248" s="12">
        <v>0</v>
      </c>
      <c r="E248" s="25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9">
        <v>0</v>
      </c>
    </row>
    <row r="249" spans="1:16" x14ac:dyDescent="0.25">
      <c r="A249" s="24" t="s">
        <v>782</v>
      </c>
      <c r="B249" s="24" t="s">
        <v>783</v>
      </c>
      <c r="C249" s="12">
        <v>4</v>
      </c>
      <c r="D249" s="12">
        <v>0</v>
      </c>
      <c r="E249" s="25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4</v>
      </c>
      <c r="O249" s="12">
        <v>0</v>
      </c>
      <c r="P249" s="19">
        <v>0</v>
      </c>
    </row>
    <row r="250" spans="1:16" ht="22.5" x14ac:dyDescent="0.25">
      <c r="A250" s="24" t="s">
        <v>784</v>
      </c>
      <c r="B250" s="24" t="s">
        <v>785</v>
      </c>
      <c r="C250" s="12">
        <v>0</v>
      </c>
      <c r="D250" s="12">
        <v>0</v>
      </c>
      <c r="E250" s="25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9">
        <v>0</v>
      </c>
    </row>
    <row r="251" spans="1:16" ht="22.5" x14ac:dyDescent="0.25">
      <c r="A251" s="24" t="s">
        <v>786</v>
      </c>
      <c r="B251" s="24" t="s">
        <v>787</v>
      </c>
      <c r="C251" s="12">
        <v>0</v>
      </c>
      <c r="D251" s="12">
        <v>0</v>
      </c>
      <c r="E251" s="25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9">
        <v>0</v>
      </c>
    </row>
    <row r="252" spans="1:16" x14ac:dyDescent="0.25">
      <c r="A252" s="24" t="s">
        <v>788</v>
      </c>
      <c r="B252" s="24" t="s">
        <v>789</v>
      </c>
      <c r="C252" s="12">
        <v>0</v>
      </c>
      <c r="D252" s="12">
        <v>0</v>
      </c>
      <c r="E252" s="25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9">
        <v>0</v>
      </c>
    </row>
    <row r="253" spans="1:16" ht="22.5" x14ac:dyDescent="0.25">
      <c r="A253" s="24" t="s">
        <v>790</v>
      </c>
      <c r="B253" s="24" t="s">
        <v>791</v>
      </c>
      <c r="C253" s="12">
        <v>0</v>
      </c>
      <c r="D253" s="12">
        <v>0</v>
      </c>
      <c r="E253" s="25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9">
        <v>1</v>
      </c>
    </row>
    <row r="254" spans="1:16" ht="22.5" x14ac:dyDescent="0.25">
      <c r="A254" s="24" t="s">
        <v>792</v>
      </c>
      <c r="B254" s="24" t="s">
        <v>793</v>
      </c>
      <c r="C254" s="12">
        <v>0</v>
      </c>
      <c r="D254" s="12">
        <v>0</v>
      </c>
      <c r="E254" s="25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9">
        <v>0</v>
      </c>
    </row>
    <row r="255" spans="1:16" ht="22.5" x14ac:dyDescent="0.25">
      <c r="A255" s="24" t="s">
        <v>794</v>
      </c>
      <c r="B255" s="24" t="s">
        <v>795</v>
      </c>
      <c r="C255" s="12">
        <v>0</v>
      </c>
      <c r="D255" s="12">
        <v>0</v>
      </c>
      <c r="E255" s="25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9">
        <v>0</v>
      </c>
    </row>
    <row r="256" spans="1:16" x14ac:dyDescent="0.25">
      <c r="A256" s="24" t="s">
        <v>796</v>
      </c>
      <c r="B256" s="24" t="s">
        <v>797</v>
      </c>
      <c r="C256" s="12">
        <v>0</v>
      </c>
      <c r="D256" s="12">
        <v>0</v>
      </c>
      <c r="E256" s="25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9">
        <v>0</v>
      </c>
    </row>
    <row r="257" spans="1:16" ht="22.5" x14ac:dyDescent="0.25">
      <c r="A257" s="24" t="s">
        <v>798</v>
      </c>
      <c r="B257" s="24" t="s">
        <v>799</v>
      </c>
      <c r="C257" s="12">
        <v>0</v>
      </c>
      <c r="D257" s="12">
        <v>0</v>
      </c>
      <c r="E257" s="25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9">
        <v>0</v>
      </c>
    </row>
    <row r="258" spans="1:16" ht="22.5" x14ac:dyDescent="0.25">
      <c r="A258" s="24" t="s">
        <v>800</v>
      </c>
      <c r="B258" s="24" t="s">
        <v>801</v>
      </c>
      <c r="C258" s="12">
        <v>0</v>
      </c>
      <c r="D258" s="12">
        <v>0</v>
      </c>
      <c r="E258" s="25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9">
        <v>0</v>
      </c>
    </row>
    <row r="259" spans="1:16" ht="33.75" x14ac:dyDescent="0.25">
      <c r="A259" s="24" t="s">
        <v>802</v>
      </c>
      <c r="B259" s="24" t="s">
        <v>803</v>
      </c>
      <c r="C259" s="12">
        <v>0</v>
      </c>
      <c r="D259" s="12">
        <v>0</v>
      </c>
      <c r="E259" s="25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9">
        <v>0</v>
      </c>
    </row>
    <row r="260" spans="1:16" ht="22.5" x14ac:dyDescent="0.25">
      <c r="A260" s="24" t="s">
        <v>804</v>
      </c>
      <c r="B260" s="24" t="s">
        <v>805</v>
      </c>
      <c r="C260" s="12">
        <v>0</v>
      </c>
      <c r="D260" s="12">
        <v>0</v>
      </c>
      <c r="E260" s="25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9">
        <v>0</v>
      </c>
    </row>
    <row r="261" spans="1:16" ht="33.75" x14ac:dyDescent="0.25">
      <c r="A261" s="24" t="s">
        <v>806</v>
      </c>
      <c r="B261" s="24" t="s">
        <v>807</v>
      </c>
      <c r="C261" s="12">
        <v>0</v>
      </c>
      <c r="D261" s="12">
        <v>1</v>
      </c>
      <c r="E261" s="25">
        <v>-1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9">
        <v>0</v>
      </c>
    </row>
    <row r="262" spans="1:16" ht="33.75" x14ac:dyDescent="0.25">
      <c r="A262" s="24" t="s">
        <v>808</v>
      </c>
      <c r="B262" s="24" t="s">
        <v>809</v>
      </c>
      <c r="C262" s="12">
        <v>0</v>
      </c>
      <c r="D262" s="12">
        <v>0</v>
      </c>
      <c r="E262" s="25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9">
        <v>0</v>
      </c>
    </row>
    <row r="263" spans="1:16" ht="33.75" x14ac:dyDescent="0.25">
      <c r="A263" s="24" t="s">
        <v>810</v>
      </c>
      <c r="B263" s="24" t="s">
        <v>811</v>
      </c>
      <c r="C263" s="12">
        <v>0</v>
      </c>
      <c r="D263" s="12">
        <v>0</v>
      </c>
      <c r="E263" s="25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9">
        <v>0</v>
      </c>
    </row>
    <row r="264" spans="1:16" ht="22.5" x14ac:dyDescent="0.25">
      <c r="A264" s="24" t="s">
        <v>812</v>
      </c>
      <c r="B264" s="24" t="s">
        <v>813</v>
      </c>
      <c r="C264" s="12">
        <v>0</v>
      </c>
      <c r="D264" s="12">
        <v>0</v>
      </c>
      <c r="E264" s="25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9">
        <v>0</v>
      </c>
    </row>
    <row r="265" spans="1:16" x14ac:dyDescent="0.25">
      <c r="A265" s="24" t="s">
        <v>814</v>
      </c>
      <c r="B265" s="24" t="s">
        <v>815</v>
      </c>
      <c r="C265" s="12">
        <v>0</v>
      </c>
      <c r="D265" s="12">
        <v>0</v>
      </c>
      <c r="E265" s="25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9">
        <v>0</v>
      </c>
    </row>
    <row r="266" spans="1:16" ht="22.5" x14ac:dyDescent="0.25">
      <c r="A266" s="24" t="s">
        <v>816</v>
      </c>
      <c r="B266" s="24" t="s">
        <v>817</v>
      </c>
      <c r="C266" s="12">
        <v>0</v>
      </c>
      <c r="D266" s="12">
        <v>0</v>
      </c>
      <c r="E266" s="25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9">
        <v>0</v>
      </c>
    </row>
    <row r="267" spans="1:16" ht="22.5" x14ac:dyDescent="0.25">
      <c r="A267" s="24" t="s">
        <v>818</v>
      </c>
      <c r="B267" s="24" t="s">
        <v>819</v>
      </c>
      <c r="C267" s="12">
        <v>0</v>
      </c>
      <c r="D267" s="12">
        <v>0</v>
      </c>
      <c r="E267" s="25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9">
        <v>0</v>
      </c>
    </row>
    <row r="268" spans="1:16" x14ac:dyDescent="0.25">
      <c r="A268" s="24" t="s">
        <v>820</v>
      </c>
      <c r="B268" s="24" t="s">
        <v>821</v>
      </c>
      <c r="C268" s="12">
        <v>0</v>
      </c>
      <c r="D268" s="12">
        <v>0</v>
      </c>
      <c r="E268" s="25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9">
        <v>0</v>
      </c>
    </row>
    <row r="269" spans="1:16" ht="33.75" x14ac:dyDescent="0.25">
      <c r="A269" s="24" t="s">
        <v>822</v>
      </c>
      <c r="B269" s="24" t="s">
        <v>823</v>
      </c>
      <c r="C269" s="12">
        <v>0</v>
      </c>
      <c r="D269" s="12">
        <v>0</v>
      </c>
      <c r="E269" s="25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9">
        <v>0</v>
      </c>
    </row>
    <row r="270" spans="1:16" ht="22.5" x14ac:dyDescent="0.25">
      <c r="A270" s="24" t="s">
        <v>824</v>
      </c>
      <c r="B270" s="24" t="s">
        <v>825</v>
      </c>
      <c r="C270" s="12">
        <v>0</v>
      </c>
      <c r="D270" s="12">
        <v>0</v>
      </c>
      <c r="E270" s="25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9">
        <v>0</v>
      </c>
    </row>
    <row r="271" spans="1:16" x14ac:dyDescent="0.25">
      <c r="A271" s="196" t="s">
        <v>826</v>
      </c>
      <c r="B271" s="197"/>
      <c r="C271" s="21">
        <v>51</v>
      </c>
      <c r="D271" s="21">
        <v>81</v>
      </c>
      <c r="E271" s="22">
        <v>-0.37037037037037002</v>
      </c>
      <c r="F271" s="21">
        <v>56</v>
      </c>
      <c r="G271" s="21">
        <v>45</v>
      </c>
      <c r="H271" s="21">
        <v>21</v>
      </c>
      <c r="I271" s="21">
        <v>28</v>
      </c>
      <c r="J271" s="21">
        <v>1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3">
        <v>77</v>
      </c>
    </row>
    <row r="272" spans="1:16" x14ac:dyDescent="0.25">
      <c r="A272" s="24" t="s">
        <v>827</v>
      </c>
      <c r="B272" s="24" t="s">
        <v>828</v>
      </c>
      <c r="C272" s="12">
        <v>0</v>
      </c>
      <c r="D272" s="12">
        <v>0</v>
      </c>
      <c r="E272" s="25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9">
        <v>0</v>
      </c>
    </row>
    <row r="273" spans="1:16" x14ac:dyDescent="0.25">
      <c r="A273" s="24" t="s">
        <v>829</v>
      </c>
      <c r="B273" s="24" t="s">
        <v>830</v>
      </c>
      <c r="C273" s="12">
        <v>22</v>
      </c>
      <c r="D273" s="12">
        <v>39</v>
      </c>
      <c r="E273" s="25">
        <v>-0.43589743589743601</v>
      </c>
      <c r="F273" s="12">
        <v>28</v>
      </c>
      <c r="G273" s="12">
        <v>25</v>
      </c>
      <c r="H273" s="12">
        <v>11</v>
      </c>
      <c r="I273" s="12">
        <v>14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9">
        <v>34</v>
      </c>
    </row>
    <row r="274" spans="1:16" ht="33.75" x14ac:dyDescent="0.25">
      <c r="A274" s="24" t="s">
        <v>831</v>
      </c>
      <c r="B274" s="24" t="s">
        <v>832</v>
      </c>
      <c r="C274" s="12">
        <v>29</v>
      </c>
      <c r="D274" s="12">
        <v>41</v>
      </c>
      <c r="E274" s="25">
        <v>-0.292682926829268</v>
      </c>
      <c r="F274" s="12">
        <v>28</v>
      </c>
      <c r="G274" s="12">
        <v>20</v>
      </c>
      <c r="H274" s="12">
        <v>9</v>
      </c>
      <c r="I274" s="12">
        <v>12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9">
        <v>42</v>
      </c>
    </row>
    <row r="275" spans="1:16" ht="22.5" x14ac:dyDescent="0.25">
      <c r="A275" s="24" t="s">
        <v>833</v>
      </c>
      <c r="B275" s="24" t="s">
        <v>834</v>
      </c>
      <c r="C275" s="12">
        <v>0</v>
      </c>
      <c r="D275" s="12">
        <v>0</v>
      </c>
      <c r="E275" s="25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9">
        <v>0</v>
      </c>
    </row>
    <row r="276" spans="1:16" x14ac:dyDescent="0.25">
      <c r="A276" s="24" t="s">
        <v>835</v>
      </c>
      <c r="B276" s="24" t="s">
        <v>836</v>
      </c>
      <c r="C276" s="12">
        <v>0</v>
      </c>
      <c r="D276" s="12">
        <v>0</v>
      </c>
      <c r="E276" s="25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9">
        <v>0</v>
      </c>
    </row>
    <row r="277" spans="1:16" x14ac:dyDescent="0.25">
      <c r="A277" s="24" t="s">
        <v>837</v>
      </c>
      <c r="B277" s="24" t="s">
        <v>838</v>
      </c>
      <c r="C277" s="12">
        <v>0</v>
      </c>
      <c r="D277" s="12">
        <v>0</v>
      </c>
      <c r="E277" s="25">
        <v>0</v>
      </c>
      <c r="F277" s="12">
        <v>0</v>
      </c>
      <c r="G277" s="12">
        <v>0</v>
      </c>
      <c r="H277" s="12">
        <v>0</v>
      </c>
      <c r="I277" s="12">
        <v>1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9">
        <v>1</v>
      </c>
    </row>
    <row r="278" spans="1:16" ht="22.5" x14ac:dyDescent="0.25">
      <c r="A278" s="24" t="s">
        <v>839</v>
      </c>
      <c r="B278" s="24" t="s">
        <v>840</v>
      </c>
      <c r="C278" s="12">
        <v>0</v>
      </c>
      <c r="D278" s="12">
        <v>1</v>
      </c>
      <c r="E278" s="25">
        <v>-1</v>
      </c>
      <c r="F278" s="12">
        <v>0</v>
      </c>
      <c r="G278" s="12">
        <v>0</v>
      </c>
      <c r="H278" s="12">
        <v>1</v>
      </c>
      <c r="I278" s="12">
        <v>1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9">
        <v>0</v>
      </c>
    </row>
    <row r="279" spans="1:16" ht="22.5" x14ac:dyDescent="0.25">
      <c r="A279" s="24" t="s">
        <v>841</v>
      </c>
      <c r="B279" s="24" t="s">
        <v>842</v>
      </c>
      <c r="C279" s="12">
        <v>0</v>
      </c>
      <c r="D279" s="12">
        <v>0</v>
      </c>
      <c r="E279" s="25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9">
        <v>0</v>
      </c>
    </row>
    <row r="280" spans="1:16" ht="22.5" x14ac:dyDescent="0.25">
      <c r="A280" s="24" t="s">
        <v>843</v>
      </c>
      <c r="B280" s="24" t="s">
        <v>844</v>
      </c>
      <c r="C280" s="12">
        <v>0</v>
      </c>
      <c r="D280" s="12">
        <v>0</v>
      </c>
      <c r="E280" s="25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9">
        <v>0</v>
      </c>
    </row>
    <row r="281" spans="1:16" ht="22.5" x14ac:dyDescent="0.25">
      <c r="A281" s="24" t="s">
        <v>845</v>
      </c>
      <c r="B281" s="24" t="s">
        <v>846</v>
      </c>
      <c r="C281" s="12">
        <v>0</v>
      </c>
      <c r="D281" s="12">
        <v>0</v>
      </c>
      <c r="E281" s="25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9">
        <v>0</v>
      </c>
    </row>
    <row r="282" spans="1:16" ht="22.5" x14ac:dyDescent="0.25">
      <c r="A282" s="24" t="s">
        <v>847</v>
      </c>
      <c r="B282" s="24" t="s">
        <v>848</v>
      </c>
      <c r="C282" s="12">
        <v>0</v>
      </c>
      <c r="D282" s="12">
        <v>0</v>
      </c>
      <c r="E282" s="25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9">
        <v>0</v>
      </c>
    </row>
    <row r="283" spans="1:16" ht="33.75" x14ac:dyDescent="0.25">
      <c r="A283" s="24" t="s">
        <v>849</v>
      </c>
      <c r="B283" s="24" t="s">
        <v>850</v>
      </c>
      <c r="C283" s="12">
        <v>0</v>
      </c>
      <c r="D283" s="12">
        <v>0</v>
      </c>
      <c r="E283" s="25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9">
        <v>0</v>
      </c>
    </row>
    <row r="284" spans="1:16" x14ac:dyDescent="0.25">
      <c r="A284" s="24" t="s">
        <v>851</v>
      </c>
      <c r="B284" s="24" t="s">
        <v>852</v>
      </c>
      <c r="C284" s="12">
        <v>0</v>
      </c>
      <c r="D284" s="12">
        <v>0</v>
      </c>
      <c r="E284" s="25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9">
        <v>0</v>
      </c>
    </row>
    <row r="285" spans="1:16" ht="22.5" x14ac:dyDescent="0.25">
      <c r="A285" s="24" t="s">
        <v>853</v>
      </c>
      <c r="B285" s="24" t="s">
        <v>854</v>
      </c>
      <c r="C285" s="12">
        <v>0</v>
      </c>
      <c r="D285" s="12">
        <v>0</v>
      </c>
      <c r="E285" s="25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9">
        <v>0</v>
      </c>
    </row>
    <row r="286" spans="1:16" x14ac:dyDescent="0.25">
      <c r="A286" s="24" t="s">
        <v>855</v>
      </c>
      <c r="B286" s="24" t="s">
        <v>856</v>
      </c>
      <c r="C286" s="12">
        <v>0</v>
      </c>
      <c r="D286" s="12">
        <v>0</v>
      </c>
      <c r="E286" s="25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9">
        <v>0</v>
      </c>
    </row>
    <row r="287" spans="1:16" ht="33.75" x14ac:dyDescent="0.25">
      <c r="A287" s="24" t="s">
        <v>857</v>
      </c>
      <c r="B287" s="24" t="s">
        <v>858</v>
      </c>
      <c r="C287" s="12">
        <v>0</v>
      </c>
      <c r="D287" s="12">
        <v>0</v>
      </c>
      <c r="E287" s="25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9">
        <v>0</v>
      </c>
    </row>
    <row r="288" spans="1:16" x14ac:dyDescent="0.25">
      <c r="A288" s="24" t="s">
        <v>859</v>
      </c>
      <c r="B288" s="24" t="s">
        <v>860</v>
      </c>
      <c r="C288" s="12">
        <v>0</v>
      </c>
      <c r="D288" s="12">
        <v>0</v>
      </c>
      <c r="E288" s="25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9">
        <v>0</v>
      </c>
    </row>
    <row r="289" spans="1:16" ht="22.5" x14ac:dyDescent="0.25">
      <c r="A289" s="24" t="s">
        <v>861</v>
      </c>
      <c r="B289" s="24" t="s">
        <v>862</v>
      </c>
      <c r="C289" s="12">
        <v>0</v>
      </c>
      <c r="D289" s="12">
        <v>0</v>
      </c>
      <c r="E289" s="25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9">
        <v>0</v>
      </c>
    </row>
    <row r="290" spans="1:16" ht="22.5" x14ac:dyDescent="0.25">
      <c r="A290" s="24" t="s">
        <v>863</v>
      </c>
      <c r="B290" s="24" t="s">
        <v>864</v>
      </c>
      <c r="C290" s="12">
        <v>0</v>
      </c>
      <c r="D290" s="12">
        <v>0</v>
      </c>
      <c r="E290" s="25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9">
        <v>0</v>
      </c>
    </row>
    <row r="291" spans="1:16" ht="22.5" x14ac:dyDescent="0.25">
      <c r="A291" s="24" t="s">
        <v>865</v>
      </c>
      <c r="B291" s="24" t="s">
        <v>866</v>
      </c>
      <c r="C291" s="12">
        <v>0</v>
      </c>
      <c r="D291" s="12">
        <v>0</v>
      </c>
      <c r="E291" s="25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1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9">
        <v>0</v>
      </c>
    </row>
    <row r="292" spans="1:16" ht="22.5" x14ac:dyDescent="0.25">
      <c r="A292" s="24" t="s">
        <v>867</v>
      </c>
      <c r="B292" s="24" t="s">
        <v>868</v>
      </c>
      <c r="C292" s="12">
        <v>0</v>
      </c>
      <c r="D292" s="12">
        <v>0</v>
      </c>
      <c r="E292" s="25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9">
        <v>0</v>
      </c>
    </row>
    <row r="293" spans="1:16" x14ac:dyDescent="0.25">
      <c r="A293" s="24" t="s">
        <v>869</v>
      </c>
      <c r="B293" s="24" t="s">
        <v>870</v>
      </c>
      <c r="C293" s="12">
        <v>0</v>
      </c>
      <c r="D293" s="12">
        <v>0</v>
      </c>
      <c r="E293" s="25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9">
        <v>0</v>
      </c>
    </row>
    <row r="294" spans="1:16" ht="33.75" x14ac:dyDescent="0.25">
      <c r="A294" s="24" t="s">
        <v>871</v>
      </c>
      <c r="B294" s="24" t="s">
        <v>872</v>
      </c>
      <c r="C294" s="12">
        <v>0</v>
      </c>
      <c r="D294" s="12">
        <v>0</v>
      </c>
      <c r="E294" s="25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9">
        <v>0</v>
      </c>
    </row>
    <row r="295" spans="1:16" x14ac:dyDescent="0.25">
      <c r="A295" s="24" t="s">
        <v>873</v>
      </c>
      <c r="B295" s="24" t="s">
        <v>874</v>
      </c>
      <c r="C295" s="12">
        <v>0</v>
      </c>
      <c r="D295" s="12">
        <v>0</v>
      </c>
      <c r="E295" s="25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9">
        <v>0</v>
      </c>
    </row>
    <row r="296" spans="1:16" ht="22.5" x14ac:dyDescent="0.25">
      <c r="A296" s="24" t="s">
        <v>875</v>
      </c>
      <c r="B296" s="24" t="s">
        <v>876</v>
      </c>
      <c r="C296" s="12">
        <v>0</v>
      </c>
      <c r="D296" s="12">
        <v>0</v>
      </c>
      <c r="E296" s="25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9">
        <v>0</v>
      </c>
    </row>
    <row r="297" spans="1:16" x14ac:dyDescent="0.25">
      <c r="A297" s="24" t="s">
        <v>877</v>
      </c>
      <c r="B297" s="24" t="s">
        <v>878</v>
      </c>
      <c r="C297" s="12">
        <v>0</v>
      </c>
      <c r="D297" s="12">
        <v>0</v>
      </c>
      <c r="E297" s="25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9">
        <v>0</v>
      </c>
    </row>
    <row r="298" spans="1:16" x14ac:dyDescent="0.25">
      <c r="A298" s="24" t="s">
        <v>879</v>
      </c>
      <c r="B298" s="24" t="s">
        <v>880</v>
      </c>
      <c r="C298" s="12">
        <v>0</v>
      </c>
      <c r="D298" s="12">
        <v>0</v>
      </c>
      <c r="E298" s="25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9">
        <v>0</v>
      </c>
    </row>
    <row r="299" spans="1:16" ht="22.5" x14ac:dyDescent="0.25">
      <c r="A299" s="24" t="s">
        <v>881</v>
      </c>
      <c r="B299" s="24" t="s">
        <v>882</v>
      </c>
      <c r="C299" s="12">
        <v>0</v>
      </c>
      <c r="D299" s="12">
        <v>0</v>
      </c>
      <c r="E299" s="25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9">
        <v>0</v>
      </c>
    </row>
    <row r="300" spans="1:16" ht="22.5" x14ac:dyDescent="0.25">
      <c r="A300" s="24" t="s">
        <v>883</v>
      </c>
      <c r="B300" s="24" t="s">
        <v>884</v>
      </c>
      <c r="C300" s="12">
        <v>0</v>
      </c>
      <c r="D300" s="12">
        <v>0</v>
      </c>
      <c r="E300" s="25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9">
        <v>0</v>
      </c>
    </row>
    <row r="301" spans="1:16" x14ac:dyDescent="0.25">
      <c r="A301" s="196" t="s">
        <v>885</v>
      </c>
      <c r="B301" s="197"/>
      <c r="C301" s="21">
        <v>0</v>
      </c>
      <c r="D301" s="21">
        <v>0</v>
      </c>
      <c r="E301" s="22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3">
        <v>0</v>
      </c>
    </row>
    <row r="302" spans="1:16" x14ac:dyDescent="0.25">
      <c r="A302" s="24" t="s">
        <v>886</v>
      </c>
      <c r="B302" s="24" t="s">
        <v>887</v>
      </c>
      <c r="C302" s="12">
        <v>0</v>
      </c>
      <c r="D302" s="12">
        <v>0</v>
      </c>
      <c r="E302" s="25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9">
        <v>0</v>
      </c>
    </row>
    <row r="303" spans="1:16" ht="22.5" x14ac:dyDescent="0.25">
      <c r="A303" s="24" t="s">
        <v>888</v>
      </c>
      <c r="B303" s="24" t="s">
        <v>889</v>
      </c>
      <c r="C303" s="12">
        <v>0</v>
      </c>
      <c r="D303" s="12">
        <v>0</v>
      </c>
      <c r="E303" s="25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9">
        <v>0</v>
      </c>
    </row>
    <row r="304" spans="1:16" ht="33.75" x14ac:dyDescent="0.25">
      <c r="A304" s="24" t="s">
        <v>890</v>
      </c>
      <c r="B304" s="24" t="s">
        <v>891</v>
      </c>
      <c r="C304" s="12">
        <v>0</v>
      </c>
      <c r="D304" s="12">
        <v>0</v>
      </c>
      <c r="E304" s="25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9">
        <v>0</v>
      </c>
    </row>
    <row r="305" spans="1:16" x14ac:dyDescent="0.25">
      <c r="A305" s="196" t="s">
        <v>892</v>
      </c>
      <c r="B305" s="197"/>
      <c r="C305" s="21">
        <v>0</v>
      </c>
      <c r="D305" s="21">
        <v>0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3">
        <v>0</v>
      </c>
    </row>
    <row r="306" spans="1:16" x14ac:dyDescent="0.25">
      <c r="A306" s="24" t="s">
        <v>893</v>
      </c>
      <c r="B306" s="24" t="s">
        <v>894</v>
      </c>
      <c r="C306" s="12">
        <v>0</v>
      </c>
      <c r="D306" s="12">
        <v>0</v>
      </c>
      <c r="E306" s="25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9">
        <v>0</v>
      </c>
    </row>
    <row r="307" spans="1:16" x14ac:dyDescent="0.25">
      <c r="A307" s="24" t="s">
        <v>895</v>
      </c>
      <c r="B307" s="24" t="s">
        <v>896</v>
      </c>
      <c r="C307" s="12">
        <v>0</v>
      </c>
      <c r="D307" s="12">
        <v>0</v>
      </c>
      <c r="E307" s="25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9">
        <v>0</v>
      </c>
    </row>
    <row r="308" spans="1:16" x14ac:dyDescent="0.25">
      <c r="A308" s="24" t="s">
        <v>897</v>
      </c>
      <c r="B308" s="24" t="s">
        <v>898</v>
      </c>
      <c r="C308" s="12">
        <v>0</v>
      </c>
      <c r="D308" s="12">
        <v>0</v>
      </c>
      <c r="E308" s="25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9">
        <v>0</v>
      </c>
    </row>
    <row r="309" spans="1:16" ht="22.5" x14ac:dyDescent="0.25">
      <c r="A309" s="24" t="s">
        <v>899</v>
      </c>
      <c r="B309" s="24" t="s">
        <v>900</v>
      </c>
      <c r="C309" s="12">
        <v>0</v>
      </c>
      <c r="D309" s="12">
        <v>0</v>
      </c>
      <c r="E309" s="25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9">
        <v>0</v>
      </c>
    </row>
    <row r="310" spans="1:16" ht="22.5" x14ac:dyDescent="0.25">
      <c r="A310" s="24" t="s">
        <v>901</v>
      </c>
      <c r="B310" s="24" t="s">
        <v>902</v>
      </c>
      <c r="C310" s="12">
        <v>0</v>
      </c>
      <c r="D310" s="12">
        <v>0</v>
      </c>
      <c r="E310" s="25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9">
        <v>0</v>
      </c>
    </row>
    <row r="311" spans="1:16" x14ac:dyDescent="0.25">
      <c r="A311" s="24" t="s">
        <v>903</v>
      </c>
      <c r="B311" s="24" t="s">
        <v>904</v>
      </c>
      <c r="C311" s="12">
        <v>0</v>
      </c>
      <c r="D311" s="12">
        <v>0</v>
      </c>
      <c r="E311" s="25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9">
        <v>0</v>
      </c>
    </row>
    <row r="312" spans="1:16" x14ac:dyDescent="0.25">
      <c r="A312" s="196" t="s">
        <v>905</v>
      </c>
      <c r="B312" s="197"/>
      <c r="C312" s="21">
        <v>1</v>
      </c>
      <c r="D312" s="21">
        <v>0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3">
        <v>0</v>
      </c>
    </row>
    <row r="313" spans="1:16" x14ac:dyDescent="0.25">
      <c r="A313" s="24" t="s">
        <v>906</v>
      </c>
      <c r="B313" s="24" t="s">
        <v>907</v>
      </c>
      <c r="C313" s="12">
        <v>0</v>
      </c>
      <c r="D313" s="12">
        <v>0</v>
      </c>
      <c r="E313" s="25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9">
        <v>0</v>
      </c>
    </row>
    <row r="314" spans="1:16" ht="33.75" x14ac:dyDescent="0.25">
      <c r="A314" s="24" t="s">
        <v>908</v>
      </c>
      <c r="B314" s="24" t="s">
        <v>909</v>
      </c>
      <c r="C314" s="12">
        <v>0</v>
      </c>
      <c r="D314" s="12">
        <v>0</v>
      </c>
      <c r="E314" s="25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9">
        <v>0</v>
      </c>
    </row>
    <row r="315" spans="1:16" ht="22.5" x14ac:dyDescent="0.25">
      <c r="A315" s="24" t="s">
        <v>910</v>
      </c>
      <c r="B315" s="24" t="s">
        <v>911</v>
      </c>
      <c r="C315" s="12">
        <v>1</v>
      </c>
      <c r="D315" s="12">
        <v>0</v>
      </c>
      <c r="E315" s="25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9">
        <v>0</v>
      </c>
    </row>
    <row r="316" spans="1:16" ht="33.75" x14ac:dyDescent="0.25">
      <c r="A316" s="24" t="s">
        <v>912</v>
      </c>
      <c r="B316" s="24" t="s">
        <v>913</v>
      </c>
      <c r="C316" s="12">
        <v>0</v>
      </c>
      <c r="D316" s="12">
        <v>0</v>
      </c>
      <c r="E316" s="25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9">
        <v>0</v>
      </c>
    </row>
    <row r="317" spans="1:16" x14ac:dyDescent="0.25">
      <c r="A317" s="24" t="s">
        <v>914</v>
      </c>
      <c r="B317" s="24" t="s">
        <v>915</v>
      </c>
      <c r="C317" s="12">
        <v>0</v>
      </c>
      <c r="D317" s="12">
        <v>0</v>
      </c>
      <c r="E317" s="25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9">
        <v>0</v>
      </c>
    </row>
    <row r="318" spans="1:16" x14ac:dyDescent="0.25">
      <c r="A318" s="196" t="s">
        <v>916</v>
      </c>
      <c r="B318" s="197"/>
      <c r="C318" s="21">
        <v>2</v>
      </c>
      <c r="D318" s="21">
        <v>29</v>
      </c>
      <c r="E318" s="22">
        <v>-0.931034482758621</v>
      </c>
      <c r="F318" s="21">
        <v>2</v>
      </c>
      <c r="G318" s="21">
        <v>2</v>
      </c>
      <c r="H318" s="21">
        <v>5</v>
      </c>
      <c r="I318" s="21">
        <v>2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3">
        <v>2</v>
      </c>
    </row>
    <row r="319" spans="1:16" x14ac:dyDescent="0.25">
      <c r="A319" s="24" t="s">
        <v>917</v>
      </c>
      <c r="B319" s="24" t="s">
        <v>918</v>
      </c>
      <c r="C319" s="12">
        <v>2</v>
      </c>
      <c r="D319" s="12">
        <v>29</v>
      </c>
      <c r="E319" s="25">
        <v>-0.931034482758621</v>
      </c>
      <c r="F319" s="12">
        <v>2</v>
      </c>
      <c r="G319" s="12">
        <v>2</v>
      </c>
      <c r="H319" s="12">
        <v>5</v>
      </c>
      <c r="I319" s="12">
        <v>2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9">
        <v>2</v>
      </c>
    </row>
    <row r="320" spans="1:16" x14ac:dyDescent="0.25">
      <c r="A320" s="196" t="s">
        <v>919</v>
      </c>
      <c r="B320" s="197"/>
      <c r="C320" s="21">
        <v>0</v>
      </c>
      <c r="D320" s="21">
        <v>0</v>
      </c>
      <c r="E320" s="22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3">
        <v>0</v>
      </c>
    </row>
    <row r="321" spans="1:16" ht="22.5" x14ac:dyDescent="0.25">
      <c r="A321" s="24" t="s">
        <v>920</v>
      </c>
      <c r="B321" s="24" t="s">
        <v>921</v>
      </c>
      <c r="C321" s="12">
        <v>0</v>
      </c>
      <c r="D321" s="12">
        <v>0</v>
      </c>
      <c r="E321" s="25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9">
        <v>0</v>
      </c>
    </row>
    <row r="322" spans="1:16" ht="22.5" x14ac:dyDescent="0.25">
      <c r="A322" s="24" t="s">
        <v>922</v>
      </c>
      <c r="B322" s="24" t="s">
        <v>923</v>
      </c>
      <c r="C322" s="12">
        <v>0</v>
      </c>
      <c r="D322" s="12">
        <v>0</v>
      </c>
      <c r="E322" s="25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9">
        <v>0</v>
      </c>
    </row>
    <row r="323" spans="1:16" x14ac:dyDescent="0.25">
      <c r="A323" s="196" t="s">
        <v>924</v>
      </c>
      <c r="B323" s="197"/>
      <c r="C323" s="21">
        <v>1858</v>
      </c>
      <c r="D323" s="21">
        <v>1981</v>
      </c>
      <c r="E323" s="22">
        <v>-6.2089853609288197E-2</v>
      </c>
      <c r="F323" s="21">
        <v>0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23</v>
      </c>
      <c r="O323" s="21">
        <v>0</v>
      </c>
      <c r="P323" s="23">
        <v>0</v>
      </c>
    </row>
    <row r="324" spans="1:16" x14ac:dyDescent="0.25">
      <c r="A324" s="24" t="s">
        <v>925</v>
      </c>
      <c r="B324" s="24" t="s">
        <v>926</v>
      </c>
      <c r="C324" s="12">
        <v>1858</v>
      </c>
      <c r="D324" s="12">
        <v>1981</v>
      </c>
      <c r="E324" s="25">
        <v>-6.2089853609288197E-2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23</v>
      </c>
      <c r="O324" s="12">
        <v>0</v>
      </c>
      <c r="P324" s="19">
        <v>0</v>
      </c>
    </row>
    <row r="325" spans="1:16" x14ac:dyDescent="0.25">
      <c r="A325" s="196" t="s">
        <v>927</v>
      </c>
      <c r="B325" s="197"/>
      <c r="C325" s="21">
        <v>0</v>
      </c>
      <c r="D325" s="21">
        <v>0</v>
      </c>
      <c r="E325" s="22">
        <v>0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3">
        <v>0</v>
      </c>
    </row>
    <row r="326" spans="1:16" ht="45" x14ac:dyDescent="0.25">
      <c r="A326" s="24" t="s">
        <v>928</v>
      </c>
      <c r="B326" s="24" t="s">
        <v>929</v>
      </c>
      <c r="C326" s="12">
        <v>0</v>
      </c>
      <c r="D326" s="12">
        <v>0</v>
      </c>
      <c r="E326" s="25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9">
        <v>0</v>
      </c>
    </row>
    <row r="327" spans="1:16" ht="56.25" x14ac:dyDescent="0.25">
      <c r="A327" s="24" t="s">
        <v>930</v>
      </c>
      <c r="B327" s="24" t="s">
        <v>931</v>
      </c>
      <c r="C327" s="12">
        <v>0</v>
      </c>
      <c r="D327" s="12">
        <v>0</v>
      </c>
      <c r="E327" s="25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9">
        <v>0</v>
      </c>
    </row>
    <row r="328" spans="1:16" ht="22.5" x14ac:dyDescent="0.25">
      <c r="A328" s="24" t="s">
        <v>932</v>
      </c>
      <c r="B328" s="24" t="s">
        <v>933</v>
      </c>
      <c r="C328" s="12">
        <v>0</v>
      </c>
      <c r="D328" s="12">
        <v>0</v>
      </c>
      <c r="E328" s="25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9">
        <v>0</v>
      </c>
    </row>
    <row r="329" spans="1:16" ht="33.75" x14ac:dyDescent="0.25">
      <c r="A329" s="24" t="s">
        <v>934</v>
      </c>
      <c r="B329" s="24" t="s">
        <v>935</v>
      </c>
      <c r="C329" s="12">
        <v>0</v>
      </c>
      <c r="D329" s="12">
        <v>0</v>
      </c>
      <c r="E329" s="25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9">
        <v>0</v>
      </c>
    </row>
    <row r="330" spans="1:16" ht="33.75" x14ac:dyDescent="0.25">
      <c r="A330" s="24" t="s">
        <v>936</v>
      </c>
      <c r="B330" s="24" t="s">
        <v>937</v>
      </c>
      <c r="C330" s="12">
        <v>0</v>
      </c>
      <c r="D330" s="12">
        <v>0</v>
      </c>
      <c r="E330" s="25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9">
        <v>0</v>
      </c>
    </row>
    <row r="331" spans="1:16" ht="45" x14ac:dyDescent="0.25">
      <c r="A331" s="24" t="s">
        <v>938</v>
      </c>
      <c r="B331" s="24" t="s">
        <v>939</v>
      </c>
      <c r="C331" s="12">
        <v>0</v>
      </c>
      <c r="D331" s="12">
        <v>0</v>
      </c>
      <c r="E331" s="25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9">
        <v>0</v>
      </c>
    </row>
    <row r="332" spans="1:16" ht="33.75" x14ac:dyDescent="0.25">
      <c r="A332" s="24" t="s">
        <v>940</v>
      </c>
      <c r="B332" s="24" t="s">
        <v>941</v>
      </c>
      <c r="C332" s="12">
        <v>0</v>
      </c>
      <c r="D332" s="12">
        <v>0</v>
      </c>
      <c r="E332" s="25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9">
        <v>0</v>
      </c>
    </row>
    <row r="333" spans="1:16" ht="45" x14ac:dyDescent="0.25">
      <c r="A333" s="24" t="s">
        <v>942</v>
      </c>
      <c r="B333" s="24" t="s">
        <v>943</v>
      </c>
      <c r="C333" s="12">
        <v>0</v>
      </c>
      <c r="D333" s="12">
        <v>0</v>
      </c>
      <c r="E333" s="25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9">
        <v>0</v>
      </c>
    </row>
    <row r="334" spans="1:16" ht="33.75" x14ac:dyDescent="0.25">
      <c r="A334" s="24" t="s">
        <v>944</v>
      </c>
      <c r="B334" s="24" t="s">
        <v>945</v>
      </c>
      <c r="C334" s="12">
        <v>0</v>
      </c>
      <c r="D334" s="12">
        <v>0</v>
      </c>
      <c r="E334" s="25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9">
        <v>0</v>
      </c>
    </row>
    <row r="335" spans="1:16" ht="45" x14ac:dyDescent="0.25">
      <c r="A335" s="24" t="s">
        <v>946</v>
      </c>
      <c r="B335" s="24" t="s">
        <v>947</v>
      </c>
      <c r="C335" s="12">
        <v>0</v>
      </c>
      <c r="D335" s="12">
        <v>0</v>
      </c>
      <c r="E335" s="25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9">
        <v>0</v>
      </c>
    </row>
    <row r="336" spans="1:16" ht="22.5" x14ac:dyDescent="0.25">
      <c r="A336" s="24" t="s">
        <v>948</v>
      </c>
      <c r="B336" s="24" t="s">
        <v>949</v>
      </c>
      <c r="C336" s="12">
        <v>0</v>
      </c>
      <c r="D336" s="12">
        <v>0</v>
      </c>
      <c r="E336" s="25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9">
        <v>0</v>
      </c>
    </row>
    <row r="337" spans="1:16" x14ac:dyDescent="0.25">
      <c r="A337" s="196" t="s">
        <v>950</v>
      </c>
      <c r="B337" s="197"/>
      <c r="C337" s="21">
        <v>0</v>
      </c>
      <c r="D337" s="21">
        <v>0</v>
      </c>
      <c r="E337" s="22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3">
        <v>0</v>
      </c>
    </row>
    <row r="338" spans="1:16" ht="22.5" x14ac:dyDescent="0.25">
      <c r="A338" s="24" t="s">
        <v>951</v>
      </c>
      <c r="B338" s="24" t="s">
        <v>952</v>
      </c>
      <c r="C338" s="12">
        <v>0</v>
      </c>
      <c r="D338" s="12">
        <v>0</v>
      </c>
      <c r="E338" s="25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9">
        <v>0</v>
      </c>
    </row>
    <row r="339" spans="1:16" x14ac:dyDescent="0.25">
      <c r="A339" s="196" t="s">
        <v>953</v>
      </c>
      <c r="B339" s="197"/>
      <c r="C339" s="21">
        <v>0</v>
      </c>
      <c r="D339" s="21">
        <v>0</v>
      </c>
      <c r="E339" s="22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3">
        <v>0</v>
      </c>
    </row>
    <row r="340" spans="1:16" ht="33.75" x14ac:dyDescent="0.25">
      <c r="A340" s="24" t="s">
        <v>954</v>
      </c>
      <c r="B340" s="24" t="s">
        <v>955</v>
      </c>
      <c r="C340" s="12">
        <v>0</v>
      </c>
      <c r="D340" s="12">
        <v>0</v>
      </c>
      <c r="E340" s="25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9">
        <v>0</v>
      </c>
    </row>
    <row r="341" spans="1:16" x14ac:dyDescent="0.25">
      <c r="A341" s="198" t="s">
        <v>956</v>
      </c>
      <c r="B341" s="199"/>
      <c r="C341" s="26">
        <v>8242</v>
      </c>
      <c r="D341" s="26">
        <v>9028</v>
      </c>
      <c r="E341" s="27">
        <v>-8.7062472308373898E-2</v>
      </c>
      <c r="F341" s="26">
        <v>1310</v>
      </c>
      <c r="G341" s="26">
        <v>853</v>
      </c>
      <c r="H341" s="26">
        <v>632</v>
      </c>
      <c r="I341" s="26">
        <v>572</v>
      </c>
      <c r="J341" s="26">
        <v>11</v>
      </c>
      <c r="K341" s="26">
        <v>8</v>
      </c>
      <c r="L341" s="26">
        <v>1</v>
      </c>
      <c r="M341" s="26">
        <v>4</v>
      </c>
      <c r="N341" s="26">
        <v>79</v>
      </c>
      <c r="O341" s="26">
        <v>30</v>
      </c>
      <c r="P341" s="26">
        <v>1395</v>
      </c>
    </row>
    <row r="342" spans="1:16" x14ac:dyDescent="0.25">
      <c r="A342" s="4"/>
    </row>
  </sheetData>
  <sheetProtection algorithmName="SHA-512" hashValue="d/xrB/EthM7icChBxNsMCgiN0vXlQaElZf5Ajp6txXHFPaKzPNNXP3sFon97V8Ar9Ksd+vqOFlx7lymObqe2vg==" saltValue="8y1EYkO0BmebS9CJL1X0d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42578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8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9" t="s">
        <v>960</v>
      </c>
      <c r="B7" s="11" t="s">
        <v>961</v>
      </c>
      <c r="C7" s="19">
        <v>0</v>
      </c>
    </row>
    <row r="8" spans="1:3" x14ac:dyDescent="0.25">
      <c r="A8" s="190"/>
      <c r="B8" s="11" t="s">
        <v>334</v>
      </c>
      <c r="C8" s="19">
        <v>39</v>
      </c>
    </row>
    <row r="9" spans="1:3" x14ac:dyDescent="0.25">
      <c r="A9" s="190"/>
      <c r="B9" s="11" t="s">
        <v>962</v>
      </c>
      <c r="C9" s="19">
        <v>13</v>
      </c>
    </row>
    <row r="10" spans="1:3" x14ac:dyDescent="0.25">
      <c r="A10" s="190"/>
      <c r="B10" s="11" t="s">
        <v>963</v>
      </c>
      <c r="C10" s="19">
        <v>3</v>
      </c>
    </row>
    <row r="11" spans="1:3" x14ac:dyDescent="0.25">
      <c r="A11" s="190"/>
      <c r="B11" s="11" t="s">
        <v>964</v>
      </c>
      <c r="C11" s="19">
        <v>2</v>
      </c>
    </row>
    <row r="12" spans="1:3" x14ac:dyDescent="0.25">
      <c r="A12" s="190"/>
      <c r="B12" s="11" t="s">
        <v>965</v>
      </c>
      <c r="C12" s="19">
        <v>5</v>
      </c>
    </row>
    <row r="13" spans="1:3" x14ac:dyDescent="0.25">
      <c r="A13" s="190"/>
      <c r="B13" s="11" t="s">
        <v>966</v>
      </c>
      <c r="C13" s="19">
        <v>20</v>
      </c>
    </row>
    <row r="14" spans="1:3" x14ac:dyDescent="0.25">
      <c r="A14" s="190"/>
      <c r="B14" s="11" t="s">
        <v>518</v>
      </c>
      <c r="C14" s="19">
        <v>26</v>
      </c>
    </row>
    <row r="15" spans="1:3" x14ac:dyDescent="0.25">
      <c r="A15" s="190"/>
      <c r="B15" s="11" t="s">
        <v>967</v>
      </c>
      <c r="C15" s="19">
        <v>9</v>
      </c>
    </row>
    <row r="16" spans="1:3" x14ac:dyDescent="0.25">
      <c r="A16" s="190"/>
      <c r="B16" s="11" t="s">
        <v>968</v>
      </c>
      <c r="C16" s="19">
        <v>0</v>
      </c>
    </row>
    <row r="17" spans="1:3" x14ac:dyDescent="0.25">
      <c r="A17" s="190"/>
      <c r="B17" s="11" t="s">
        <v>651</v>
      </c>
      <c r="C17" s="19">
        <v>0</v>
      </c>
    </row>
    <row r="18" spans="1:3" x14ac:dyDescent="0.25">
      <c r="A18" s="190"/>
      <c r="B18" s="11" t="s">
        <v>969</v>
      </c>
      <c r="C18" s="19">
        <v>7</v>
      </c>
    </row>
    <row r="19" spans="1:3" x14ac:dyDescent="0.25">
      <c r="A19" s="190"/>
      <c r="B19" s="11" t="s">
        <v>970</v>
      </c>
      <c r="C19" s="19">
        <v>24</v>
      </c>
    </row>
    <row r="20" spans="1:3" x14ac:dyDescent="0.25">
      <c r="A20" s="190"/>
      <c r="B20" s="11" t="s">
        <v>971</v>
      </c>
      <c r="C20" s="19">
        <v>2</v>
      </c>
    </row>
    <row r="21" spans="1:3" x14ac:dyDescent="0.25">
      <c r="A21" s="190"/>
      <c r="B21" s="11" t="s">
        <v>972</v>
      </c>
      <c r="C21" s="19">
        <v>30</v>
      </c>
    </row>
    <row r="22" spans="1:3" x14ac:dyDescent="0.25">
      <c r="A22" s="190"/>
      <c r="B22" s="11" t="s">
        <v>973</v>
      </c>
      <c r="C22" s="19">
        <v>15</v>
      </c>
    </row>
    <row r="23" spans="1:3" x14ac:dyDescent="0.25">
      <c r="A23" s="190"/>
      <c r="B23" s="11" t="s">
        <v>974</v>
      </c>
      <c r="C23" s="19">
        <v>0</v>
      </c>
    </row>
    <row r="24" spans="1:3" x14ac:dyDescent="0.25">
      <c r="A24" s="190"/>
      <c r="B24" s="11" t="s">
        <v>111</v>
      </c>
      <c r="C24" s="19">
        <v>50</v>
      </c>
    </row>
    <row r="25" spans="1:3" x14ac:dyDescent="0.25">
      <c r="A25" s="190"/>
      <c r="B25" s="11" t="s">
        <v>975</v>
      </c>
      <c r="C25" s="19">
        <v>6</v>
      </c>
    </row>
    <row r="26" spans="1:3" x14ac:dyDescent="0.25">
      <c r="A26" s="191"/>
      <c r="B26" s="11" t="s">
        <v>976</v>
      </c>
      <c r="C26" s="19">
        <v>0</v>
      </c>
    </row>
    <row r="27" spans="1:3" x14ac:dyDescent="0.25">
      <c r="A27" s="189" t="s">
        <v>977</v>
      </c>
      <c r="B27" s="11" t="s">
        <v>978</v>
      </c>
      <c r="C27" s="19">
        <v>11</v>
      </c>
    </row>
    <row r="28" spans="1:3" x14ac:dyDescent="0.25">
      <c r="A28" s="190"/>
      <c r="B28" s="11" t="s">
        <v>979</v>
      </c>
      <c r="C28" s="19">
        <v>57</v>
      </c>
    </row>
    <row r="29" spans="1:3" x14ac:dyDescent="0.25">
      <c r="A29" s="191"/>
      <c r="B29" s="11" t="s">
        <v>980</v>
      </c>
      <c r="C29" s="19">
        <v>140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19">
        <v>77</v>
      </c>
    </row>
    <row r="34" spans="1:3" x14ac:dyDescent="0.25">
      <c r="A34" s="189" t="s">
        <v>983</v>
      </c>
      <c r="B34" s="11" t="s">
        <v>984</v>
      </c>
      <c r="C34" s="19">
        <v>2</v>
      </c>
    </row>
    <row r="35" spans="1:3" x14ac:dyDescent="0.25">
      <c r="A35" s="190"/>
      <c r="B35" s="11" t="s">
        <v>985</v>
      </c>
      <c r="C35" s="19">
        <v>1</v>
      </c>
    </row>
    <row r="36" spans="1:3" x14ac:dyDescent="0.25">
      <c r="A36" s="190"/>
      <c r="B36" s="11" t="s">
        <v>986</v>
      </c>
      <c r="C36" s="19">
        <v>3</v>
      </c>
    </row>
    <row r="37" spans="1:3" x14ac:dyDescent="0.25">
      <c r="A37" s="191"/>
      <c r="B37" s="11" t="s">
        <v>987</v>
      </c>
      <c r="C37" s="19">
        <v>6</v>
      </c>
    </row>
    <row r="38" spans="1:3" x14ac:dyDescent="0.25">
      <c r="A38" s="10" t="s">
        <v>988</v>
      </c>
      <c r="B38" s="14"/>
      <c r="C38" s="19">
        <v>1</v>
      </c>
    </row>
    <row r="39" spans="1:3" x14ac:dyDescent="0.25">
      <c r="A39" s="10" t="s">
        <v>989</v>
      </c>
      <c r="B39" s="14"/>
      <c r="C39" s="19">
        <v>37</v>
      </c>
    </row>
    <row r="40" spans="1:3" x14ac:dyDescent="0.25">
      <c r="A40" s="10" t="s">
        <v>990</v>
      </c>
      <c r="B40" s="14"/>
      <c r="C40" s="19">
        <v>19</v>
      </c>
    </row>
    <row r="41" spans="1:3" x14ac:dyDescent="0.25">
      <c r="A41" s="10" t="s">
        <v>991</v>
      </c>
      <c r="B41" s="14"/>
      <c r="C41" s="19">
        <v>12</v>
      </c>
    </row>
    <row r="42" spans="1:3" x14ac:dyDescent="0.25">
      <c r="A42" s="10" t="s">
        <v>992</v>
      </c>
      <c r="B42" s="14"/>
      <c r="C42" s="19">
        <v>0</v>
      </c>
    </row>
    <row r="43" spans="1:3" x14ac:dyDescent="0.25">
      <c r="A43" s="10" t="s">
        <v>993</v>
      </c>
      <c r="B43" s="14"/>
      <c r="C43" s="19">
        <v>1</v>
      </c>
    </row>
    <row r="44" spans="1:3" x14ac:dyDescent="0.25">
      <c r="A44" s="10" t="s">
        <v>994</v>
      </c>
      <c r="B44" s="14"/>
      <c r="C44" s="19">
        <v>0</v>
      </c>
    </row>
    <row r="45" spans="1:3" x14ac:dyDescent="0.25">
      <c r="A45" s="10" t="s">
        <v>995</v>
      </c>
      <c r="B45" s="14"/>
      <c r="C45" s="19">
        <v>4</v>
      </c>
    </row>
    <row r="46" spans="1:3" x14ac:dyDescent="0.25">
      <c r="A46" s="10" t="s">
        <v>980</v>
      </c>
      <c r="B46" s="14"/>
      <c r="C46" s="19">
        <v>0</v>
      </c>
    </row>
    <row r="47" spans="1:3" x14ac:dyDescent="0.25">
      <c r="A47" s="189" t="s">
        <v>996</v>
      </c>
      <c r="B47" s="11" t="s">
        <v>997</v>
      </c>
      <c r="C47" s="19">
        <v>2</v>
      </c>
    </row>
    <row r="48" spans="1:3" x14ac:dyDescent="0.25">
      <c r="A48" s="190"/>
      <c r="B48" s="11" t="s">
        <v>998</v>
      </c>
      <c r="C48" s="19">
        <v>3</v>
      </c>
    </row>
    <row r="49" spans="1:3" x14ac:dyDescent="0.25">
      <c r="A49" s="190"/>
      <c r="B49" s="11" t="s">
        <v>999</v>
      </c>
      <c r="C49" s="19">
        <v>1</v>
      </c>
    </row>
    <row r="50" spans="1:3" x14ac:dyDescent="0.25">
      <c r="A50" s="190"/>
      <c r="B50" s="11" t="s">
        <v>1000</v>
      </c>
      <c r="C50" s="19">
        <v>0</v>
      </c>
    </row>
    <row r="51" spans="1:3" x14ac:dyDescent="0.25">
      <c r="A51" s="191"/>
      <c r="B51" s="11" t="s">
        <v>1001</v>
      </c>
      <c r="C51" s="19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19">
        <v>4</v>
      </c>
    </row>
    <row r="56" spans="1:3" x14ac:dyDescent="0.25">
      <c r="A56" s="189" t="s">
        <v>79</v>
      </c>
      <c r="B56" s="11" t="s">
        <v>1003</v>
      </c>
      <c r="C56" s="19">
        <v>6</v>
      </c>
    </row>
    <row r="57" spans="1:3" x14ac:dyDescent="0.25">
      <c r="A57" s="191"/>
      <c r="B57" s="11" t="s">
        <v>1004</v>
      </c>
      <c r="C57" s="19">
        <v>56</v>
      </c>
    </row>
    <row r="58" spans="1:3" x14ac:dyDescent="0.25">
      <c r="A58" s="189" t="s">
        <v>1005</v>
      </c>
      <c r="B58" s="11" t="s">
        <v>1006</v>
      </c>
      <c r="C58" s="19">
        <v>0</v>
      </c>
    </row>
    <row r="59" spans="1:3" x14ac:dyDescent="0.25">
      <c r="A59" s="191"/>
      <c r="B59" s="11" t="s">
        <v>1007</v>
      </c>
      <c r="C59" s="19">
        <v>0</v>
      </c>
    </row>
    <row r="60" spans="1:3" x14ac:dyDescent="0.25">
      <c r="A60" s="189" t="s">
        <v>1008</v>
      </c>
      <c r="B60" s="11" t="s">
        <v>1006</v>
      </c>
      <c r="C60" s="19">
        <v>3</v>
      </c>
    </row>
    <row r="61" spans="1:3" x14ac:dyDescent="0.25">
      <c r="A61" s="191"/>
      <c r="B61" s="11" t="s">
        <v>1007</v>
      </c>
      <c r="C61" s="19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9" t="s">
        <v>245</v>
      </c>
      <c r="B65" s="11" t="s">
        <v>20</v>
      </c>
      <c r="C65" s="19">
        <v>572</v>
      </c>
    </row>
    <row r="66" spans="1:3" x14ac:dyDescent="0.25">
      <c r="A66" s="190"/>
      <c r="B66" s="11" t="s">
        <v>1010</v>
      </c>
      <c r="C66" s="19">
        <v>76</v>
      </c>
    </row>
    <row r="67" spans="1:3" x14ac:dyDescent="0.25">
      <c r="A67" s="190"/>
      <c r="B67" s="11" t="s">
        <v>1011</v>
      </c>
      <c r="C67" s="19">
        <v>8</v>
      </c>
    </row>
    <row r="68" spans="1:3" x14ac:dyDescent="0.25">
      <c r="A68" s="190"/>
      <c r="B68" s="11" t="s">
        <v>1012</v>
      </c>
      <c r="C68" s="19">
        <v>214</v>
      </c>
    </row>
    <row r="69" spans="1:3" x14ac:dyDescent="0.25">
      <c r="A69" s="191"/>
      <c r="B69" s="11" t="s">
        <v>1013</v>
      </c>
      <c r="C69" s="19">
        <v>10</v>
      </c>
    </row>
    <row r="70" spans="1:3" x14ac:dyDescent="0.25">
      <c r="A70" s="189" t="s">
        <v>1014</v>
      </c>
      <c r="B70" s="11" t="s">
        <v>1015</v>
      </c>
      <c r="C70" s="19">
        <v>0</v>
      </c>
    </row>
    <row r="71" spans="1:3" x14ac:dyDescent="0.25">
      <c r="A71" s="191"/>
      <c r="B71" s="11" t="s">
        <v>1016</v>
      </c>
      <c r="C71" s="19">
        <v>0</v>
      </c>
    </row>
    <row r="72" spans="1:3" x14ac:dyDescent="0.25">
      <c r="A72" s="189" t="s">
        <v>1017</v>
      </c>
      <c r="B72" s="11" t="s">
        <v>1018</v>
      </c>
      <c r="C72" s="19">
        <v>164</v>
      </c>
    </row>
    <row r="73" spans="1:3" x14ac:dyDescent="0.25">
      <c r="A73" s="190"/>
      <c r="B73" s="11" t="s">
        <v>1019</v>
      </c>
      <c r="C73" s="19">
        <v>45</v>
      </c>
    </row>
    <row r="74" spans="1:3" x14ac:dyDescent="0.25">
      <c r="A74" s="190"/>
      <c r="B74" s="11" t="s">
        <v>1020</v>
      </c>
      <c r="C74" s="19">
        <v>13</v>
      </c>
    </row>
    <row r="75" spans="1:3" x14ac:dyDescent="0.25">
      <c r="A75" s="190"/>
      <c r="B75" s="11" t="s">
        <v>1021</v>
      </c>
      <c r="C75" s="19">
        <v>52</v>
      </c>
    </row>
    <row r="76" spans="1:3" x14ac:dyDescent="0.25">
      <c r="A76" s="191"/>
      <c r="B76" s="11" t="s">
        <v>1013</v>
      </c>
      <c r="C76" s="19">
        <v>37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19">
        <v>2</v>
      </c>
    </row>
    <row r="81" spans="1:3" x14ac:dyDescent="0.25">
      <c r="A81" s="10" t="s">
        <v>1024</v>
      </c>
      <c r="B81" s="14"/>
      <c r="C81" s="19">
        <v>0</v>
      </c>
    </row>
    <row r="82" spans="1:3" x14ac:dyDescent="0.25">
      <c r="A82" s="1"/>
    </row>
    <row r="83" spans="1:3" x14ac:dyDescent="0.25">
      <c r="A83" s="28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9" t="s">
        <v>1027</v>
      </c>
      <c r="B86" s="11" t="s">
        <v>1018</v>
      </c>
      <c r="C86" s="19">
        <v>34</v>
      </c>
    </row>
    <row r="87" spans="1:3" x14ac:dyDescent="0.25">
      <c r="A87" s="191"/>
      <c r="B87" s="11" t="s">
        <v>1013</v>
      </c>
      <c r="C87" s="19">
        <v>91</v>
      </c>
    </row>
    <row r="88" spans="1:3" x14ac:dyDescent="0.25">
      <c r="A88" s="189" t="s">
        <v>1028</v>
      </c>
      <c r="B88" s="11" t="s">
        <v>1018</v>
      </c>
      <c r="C88" s="19">
        <v>64</v>
      </c>
    </row>
    <row r="89" spans="1:3" x14ac:dyDescent="0.25">
      <c r="A89" s="191"/>
      <c r="B89" s="11" t="s">
        <v>1013</v>
      </c>
      <c r="C89" s="19">
        <v>78</v>
      </c>
    </row>
    <row r="90" spans="1:3" x14ac:dyDescent="0.25">
      <c r="A90" s="189" t="s">
        <v>1029</v>
      </c>
      <c r="B90" s="11" t="s">
        <v>1018</v>
      </c>
      <c r="C90" s="19">
        <v>70</v>
      </c>
    </row>
    <row r="91" spans="1:3" x14ac:dyDescent="0.25">
      <c r="A91" s="191"/>
      <c r="B91" s="11" t="s">
        <v>1013</v>
      </c>
      <c r="C91" s="19">
        <v>185</v>
      </c>
    </row>
    <row r="92" spans="1:3" x14ac:dyDescent="0.25">
      <c r="A92" s="189" t="s">
        <v>1030</v>
      </c>
      <c r="B92" s="11" t="s">
        <v>1018</v>
      </c>
      <c r="C92" s="19">
        <v>6</v>
      </c>
    </row>
    <row r="93" spans="1:3" x14ac:dyDescent="0.25">
      <c r="A93" s="191"/>
      <c r="B93" s="11" t="s">
        <v>1013</v>
      </c>
      <c r="C93" s="19">
        <v>6</v>
      </c>
    </row>
    <row r="94" spans="1:3" x14ac:dyDescent="0.25">
      <c r="A94" s="189" t="s">
        <v>1031</v>
      </c>
      <c r="B94" s="11" t="s">
        <v>1018</v>
      </c>
      <c r="C94" s="19">
        <v>20</v>
      </c>
    </row>
    <row r="95" spans="1:3" x14ac:dyDescent="0.25">
      <c r="A95" s="191"/>
      <c r="B95" s="11" t="s">
        <v>1013</v>
      </c>
      <c r="C95" s="19">
        <v>2</v>
      </c>
    </row>
    <row r="96" spans="1:3" x14ac:dyDescent="0.25">
      <c r="A96" s="189" t="s">
        <v>1032</v>
      </c>
      <c r="B96" s="11" t="s">
        <v>1018</v>
      </c>
      <c r="C96" s="19">
        <v>174</v>
      </c>
    </row>
    <row r="97" spans="1:3" x14ac:dyDescent="0.25">
      <c r="A97" s="191"/>
      <c r="B97" s="11" t="s">
        <v>1013</v>
      </c>
      <c r="C97" s="19">
        <v>0</v>
      </c>
    </row>
    <row r="98" spans="1:3" x14ac:dyDescent="0.25">
      <c r="A98" s="189" t="s">
        <v>1033</v>
      </c>
      <c r="B98" s="11" t="s">
        <v>1018</v>
      </c>
      <c r="C98" s="19">
        <v>0</v>
      </c>
    </row>
    <row r="99" spans="1:3" x14ac:dyDescent="0.25">
      <c r="A99" s="191"/>
      <c r="B99" s="11" t="s">
        <v>1013</v>
      </c>
      <c r="C99" s="19">
        <v>0</v>
      </c>
    </row>
    <row r="100" spans="1:3" x14ac:dyDescent="0.25">
      <c r="A100" s="10" t="s">
        <v>1034</v>
      </c>
      <c r="B100" s="14"/>
      <c r="C100" s="19">
        <v>10</v>
      </c>
    </row>
    <row r="101" spans="1:3" x14ac:dyDescent="0.25">
      <c r="A101" s="10" t="s">
        <v>1035</v>
      </c>
      <c r="B101" s="14"/>
      <c r="C101" s="19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9" t="s">
        <v>1037</v>
      </c>
      <c r="B105" s="11" t="s">
        <v>1038</v>
      </c>
      <c r="C105" s="19">
        <v>0</v>
      </c>
    </row>
    <row r="106" spans="1:3" x14ac:dyDescent="0.25">
      <c r="A106" s="191"/>
      <c r="B106" s="11" t="s">
        <v>1039</v>
      </c>
      <c r="C106" s="19">
        <v>12</v>
      </c>
    </row>
    <row r="107" spans="1:3" x14ac:dyDescent="0.25">
      <c r="A107" s="10" t="s">
        <v>1040</v>
      </c>
      <c r="B107" s="14"/>
      <c r="C107" s="19">
        <v>8</v>
      </c>
    </row>
    <row r="108" spans="1:3" x14ac:dyDescent="0.25">
      <c r="A108" s="10" t="s">
        <v>1041</v>
      </c>
      <c r="B108" s="14"/>
      <c r="C108" s="19">
        <v>0</v>
      </c>
    </row>
    <row r="109" spans="1:3" x14ac:dyDescent="0.25">
      <c r="A109" s="10" t="s">
        <v>1042</v>
      </c>
      <c r="B109" s="14"/>
      <c r="C109" s="19">
        <v>0</v>
      </c>
    </row>
    <row r="110" spans="1:3" x14ac:dyDescent="0.25">
      <c r="A110" s="10" t="s">
        <v>1043</v>
      </c>
      <c r="B110" s="14"/>
      <c r="C110" s="19">
        <v>0</v>
      </c>
    </row>
    <row r="111" spans="1:3" x14ac:dyDescent="0.25">
      <c r="A111" s="10" t="s">
        <v>1044</v>
      </c>
      <c r="B111" s="14"/>
      <c r="C111" s="19">
        <v>14</v>
      </c>
    </row>
    <row r="112" spans="1:3" ht="22.5" x14ac:dyDescent="0.25">
      <c r="A112" s="10" t="s">
        <v>1045</v>
      </c>
      <c r="B112" s="14"/>
      <c r="C112" s="19">
        <v>0</v>
      </c>
    </row>
    <row r="113" spans="1:1" x14ac:dyDescent="0.25">
      <c r="A113" s="4"/>
    </row>
  </sheetData>
  <sheetProtection algorithmName="SHA-512" hashValue="CQxvG8q6GjpxWnHUHvu+XDUdOPNAbghlrZoPjsnt6wZREFPBYBmObhsDVkNB+wJn+934taoJX5+MMZyZGGu8ZQ==" saltValue="6/Uw4Qbs8TN0TDHYT9JCY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9" t="s">
        <v>1048</v>
      </c>
      <c r="B5" s="29" t="s">
        <v>1049</v>
      </c>
      <c r="C5" s="19">
        <v>11</v>
      </c>
    </row>
    <row r="6" spans="1:3" x14ac:dyDescent="0.25">
      <c r="A6" s="190"/>
      <c r="B6" s="29" t="s">
        <v>304</v>
      </c>
      <c r="C6" s="19">
        <v>109</v>
      </c>
    </row>
    <row r="7" spans="1:3" x14ac:dyDescent="0.25">
      <c r="A7" s="190"/>
      <c r="B7" s="29" t="s">
        <v>1050</v>
      </c>
      <c r="C7" s="19">
        <v>12</v>
      </c>
    </row>
    <row r="8" spans="1:3" x14ac:dyDescent="0.25">
      <c r="A8" s="190"/>
      <c r="B8" s="29" t="s">
        <v>1051</v>
      </c>
      <c r="C8" s="19">
        <v>0</v>
      </c>
    </row>
    <row r="9" spans="1:3" x14ac:dyDescent="0.25">
      <c r="A9" s="190"/>
      <c r="B9" s="29" t="s">
        <v>1052</v>
      </c>
      <c r="C9" s="19">
        <v>0</v>
      </c>
    </row>
    <row r="10" spans="1:3" x14ac:dyDescent="0.25">
      <c r="A10" s="190"/>
      <c r="B10" s="29" t="s">
        <v>1053</v>
      </c>
      <c r="C10" s="19">
        <v>0</v>
      </c>
    </row>
    <row r="11" spans="1:3" x14ac:dyDescent="0.25">
      <c r="A11" s="191"/>
      <c r="B11" s="29" t="s">
        <v>1054</v>
      </c>
      <c r="C11" s="19">
        <v>0</v>
      </c>
    </row>
    <row r="12" spans="1:3" x14ac:dyDescent="0.25">
      <c r="A12" s="189" t="s">
        <v>1055</v>
      </c>
      <c r="B12" s="29" t="s">
        <v>65</v>
      </c>
      <c r="C12" s="19">
        <v>57</v>
      </c>
    </row>
    <row r="13" spans="1:3" x14ac:dyDescent="0.25">
      <c r="A13" s="190"/>
      <c r="B13" s="29" t="s">
        <v>1056</v>
      </c>
      <c r="C13" s="19">
        <v>19</v>
      </c>
    </row>
    <row r="14" spans="1:3" x14ac:dyDescent="0.25">
      <c r="A14" s="190"/>
      <c r="B14" s="29" t="s">
        <v>1057</v>
      </c>
      <c r="C14" s="19">
        <v>1</v>
      </c>
    </row>
    <row r="15" spans="1:3" x14ac:dyDescent="0.25">
      <c r="A15" s="191"/>
      <c r="B15" s="29" t="s">
        <v>1058</v>
      </c>
      <c r="C15" s="19">
        <v>14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0"/>
      <c r="C19" s="19">
        <v>9</v>
      </c>
    </row>
    <row r="20" spans="1:3" x14ac:dyDescent="0.25">
      <c r="A20" s="10" t="s">
        <v>1061</v>
      </c>
      <c r="B20" s="30"/>
      <c r="C20" s="19">
        <v>2</v>
      </c>
    </row>
    <row r="21" spans="1:3" x14ac:dyDescent="0.25">
      <c r="A21" s="10" t="s">
        <v>1062</v>
      </c>
      <c r="B21" s="30"/>
      <c r="C21" s="19">
        <v>19</v>
      </c>
    </row>
    <row r="22" spans="1:3" x14ac:dyDescent="0.25">
      <c r="A22" s="10" t="s">
        <v>1063</v>
      </c>
      <c r="B22" s="30"/>
      <c r="C22" s="19">
        <v>13</v>
      </c>
    </row>
    <row r="23" spans="1:3" x14ac:dyDescent="0.25">
      <c r="A23" s="10" t="s">
        <v>1064</v>
      </c>
      <c r="B23" s="30"/>
      <c r="C23" s="19">
        <v>43</v>
      </c>
    </row>
    <row r="24" spans="1:3" x14ac:dyDescent="0.25">
      <c r="A24" s="10" t="s">
        <v>1065</v>
      </c>
      <c r="B24" s="30"/>
      <c r="C24" s="19">
        <v>46</v>
      </c>
    </row>
    <row r="25" spans="1:3" x14ac:dyDescent="0.25">
      <c r="A25" s="10" t="s">
        <v>1066</v>
      </c>
      <c r="B25" s="30"/>
      <c r="C25" s="19">
        <v>14</v>
      </c>
    </row>
    <row r="26" spans="1:3" x14ac:dyDescent="0.25">
      <c r="A26" s="10" t="s">
        <v>1067</v>
      </c>
      <c r="B26" s="30"/>
      <c r="C26" s="19">
        <v>0</v>
      </c>
    </row>
    <row r="27" spans="1:3" x14ac:dyDescent="0.25">
      <c r="A27" s="10" t="s">
        <v>1068</v>
      </c>
      <c r="B27" s="30"/>
      <c r="C27" s="19">
        <v>0</v>
      </c>
    </row>
    <row r="28" spans="1:3" x14ac:dyDescent="0.25">
      <c r="A28" s="10" t="s">
        <v>1069</v>
      </c>
      <c r="B28" s="30"/>
      <c r="C28" s="19">
        <v>10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0"/>
      <c r="C32" s="19">
        <v>1</v>
      </c>
    </row>
    <row r="33" spans="1:6" x14ac:dyDescent="0.25">
      <c r="A33" s="10" t="s">
        <v>1072</v>
      </c>
      <c r="B33" s="30"/>
      <c r="C33" s="19">
        <v>1</v>
      </c>
    </row>
    <row r="34" spans="1:6" x14ac:dyDescent="0.25">
      <c r="A34" s="10" t="s">
        <v>1073</v>
      </c>
      <c r="B34" s="30"/>
      <c r="C34" s="19">
        <v>32</v>
      </c>
    </row>
    <row r="35" spans="1:6" x14ac:dyDescent="0.25">
      <c r="A35" s="10" t="s">
        <v>1074</v>
      </c>
      <c r="B35" s="30"/>
      <c r="C35" s="19">
        <v>32</v>
      </c>
    </row>
    <row r="36" spans="1:6" x14ac:dyDescent="0.25">
      <c r="A36" s="10" t="s">
        <v>1075</v>
      </c>
      <c r="B36" s="30"/>
      <c r="C36" s="19">
        <v>22</v>
      </c>
    </row>
    <row r="37" spans="1:6" x14ac:dyDescent="0.25">
      <c r="A37" s="10" t="s">
        <v>1076</v>
      </c>
      <c r="B37" s="30"/>
      <c r="C37" s="19">
        <v>6</v>
      </c>
    </row>
    <row r="38" spans="1:6" x14ac:dyDescent="0.25">
      <c r="A38" s="10" t="s">
        <v>1077</v>
      </c>
      <c r="B38" s="30"/>
      <c r="C38" s="19">
        <v>4</v>
      </c>
    </row>
    <row r="39" spans="1:6" x14ac:dyDescent="0.25">
      <c r="A39" s="10" t="s">
        <v>1078</v>
      </c>
      <c r="B39" s="30"/>
      <c r="C39" s="19">
        <v>0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0"/>
      <c r="C43" s="19">
        <v>0</v>
      </c>
    </row>
    <row r="44" spans="1:6" x14ac:dyDescent="0.25">
      <c r="A44" s="10" t="s">
        <v>114</v>
      </c>
      <c r="B44" s="30"/>
      <c r="C44" s="19">
        <v>0</v>
      </c>
    </row>
    <row r="45" spans="1:6" x14ac:dyDescent="0.25">
      <c r="A45" s="10" t="s">
        <v>1080</v>
      </c>
      <c r="B45" s="30"/>
      <c r="C45" s="19">
        <v>0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20" t="s">
        <v>104</v>
      </c>
      <c r="D47" s="20" t="s">
        <v>1082</v>
      </c>
      <c r="E47" s="20" t="s">
        <v>1057</v>
      </c>
      <c r="F47" s="20" t="s">
        <v>1056</v>
      </c>
    </row>
    <row r="48" spans="1:6" x14ac:dyDescent="0.25">
      <c r="A48" s="186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19">
        <v>0</v>
      </c>
    </row>
    <row r="49" spans="1:6" x14ac:dyDescent="0.25">
      <c r="A49" s="187"/>
      <c r="B49" s="11" t="s">
        <v>1084</v>
      </c>
      <c r="C49" s="12">
        <v>0</v>
      </c>
      <c r="D49" s="12">
        <v>0</v>
      </c>
      <c r="E49" s="12">
        <v>0</v>
      </c>
      <c r="F49" s="19">
        <v>0</v>
      </c>
    </row>
    <row r="50" spans="1:6" x14ac:dyDescent="0.25">
      <c r="A50" s="187"/>
      <c r="B50" s="11" t="s">
        <v>1085</v>
      </c>
      <c r="C50" s="12">
        <v>0</v>
      </c>
      <c r="D50" s="12">
        <v>0</v>
      </c>
      <c r="E50" s="12">
        <v>0</v>
      </c>
      <c r="F50" s="19">
        <v>0</v>
      </c>
    </row>
    <row r="51" spans="1:6" x14ac:dyDescent="0.25">
      <c r="A51" s="187"/>
      <c r="B51" s="11" t="s">
        <v>1086</v>
      </c>
      <c r="C51" s="12">
        <v>0</v>
      </c>
      <c r="D51" s="12">
        <v>0</v>
      </c>
      <c r="E51" s="12">
        <v>0</v>
      </c>
      <c r="F51" s="19">
        <v>0</v>
      </c>
    </row>
    <row r="52" spans="1:6" x14ac:dyDescent="0.25">
      <c r="A52" s="187"/>
      <c r="B52" s="11" t="s">
        <v>334</v>
      </c>
      <c r="C52" s="12">
        <v>3</v>
      </c>
      <c r="D52" s="12">
        <v>4</v>
      </c>
      <c r="E52" s="12">
        <v>0</v>
      </c>
      <c r="F52" s="19">
        <v>2</v>
      </c>
    </row>
    <row r="53" spans="1:6" x14ac:dyDescent="0.25">
      <c r="A53" s="187"/>
      <c r="B53" s="11" t="s">
        <v>1087</v>
      </c>
      <c r="C53" s="12">
        <v>132</v>
      </c>
      <c r="D53" s="12">
        <v>10</v>
      </c>
      <c r="E53" s="12">
        <v>4</v>
      </c>
      <c r="F53" s="19">
        <v>7</v>
      </c>
    </row>
    <row r="54" spans="1:6" x14ac:dyDescent="0.25">
      <c r="A54" s="187"/>
      <c r="B54" s="11" t="s">
        <v>1088</v>
      </c>
      <c r="C54" s="12">
        <v>17</v>
      </c>
      <c r="D54" s="12">
        <v>2</v>
      </c>
      <c r="E54" s="12">
        <v>1</v>
      </c>
      <c r="F54" s="19">
        <v>3</v>
      </c>
    </row>
    <row r="55" spans="1:6" x14ac:dyDescent="0.25">
      <c r="A55" s="187"/>
      <c r="B55" s="11" t="s">
        <v>1089</v>
      </c>
      <c r="C55" s="12">
        <v>0</v>
      </c>
      <c r="D55" s="12">
        <v>0</v>
      </c>
      <c r="E55" s="12">
        <v>0</v>
      </c>
      <c r="F55" s="19">
        <v>0</v>
      </c>
    </row>
    <row r="56" spans="1:6" x14ac:dyDescent="0.25">
      <c r="A56" s="187"/>
      <c r="B56" s="11" t="s">
        <v>1090</v>
      </c>
      <c r="C56" s="12">
        <v>0</v>
      </c>
      <c r="D56" s="12">
        <v>0</v>
      </c>
      <c r="E56" s="12">
        <v>0</v>
      </c>
      <c r="F56" s="19">
        <v>0</v>
      </c>
    </row>
    <row r="57" spans="1:6" x14ac:dyDescent="0.25">
      <c r="A57" s="187"/>
      <c r="B57" s="11" t="s">
        <v>1091</v>
      </c>
      <c r="C57" s="12">
        <v>14</v>
      </c>
      <c r="D57" s="12">
        <v>2</v>
      </c>
      <c r="E57" s="12">
        <v>1</v>
      </c>
      <c r="F57" s="19">
        <v>1</v>
      </c>
    </row>
    <row r="58" spans="1:6" x14ac:dyDescent="0.25">
      <c r="A58" s="187"/>
      <c r="B58" s="11" t="s">
        <v>1092</v>
      </c>
      <c r="C58" s="12">
        <v>1</v>
      </c>
      <c r="D58" s="12">
        <v>0</v>
      </c>
      <c r="E58" s="12">
        <v>0</v>
      </c>
      <c r="F58" s="19">
        <v>0</v>
      </c>
    </row>
    <row r="59" spans="1:6" x14ac:dyDescent="0.25">
      <c r="A59" s="187"/>
      <c r="B59" s="11" t="s">
        <v>1093</v>
      </c>
      <c r="C59" s="12">
        <v>0</v>
      </c>
      <c r="D59" s="12">
        <v>0</v>
      </c>
      <c r="E59" s="12">
        <v>0</v>
      </c>
      <c r="F59" s="19">
        <v>0</v>
      </c>
    </row>
    <row r="60" spans="1:6" x14ac:dyDescent="0.25">
      <c r="A60" s="187"/>
      <c r="B60" s="11" t="s">
        <v>405</v>
      </c>
      <c r="C60" s="12">
        <v>0</v>
      </c>
      <c r="D60" s="12">
        <v>0</v>
      </c>
      <c r="E60" s="12">
        <v>0</v>
      </c>
      <c r="F60" s="19">
        <v>0</v>
      </c>
    </row>
    <row r="61" spans="1:6" x14ac:dyDescent="0.25">
      <c r="A61" s="187"/>
      <c r="B61" s="11" t="s">
        <v>1094</v>
      </c>
      <c r="C61" s="12">
        <v>0</v>
      </c>
      <c r="D61" s="12">
        <v>0</v>
      </c>
      <c r="E61" s="12">
        <v>0</v>
      </c>
      <c r="F61" s="19">
        <v>0</v>
      </c>
    </row>
    <row r="62" spans="1:6" x14ac:dyDescent="0.25">
      <c r="A62" s="187"/>
      <c r="B62" s="11" t="s">
        <v>1095</v>
      </c>
      <c r="C62" s="12">
        <v>0</v>
      </c>
      <c r="D62" s="12">
        <v>0</v>
      </c>
      <c r="E62" s="12">
        <v>0</v>
      </c>
      <c r="F62" s="19">
        <v>0</v>
      </c>
    </row>
    <row r="63" spans="1:6" x14ac:dyDescent="0.25">
      <c r="A63" s="187"/>
      <c r="B63" s="11" t="s">
        <v>1096</v>
      </c>
      <c r="C63" s="12">
        <v>0</v>
      </c>
      <c r="D63" s="12">
        <v>0</v>
      </c>
      <c r="E63" s="12">
        <v>0</v>
      </c>
      <c r="F63" s="19">
        <v>0</v>
      </c>
    </row>
    <row r="64" spans="1:6" x14ac:dyDescent="0.25">
      <c r="A64" s="187"/>
      <c r="B64" s="11" t="s">
        <v>1097</v>
      </c>
      <c r="C64" s="12">
        <v>16</v>
      </c>
      <c r="D64" s="12">
        <v>6</v>
      </c>
      <c r="E64" s="12">
        <v>1</v>
      </c>
      <c r="F64" s="19">
        <v>6</v>
      </c>
    </row>
    <row r="65" spans="1:6" x14ac:dyDescent="0.25">
      <c r="A65" s="187"/>
      <c r="B65" s="11" t="s">
        <v>1098</v>
      </c>
      <c r="C65" s="12">
        <v>0</v>
      </c>
      <c r="D65" s="12">
        <v>0</v>
      </c>
      <c r="E65" s="12">
        <v>0</v>
      </c>
      <c r="F65" s="19">
        <v>0</v>
      </c>
    </row>
    <row r="66" spans="1:6" x14ac:dyDescent="0.25">
      <c r="A66" s="188"/>
      <c r="B66" s="11" t="s">
        <v>1099</v>
      </c>
      <c r="C66" s="12">
        <v>0</v>
      </c>
      <c r="D66" s="12">
        <v>0</v>
      </c>
      <c r="E66" s="12">
        <v>0</v>
      </c>
      <c r="F66" s="19">
        <v>0</v>
      </c>
    </row>
    <row r="67" spans="1:6" x14ac:dyDescent="0.25">
      <c r="A67" s="200" t="s">
        <v>1100</v>
      </c>
      <c r="B67" s="201"/>
      <c r="C67" s="26">
        <v>183</v>
      </c>
      <c r="D67" s="26">
        <v>24</v>
      </c>
      <c r="E67" s="26">
        <v>7</v>
      </c>
      <c r="F67" s="26">
        <v>19</v>
      </c>
    </row>
    <row r="68" spans="1:6" x14ac:dyDescent="0.25">
      <c r="A68" s="186" t="s">
        <v>977</v>
      </c>
      <c r="B68" s="11" t="s">
        <v>1101</v>
      </c>
      <c r="C68" s="12">
        <v>4</v>
      </c>
      <c r="D68" s="12">
        <v>0</v>
      </c>
      <c r="E68" s="12">
        <v>3</v>
      </c>
      <c r="F68" s="19">
        <v>0</v>
      </c>
    </row>
    <row r="69" spans="1:6" x14ac:dyDescent="0.25">
      <c r="A69" s="187"/>
      <c r="B69" s="11" t="s">
        <v>1102</v>
      </c>
      <c r="C69" s="12">
        <v>1</v>
      </c>
      <c r="D69" s="12">
        <v>0</v>
      </c>
      <c r="E69" s="12">
        <v>1</v>
      </c>
      <c r="F69" s="19">
        <v>0</v>
      </c>
    </row>
    <row r="70" spans="1:6" x14ac:dyDescent="0.25">
      <c r="A70" s="188"/>
      <c r="B70" s="11" t="s">
        <v>111</v>
      </c>
      <c r="C70" s="12">
        <v>0</v>
      </c>
      <c r="D70" s="12">
        <v>0</v>
      </c>
      <c r="E70" s="12">
        <v>0</v>
      </c>
      <c r="F70" s="19">
        <v>0</v>
      </c>
    </row>
    <row r="71" spans="1:6" x14ac:dyDescent="0.25">
      <c r="A71" s="200" t="s">
        <v>1103</v>
      </c>
      <c r="B71" s="201"/>
      <c r="C71" s="26">
        <v>5</v>
      </c>
      <c r="D71" s="26">
        <v>0</v>
      </c>
      <c r="E71" s="26">
        <v>4</v>
      </c>
      <c r="F71" s="26">
        <v>0</v>
      </c>
    </row>
    <row r="72" spans="1:6" x14ac:dyDescent="0.25">
      <c r="A72" s="4"/>
    </row>
  </sheetData>
  <sheetProtection algorithmName="SHA-512" hashValue="UCS5XjjBR4OEGHs2s5wrgDJfSmNpOPz+gFjiMnkLClB3g5h/JgG+SBO8K2msQC25Szd1kuzdW/rXgpPqilt5iA==" saltValue="ngfq4lO5Xe6NzSZiWjFew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186" t="s">
        <v>1106</v>
      </c>
      <c r="B5" s="11" t="s">
        <v>1107</v>
      </c>
      <c r="C5" s="19">
        <v>454</v>
      </c>
    </row>
    <row r="6" spans="1:3" x14ac:dyDescent="0.25">
      <c r="A6" s="187"/>
      <c r="B6" s="11" t="s">
        <v>1049</v>
      </c>
      <c r="C6" s="19">
        <v>53</v>
      </c>
    </row>
    <row r="7" spans="1:3" x14ac:dyDescent="0.25">
      <c r="A7" s="187"/>
      <c r="B7" s="11" t="s">
        <v>1108</v>
      </c>
      <c r="C7" s="19">
        <v>756</v>
      </c>
    </row>
    <row r="8" spans="1:3" x14ac:dyDescent="0.25">
      <c r="A8" s="187"/>
      <c r="B8" s="11" t="s">
        <v>1109</v>
      </c>
      <c r="C8" s="19">
        <v>76</v>
      </c>
    </row>
    <row r="9" spans="1:3" x14ac:dyDescent="0.25">
      <c r="A9" s="187"/>
      <c r="B9" s="11" t="s">
        <v>1051</v>
      </c>
      <c r="C9" s="19">
        <v>0</v>
      </c>
    </row>
    <row r="10" spans="1:3" x14ac:dyDescent="0.25">
      <c r="A10" s="187"/>
      <c r="B10" s="11" t="s">
        <v>1052</v>
      </c>
      <c r="C10" s="19">
        <v>1</v>
      </c>
    </row>
    <row r="11" spans="1:3" x14ac:dyDescent="0.25">
      <c r="A11" s="187"/>
      <c r="B11" s="11" t="s">
        <v>1110</v>
      </c>
      <c r="C11" s="19">
        <v>1</v>
      </c>
    </row>
    <row r="12" spans="1:3" x14ac:dyDescent="0.25">
      <c r="A12" s="188"/>
      <c r="B12" s="11" t="s">
        <v>1111</v>
      </c>
      <c r="C12" s="19">
        <v>3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8" t="s">
        <v>1113</v>
      </c>
      <c r="B16" s="14"/>
      <c r="C16" s="19">
        <v>258</v>
      </c>
    </row>
    <row r="17" spans="1:3" x14ac:dyDescent="0.25">
      <c r="A17" s="18" t="s">
        <v>1114</v>
      </c>
      <c r="B17" s="14"/>
      <c r="C17" s="19">
        <v>17</v>
      </c>
    </row>
    <row r="18" spans="1:3" x14ac:dyDescent="0.25">
      <c r="A18" s="18" t="s">
        <v>1115</v>
      </c>
      <c r="B18" s="14"/>
      <c r="C18" s="19">
        <v>142</v>
      </c>
    </row>
    <row r="19" spans="1:3" x14ac:dyDescent="0.25">
      <c r="A19" s="18" t="s">
        <v>1116</v>
      </c>
      <c r="B19" s="14"/>
      <c r="C19" s="19">
        <v>34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8" t="s">
        <v>1118</v>
      </c>
      <c r="B23" s="14"/>
      <c r="C23" s="19">
        <v>0</v>
      </c>
    </row>
    <row r="24" spans="1:3" x14ac:dyDescent="0.25">
      <c r="A24" s="18" t="s">
        <v>1119</v>
      </c>
      <c r="B24" s="14"/>
      <c r="C24" s="19">
        <v>4</v>
      </c>
    </row>
    <row r="25" spans="1:3" x14ac:dyDescent="0.25">
      <c r="A25" s="18" t="s">
        <v>1120</v>
      </c>
      <c r="B25" s="14"/>
      <c r="C25" s="19">
        <v>0</v>
      </c>
    </row>
    <row r="26" spans="1:3" x14ac:dyDescent="0.25">
      <c r="A26" s="18" t="s">
        <v>1121</v>
      </c>
      <c r="B26" s="14"/>
      <c r="C26" s="19">
        <v>0</v>
      </c>
    </row>
    <row r="27" spans="1:3" x14ac:dyDescent="0.25">
      <c r="A27" s="18" t="s">
        <v>1122</v>
      </c>
      <c r="B27" s="14"/>
      <c r="C27" s="19">
        <v>0</v>
      </c>
    </row>
    <row r="28" spans="1:3" x14ac:dyDescent="0.25">
      <c r="A28" s="18" t="s">
        <v>1123</v>
      </c>
      <c r="B28" s="14"/>
      <c r="C28" s="19">
        <v>1</v>
      </c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8" t="s">
        <v>1125</v>
      </c>
      <c r="B32" s="14"/>
      <c r="C32" s="19">
        <v>0</v>
      </c>
    </row>
    <row r="33" spans="1:3" x14ac:dyDescent="0.25">
      <c r="A33" s="18" t="s">
        <v>1126</v>
      </c>
      <c r="B33" s="14"/>
      <c r="C33" s="19">
        <v>0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8" t="s">
        <v>1127</v>
      </c>
      <c r="B37" s="14"/>
      <c r="C37" s="19">
        <v>8</v>
      </c>
    </row>
    <row r="38" spans="1:3" x14ac:dyDescent="0.25">
      <c r="A38" s="18" t="s">
        <v>1128</v>
      </c>
      <c r="B38" s="14"/>
      <c r="C38" s="19">
        <v>20</v>
      </c>
    </row>
    <row r="39" spans="1:3" x14ac:dyDescent="0.25">
      <c r="A39" s="18" t="s">
        <v>1129</v>
      </c>
      <c r="B39" s="14"/>
      <c r="C39" s="19">
        <v>225</v>
      </c>
    </row>
    <row r="40" spans="1:3" x14ac:dyDescent="0.25">
      <c r="A40" s="18" t="s">
        <v>1130</v>
      </c>
      <c r="B40" s="14"/>
      <c r="C40" s="19">
        <v>114</v>
      </c>
    </row>
    <row r="41" spans="1:3" x14ac:dyDescent="0.25">
      <c r="A41" s="18" t="s">
        <v>1131</v>
      </c>
      <c r="B41" s="14"/>
      <c r="C41" s="19">
        <v>61</v>
      </c>
    </row>
    <row r="42" spans="1:3" x14ac:dyDescent="0.25">
      <c r="A42" s="18" t="s">
        <v>1132</v>
      </c>
      <c r="B42" s="14"/>
      <c r="C42" s="19">
        <v>47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8" t="s">
        <v>1134</v>
      </c>
      <c r="B46" s="14"/>
      <c r="C46" s="19">
        <v>0</v>
      </c>
    </row>
    <row r="47" spans="1:3" x14ac:dyDescent="0.25">
      <c r="A47" s="18" t="s">
        <v>1135</v>
      </c>
      <c r="B47" s="14"/>
      <c r="C47" s="19">
        <v>12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186" t="s">
        <v>1137</v>
      </c>
      <c r="B51" s="11" t="s">
        <v>1138</v>
      </c>
      <c r="C51" s="19">
        <v>20</v>
      </c>
    </row>
    <row r="52" spans="1:6" x14ac:dyDescent="0.25">
      <c r="A52" s="187"/>
      <c r="B52" s="11" t="s">
        <v>1139</v>
      </c>
      <c r="C52" s="19">
        <v>14</v>
      </c>
    </row>
    <row r="53" spans="1:6" x14ac:dyDescent="0.25">
      <c r="A53" s="187"/>
      <c r="B53" s="11" t="s">
        <v>1140</v>
      </c>
      <c r="C53" s="19">
        <v>93</v>
      </c>
    </row>
    <row r="54" spans="1:6" x14ac:dyDescent="0.25">
      <c r="A54" s="188"/>
      <c r="B54" s="11" t="s">
        <v>1141</v>
      </c>
      <c r="C54" s="19">
        <v>1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8" t="s">
        <v>104</v>
      </c>
      <c r="B58" s="14"/>
      <c r="C58" s="19">
        <v>0</v>
      </c>
    </row>
    <row r="59" spans="1:6" x14ac:dyDescent="0.25">
      <c r="A59" s="18" t="s">
        <v>114</v>
      </c>
      <c r="B59" s="14"/>
      <c r="C59" s="19">
        <v>0</v>
      </c>
    </row>
    <row r="60" spans="1:6" x14ac:dyDescent="0.25">
      <c r="A60" s="18" t="s">
        <v>1080</v>
      </c>
      <c r="B60" s="14"/>
      <c r="C60" s="19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2" t="s">
        <v>15</v>
      </c>
      <c r="C62" s="20" t="s">
        <v>104</v>
      </c>
      <c r="D62" s="20" t="s">
        <v>1082</v>
      </c>
      <c r="E62" s="20" t="s">
        <v>1057</v>
      </c>
      <c r="F62" s="20" t="s">
        <v>1056</v>
      </c>
    </row>
    <row r="63" spans="1:6" x14ac:dyDescent="0.25">
      <c r="A63" s="186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19">
        <v>0</v>
      </c>
    </row>
    <row r="64" spans="1:6" x14ac:dyDescent="0.25">
      <c r="A64" s="187"/>
      <c r="B64" s="11" t="s">
        <v>1084</v>
      </c>
      <c r="C64" s="12">
        <v>0</v>
      </c>
      <c r="D64" s="12">
        <v>0</v>
      </c>
      <c r="E64" s="12">
        <v>0</v>
      </c>
      <c r="F64" s="19">
        <v>0</v>
      </c>
    </row>
    <row r="65" spans="1:6" x14ac:dyDescent="0.25">
      <c r="A65" s="187"/>
      <c r="B65" s="11" t="s">
        <v>1085</v>
      </c>
      <c r="C65" s="12">
        <v>1</v>
      </c>
      <c r="D65" s="12">
        <v>0</v>
      </c>
      <c r="E65" s="12">
        <v>0</v>
      </c>
      <c r="F65" s="19">
        <v>0</v>
      </c>
    </row>
    <row r="66" spans="1:6" x14ac:dyDescent="0.25">
      <c r="A66" s="187"/>
      <c r="B66" s="11" t="s">
        <v>1086</v>
      </c>
      <c r="C66" s="12">
        <v>0</v>
      </c>
      <c r="D66" s="12">
        <v>0</v>
      </c>
      <c r="E66" s="12">
        <v>0</v>
      </c>
      <c r="F66" s="19">
        <v>0</v>
      </c>
    </row>
    <row r="67" spans="1:6" x14ac:dyDescent="0.25">
      <c r="A67" s="187"/>
      <c r="B67" s="11" t="s">
        <v>334</v>
      </c>
      <c r="C67" s="12">
        <v>3</v>
      </c>
      <c r="D67" s="12">
        <v>1</v>
      </c>
      <c r="E67" s="12">
        <v>0</v>
      </c>
      <c r="F67" s="19">
        <v>1</v>
      </c>
    </row>
    <row r="68" spans="1:6" x14ac:dyDescent="0.25">
      <c r="A68" s="187"/>
      <c r="B68" s="11" t="s">
        <v>1142</v>
      </c>
      <c r="C68" s="12">
        <v>845</v>
      </c>
      <c r="D68" s="12">
        <v>139</v>
      </c>
      <c r="E68" s="12">
        <v>20</v>
      </c>
      <c r="F68" s="19">
        <v>37</v>
      </c>
    </row>
    <row r="69" spans="1:6" x14ac:dyDescent="0.25">
      <c r="A69" s="187"/>
      <c r="B69" s="11" t="s">
        <v>1143</v>
      </c>
      <c r="C69" s="12">
        <v>22</v>
      </c>
      <c r="D69" s="12">
        <v>4</v>
      </c>
      <c r="E69" s="12">
        <v>13</v>
      </c>
      <c r="F69" s="19">
        <v>6</v>
      </c>
    </row>
    <row r="70" spans="1:6" x14ac:dyDescent="0.25">
      <c r="A70" s="187"/>
      <c r="B70" s="11" t="s">
        <v>1089</v>
      </c>
      <c r="C70" s="12">
        <v>12</v>
      </c>
      <c r="D70" s="12">
        <v>2</v>
      </c>
      <c r="E70" s="12">
        <v>0</v>
      </c>
      <c r="F70" s="19">
        <v>2</v>
      </c>
    </row>
    <row r="71" spans="1:6" x14ac:dyDescent="0.25">
      <c r="A71" s="187"/>
      <c r="B71" s="11" t="s">
        <v>1144</v>
      </c>
      <c r="C71" s="12">
        <v>1</v>
      </c>
      <c r="D71" s="12">
        <v>1</v>
      </c>
      <c r="E71" s="12">
        <v>0</v>
      </c>
      <c r="F71" s="19">
        <v>0</v>
      </c>
    </row>
    <row r="72" spans="1:6" x14ac:dyDescent="0.25">
      <c r="A72" s="187"/>
      <c r="B72" s="11" t="s">
        <v>1145</v>
      </c>
      <c r="C72" s="12">
        <v>73</v>
      </c>
      <c r="D72" s="12">
        <v>46</v>
      </c>
      <c r="E72" s="12">
        <v>3</v>
      </c>
      <c r="F72" s="19">
        <v>26</v>
      </c>
    </row>
    <row r="73" spans="1:6" x14ac:dyDescent="0.25">
      <c r="A73" s="187"/>
      <c r="B73" s="11" t="s">
        <v>1146</v>
      </c>
      <c r="C73" s="12">
        <v>16</v>
      </c>
      <c r="D73" s="12">
        <v>7</v>
      </c>
      <c r="E73" s="12">
        <v>2</v>
      </c>
      <c r="F73" s="19">
        <v>3</v>
      </c>
    </row>
    <row r="74" spans="1:6" x14ac:dyDescent="0.25">
      <c r="A74" s="187"/>
      <c r="B74" s="11" t="s">
        <v>1093</v>
      </c>
      <c r="C74" s="12">
        <v>0</v>
      </c>
      <c r="D74" s="12">
        <v>0</v>
      </c>
      <c r="E74" s="12">
        <v>0</v>
      </c>
      <c r="F74" s="19">
        <v>0</v>
      </c>
    </row>
    <row r="75" spans="1:6" x14ac:dyDescent="0.25">
      <c r="A75" s="187"/>
      <c r="B75" s="11" t="s">
        <v>405</v>
      </c>
      <c r="C75" s="12">
        <v>0</v>
      </c>
      <c r="D75" s="12">
        <v>0</v>
      </c>
      <c r="E75" s="12">
        <v>0</v>
      </c>
      <c r="F75" s="19">
        <v>0</v>
      </c>
    </row>
    <row r="76" spans="1:6" x14ac:dyDescent="0.25">
      <c r="A76" s="187"/>
      <c r="B76" s="11" t="s">
        <v>1094</v>
      </c>
      <c r="C76" s="12">
        <v>0</v>
      </c>
      <c r="D76" s="12">
        <v>0</v>
      </c>
      <c r="E76" s="12">
        <v>0</v>
      </c>
      <c r="F76" s="19">
        <v>0</v>
      </c>
    </row>
    <row r="77" spans="1:6" x14ac:dyDescent="0.25">
      <c r="A77" s="187"/>
      <c r="B77" s="11" t="s">
        <v>1095</v>
      </c>
      <c r="C77" s="12">
        <v>3</v>
      </c>
      <c r="D77" s="12">
        <v>0</v>
      </c>
      <c r="E77" s="12">
        <v>0</v>
      </c>
      <c r="F77" s="19">
        <v>0</v>
      </c>
    </row>
    <row r="78" spans="1:6" x14ac:dyDescent="0.25">
      <c r="A78" s="187"/>
      <c r="B78" s="11" t="s">
        <v>1096</v>
      </c>
      <c r="C78" s="12">
        <v>0</v>
      </c>
      <c r="D78" s="12">
        <v>1</v>
      </c>
      <c r="E78" s="12">
        <v>4</v>
      </c>
      <c r="F78" s="19">
        <v>0</v>
      </c>
    </row>
    <row r="79" spans="1:6" x14ac:dyDescent="0.25">
      <c r="A79" s="187"/>
      <c r="B79" s="11" t="s">
        <v>1097</v>
      </c>
      <c r="C79" s="12">
        <v>254</v>
      </c>
      <c r="D79" s="12">
        <v>117</v>
      </c>
      <c r="E79" s="12">
        <v>13</v>
      </c>
      <c r="F79" s="19">
        <v>75</v>
      </c>
    </row>
    <row r="80" spans="1:6" x14ac:dyDescent="0.25">
      <c r="A80" s="187"/>
      <c r="B80" s="11" t="s">
        <v>1098</v>
      </c>
      <c r="C80" s="12">
        <v>0</v>
      </c>
      <c r="D80" s="12">
        <v>0</v>
      </c>
      <c r="E80" s="12">
        <v>0</v>
      </c>
      <c r="F80" s="19">
        <v>0</v>
      </c>
    </row>
    <row r="81" spans="1:6" x14ac:dyDescent="0.25">
      <c r="A81" s="188"/>
      <c r="B81" s="11" t="s">
        <v>1099</v>
      </c>
      <c r="C81" s="12">
        <v>1</v>
      </c>
      <c r="D81" s="12">
        <v>1</v>
      </c>
      <c r="E81" s="12">
        <v>0</v>
      </c>
      <c r="F81" s="19">
        <v>1</v>
      </c>
    </row>
    <row r="82" spans="1:6" x14ac:dyDescent="0.25">
      <c r="A82" s="202" t="s">
        <v>1100</v>
      </c>
      <c r="B82" s="203"/>
      <c r="C82" s="26">
        <v>1231</v>
      </c>
      <c r="D82" s="26">
        <v>319</v>
      </c>
      <c r="E82" s="26">
        <v>55</v>
      </c>
      <c r="F82" s="26">
        <v>151</v>
      </c>
    </row>
    <row r="83" spans="1:6" x14ac:dyDescent="0.25">
      <c r="A83" s="186" t="s">
        <v>1147</v>
      </c>
      <c r="B83" s="11" t="s">
        <v>1101</v>
      </c>
      <c r="C83" s="12">
        <v>16</v>
      </c>
      <c r="D83" s="12">
        <v>0</v>
      </c>
      <c r="E83" s="12">
        <v>7</v>
      </c>
      <c r="F83" s="19">
        <v>0</v>
      </c>
    </row>
    <row r="84" spans="1:6" x14ac:dyDescent="0.25">
      <c r="A84" s="187"/>
      <c r="B84" s="11" t="s">
        <v>1102</v>
      </c>
      <c r="C84" s="12">
        <v>1</v>
      </c>
      <c r="D84" s="12">
        <v>0</v>
      </c>
      <c r="E84" s="12">
        <v>1</v>
      </c>
      <c r="F84" s="19">
        <v>0</v>
      </c>
    </row>
    <row r="85" spans="1:6" x14ac:dyDescent="0.25">
      <c r="A85" s="188"/>
      <c r="B85" s="11" t="s">
        <v>111</v>
      </c>
      <c r="C85" s="12">
        <v>10</v>
      </c>
      <c r="D85" s="12">
        <v>0</v>
      </c>
      <c r="E85" s="12">
        <v>3</v>
      </c>
      <c r="F85" s="19">
        <v>0</v>
      </c>
    </row>
    <row r="86" spans="1:6" x14ac:dyDescent="0.25">
      <c r="A86" s="202" t="s">
        <v>1148</v>
      </c>
      <c r="B86" s="203"/>
      <c r="C86" s="26">
        <v>27</v>
      </c>
      <c r="D86" s="26">
        <v>0</v>
      </c>
      <c r="E86" s="26">
        <v>11</v>
      </c>
      <c r="F86" s="26">
        <v>0</v>
      </c>
    </row>
    <row r="87" spans="1:6" x14ac:dyDescent="0.25">
      <c r="A87" s="4"/>
    </row>
  </sheetData>
  <sheetProtection algorithmName="SHA-512" hashValue="yKRN5elFXpQ2zQA7ptAHuXmTrXbBYqRdRZbvi6aI+6VVWVKsGp/3f6avY07JWd+pMs03RXWtdFawpj6x1QyPkQ==" saltValue="SawDoCd/HJBrVjnMqShxf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19">
        <v>2</v>
      </c>
    </row>
    <row r="6" spans="1:3" x14ac:dyDescent="0.25">
      <c r="A6" s="10" t="s">
        <v>1152</v>
      </c>
      <c r="B6" s="14"/>
      <c r="C6" s="19">
        <v>83</v>
      </c>
    </row>
    <row r="7" spans="1:3" x14ac:dyDescent="0.25">
      <c r="A7" s="10" t="s">
        <v>1153</v>
      </c>
      <c r="B7" s="14"/>
      <c r="C7" s="19">
        <v>0</v>
      </c>
    </row>
    <row r="8" spans="1:3" x14ac:dyDescent="0.25">
      <c r="A8" s="10" t="s">
        <v>1154</v>
      </c>
      <c r="B8" s="14"/>
      <c r="C8" s="19">
        <v>0</v>
      </c>
    </row>
    <row r="9" spans="1:3" x14ac:dyDescent="0.25">
      <c r="A9" s="10" t="s">
        <v>1155</v>
      </c>
      <c r="B9" s="14"/>
      <c r="C9" s="19">
        <v>0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19">
        <v>6</v>
      </c>
    </row>
    <row r="14" spans="1:3" x14ac:dyDescent="0.25">
      <c r="A14" s="10" t="s">
        <v>1152</v>
      </c>
      <c r="B14" s="14"/>
      <c r="C14" s="19">
        <v>11</v>
      </c>
    </row>
    <row r="15" spans="1:3" x14ac:dyDescent="0.25">
      <c r="A15" s="10" t="s">
        <v>1157</v>
      </c>
      <c r="B15" s="14"/>
      <c r="C15" s="19">
        <v>0</v>
      </c>
    </row>
    <row r="16" spans="1:3" x14ac:dyDescent="0.25">
      <c r="A16" s="10" t="s">
        <v>1154</v>
      </c>
      <c r="B16" s="14"/>
      <c r="C16" s="19">
        <v>0</v>
      </c>
    </row>
    <row r="17" spans="1:3" x14ac:dyDescent="0.25">
      <c r="A17" s="10" t="s">
        <v>1155</v>
      </c>
      <c r="B17" s="14"/>
      <c r="C17" s="19">
        <v>0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19">
        <v>2</v>
      </c>
    </row>
    <row r="22" spans="1:3" x14ac:dyDescent="0.25">
      <c r="A22" s="10" t="s">
        <v>1159</v>
      </c>
      <c r="B22" s="14"/>
      <c r="C22" s="19">
        <v>2</v>
      </c>
    </row>
    <row r="23" spans="1:3" x14ac:dyDescent="0.25">
      <c r="A23" s="10" t="s">
        <v>1160</v>
      </c>
      <c r="B23" s="14"/>
      <c r="C23" s="19">
        <v>0</v>
      </c>
    </row>
    <row r="24" spans="1:3" x14ac:dyDescent="0.25">
      <c r="A24" s="10" t="s">
        <v>1161</v>
      </c>
      <c r="B24" s="14"/>
      <c r="C24" s="19">
        <v>0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19">
        <v>1</v>
      </c>
    </row>
    <row r="29" spans="1:3" x14ac:dyDescent="0.25">
      <c r="A29" s="10" t="s">
        <v>1164</v>
      </c>
      <c r="B29" s="14"/>
      <c r="C29" s="19">
        <v>1</v>
      </c>
    </row>
    <row r="30" spans="1:3" x14ac:dyDescent="0.25">
      <c r="A30" s="10" t="s">
        <v>1165</v>
      </c>
      <c r="B30" s="14"/>
      <c r="C30" s="19">
        <v>2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19">
        <v>0</v>
      </c>
    </row>
    <row r="35" spans="1:3" x14ac:dyDescent="0.25">
      <c r="A35" s="10" t="s">
        <v>1168</v>
      </c>
      <c r="B35" s="14"/>
      <c r="C35" s="19">
        <v>2</v>
      </c>
    </row>
    <row r="36" spans="1:3" x14ac:dyDescent="0.25">
      <c r="A36" s="10" t="s">
        <v>1169</v>
      </c>
      <c r="B36" s="14"/>
      <c r="C36" s="19">
        <v>0</v>
      </c>
    </row>
    <row r="37" spans="1:3" x14ac:dyDescent="0.25">
      <c r="A37" s="4"/>
    </row>
  </sheetData>
  <sheetProtection algorithmName="SHA-512" hashValue="d7BZ/6hLE/4ykJklsf0p/0+wH58qE2CsaqNIATXuiPHjqPGvkE51YysWFwO+XaBcJpqvbsbdt6sdhqrW1Cc8Jg==" saltValue="9QNl94sF373CY8M8k8kjg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19">
        <v>5</v>
      </c>
    </row>
    <row r="6" spans="1:3" x14ac:dyDescent="0.25">
      <c r="A6" s="10" t="s">
        <v>1173</v>
      </c>
      <c r="B6" s="14"/>
      <c r="C6" s="19">
        <v>0</v>
      </c>
    </row>
    <row r="7" spans="1:3" x14ac:dyDescent="0.25">
      <c r="A7" s="10" t="s">
        <v>1174</v>
      </c>
      <c r="B7" s="14"/>
      <c r="C7" s="19">
        <v>0</v>
      </c>
    </row>
    <row r="8" spans="1:3" x14ac:dyDescent="0.25">
      <c r="A8" s="10" t="s">
        <v>1175</v>
      </c>
      <c r="B8" s="14"/>
      <c r="C8" s="19">
        <v>8</v>
      </c>
    </row>
    <row r="9" spans="1:3" x14ac:dyDescent="0.25">
      <c r="A9" s="10" t="s">
        <v>1176</v>
      </c>
      <c r="B9" s="14"/>
      <c r="C9" s="19">
        <v>1</v>
      </c>
    </row>
    <row r="10" spans="1:3" x14ac:dyDescent="0.25">
      <c r="A10" s="10" t="s">
        <v>1177</v>
      </c>
      <c r="B10" s="14"/>
      <c r="C10" s="19">
        <v>0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19">
        <v>1</v>
      </c>
    </row>
    <row r="15" spans="1:3" x14ac:dyDescent="0.25">
      <c r="A15" s="10" t="s">
        <v>1180</v>
      </c>
      <c r="B15" s="14"/>
      <c r="C15" s="19">
        <v>0</v>
      </c>
    </row>
    <row r="16" spans="1:3" x14ac:dyDescent="0.25">
      <c r="A16" s="10" t="s">
        <v>1181</v>
      </c>
      <c r="B16" s="14"/>
      <c r="C16" s="19">
        <v>0</v>
      </c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19">
        <v>0</v>
      </c>
    </row>
    <row r="21" spans="1:3" x14ac:dyDescent="0.25">
      <c r="A21" s="10" t="s">
        <v>1184</v>
      </c>
      <c r="B21" s="14"/>
      <c r="C21" s="19">
        <v>0</v>
      </c>
    </row>
    <row r="22" spans="1:3" x14ac:dyDescent="0.25">
      <c r="A22" s="10" t="s">
        <v>1185</v>
      </c>
      <c r="B22" s="14"/>
      <c r="C22" s="19">
        <v>0</v>
      </c>
    </row>
    <row r="23" spans="1:3" x14ac:dyDescent="0.25">
      <c r="A23" s="10" t="s">
        <v>1113</v>
      </c>
      <c r="B23" s="14"/>
      <c r="C23" s="19">
        <v>0</v>
      </c>
    </row>
    <row r="24" spans="1:3" x14ac:dyDescent="0.25">
      <c r="A24" s="10" t="s">
        <v>1186</v>
      </c>
      <c r="B24" s="14"/>
      <c r="C24" s="19">
        <v>0</v>
      </c>
    </row>
    <row r="25" spans="1:3" x14ac:dyDescent="0.25">
      <c r="A25" s="10" t="s">
        <v>1187</v>
      </c>
      <c r="B25" s="14"/>
      <c r="C25" s="19">
        <v>0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19">
        <v>0</v>
      </c>
    </row>
    <row r="30" spans="1:3" x14ac:dyDescent="0.25">
      <c r="A30" s="10" t="s">
        <v>1184</v>
      </c>
      <c r="B30" s="14"/>
      <c r="C30" s="19">
        <v>0</v>
      </c>
    </row>
    <row r="31" spans="1:3" x14ac:dyDescent="0.25">
      <c r="A31" s="10" t="s">
        <v>1185</v>
      </c>
      <c r="B31" s="14"/>
      <c r="C31" s="19">
        <v>2</v>
      </c>
    </row>
    <row r="32" spans="1:3" x14ac:dyDescent="0.25">
      <c r="A32" s="10" t="s">
        <v>1113</v>
      </c>
      <c r="B32" s="14"/>
      <c r="C32" s="19">
        <v>0</v>
      </c>
    </row>
    <row r="33" spans="1:3" x14ac:dyDescent="0.25">
      <c r="A33" s="10" t="s">
        <v>1186</v>
      </c>
      <c r="B33" s="14"/>
      <c r="C33" s="19">
        <v>0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19">
        <v>0</v>
      </c>
    </row>
    <row r="38" spans="1:3" x14ac:dyDescent="0.25">
      <c r="A38" s="10" t="s">
        <v>1184</v>
      </c>
      <c r="B38" s="14"/>
      <c r="C38" s="19">
        <v>0</v>
      </c>
    </row>
    <row r="39" spans="1:3" x14ac:dyDescent="0.25">
      <c r="A39" s="10" t="s">
        <v>1185</v>
      </c>
      <c r="B39" s="14"/>
      <c r="C39" s="19">
        <v>0</v>
      </c>
    </row>
    <row r="40" spans="1:3" x14ac:dyDescent="0.25">
      <c r="A40" s="10" t="s">
        <v>1113</v>
      </c>
      <c r="B40" s="14"/>
      <c r="C40" s="19">
        <v>0</v>
      </c>
    </row>
    <row r="41" spans="1:3" x14ac:dyDescent="0.25">
      <c r="A41" s="10" t="s">
        <v>1186</v>
      </c>
      <c r="B41" s="14"/>
      <c r="C41" s="19">
        <v>0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19">
        <v>0</v>
      </c>
    </row>
    <row r="46" spans="1:3" x14ac:dyDescent="0.25">
      <c r="A46" s="10" t="s">
        <v>1184</v>
      </c>
      <c r="B46" s="14"/>
      <c r="C46" s="19">
        <v>0</v>
      </c>
    </row>
    <row r="47" spans="1:3" x14ac:dyDescent="0.25">
      <c r="A47" s="10" t="s">
        <v>1185</v>
      </c>
      <c r="B47" s="14"/>
      <c r="C47" s="19">
        <v>0</v>
      </c>
    </row>
    <row r="48" spans="1:3" x14ac:dyDescent="0.25">
      <c r="A48" s="10" t="s">
        <v>1113</v>
      </c>
      <c r="B48" s="14"/>
      <c r="C48" s="19">
        <v>0</v>
      </c>
    </row>
    <row r="49" spans="1:3" x14ac:dyDescent="0.25">
      <c r="A49" s="10" t="s">
        <v>1186</v>
      </c>
      <c r="B49" s="14"/>
      <c r="C49" s="19">
        <v>0</v>
      </c>
    </row>
    <row r="50" spans="1:3" x14ac:dyDescent="0.25">
      <c r="A50" s="4"/>
    </row>
  </sheetData>
  <sheetProtection algorithmName="SHA-512" hashValue="+dDqiELpykIYdBS9EIgirhxBL4B1kmM2usgRqZRFdLppSmvyLV7IOaOUHkQGhLgGidkh2z3J8QLwU6d/eRUNJg==" saltValue="/AUOqB7pSsLJauQArH05q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20" t="s">
        <v>304</v>
      </c>
      <c r="D3" s="20" t="s">
        <v>305</v>
      </c>
      <c r="E3" s="20" t="s">
        <v>306</v>
      </c>
      <c r="F3" s="20" t="s">
        <v>307</v>
      </c>
      <c r="G3" s="20" t="s">
        <v>308</v>
      </c>
      <c r="H3" s="20" t="s">
        <v>309</v>
      </c>
      <c r="I3" s="20" t="s">
        <v>310</v>
      </c>
      <c r="J3" s="20" t="s">
        <v>311</v>
      </c>
      <c r="K3" s="20" t="s">
        <v>312</v>
      </c>
      <c r="L3" s="20" t="s">
        <v>313</v>
      </c>
      <c r="M3" s="20" t="s">
        <v>314</v>
      </c>
      <c r="N3" s="20" t="s">
        <v>315</v>
      </c>
      <c r="O3" s="20" t="s">
        <v>316</v>
      </c>
      <c r="P3" s="20" t="s">
        <v>317</v>
      </c>
    </row>
    <row r="4" spans="1:16" x14ac:dyDescent="0.25">
      <c r="A4" s="200" t="s">
        <v>645</v>
      </c>
      <c r="B4" s="201"/>
      <c r="C4" s="26">
        <v>229</v>
      </c>
      <c r="D4" s="26">
        <v>239</v>
      </c>
      <c r="E4" s="27">
        <v>-1</v>
      </c>
      <c r="F4" s="26">
        <v>630</v>
      </c>
      <c r="G4" s="26">
        <v>536</v>
      </c>
      <c r="H4" s="26">
        <v>52</v>
      </c>
      <c r="I4" s="26">
        <v>59</v>
      </c>
      <c r="J4" s="26">
        <v>0</v>
      </c>
      <c r="K4" s="26">
        <v>0</v>
      </c>
      <c r="L4" s="26">
        <v>0</v>
      </c>
      <c r="M4" s="26">
        <v>0</v>
      </c>
      <c r="N4" s="26">
        <v>0</v>
      </c>
      <c r="O4" s="26">
        <v>0</v>
      </c>
      <c r="P4" s="26">
        <v>578</v>
      </c>
    </row>
    <row r="5" spans="1:16" ht="45" x14ac:dyDescent="0.25">
      <c r="A5" s="33" t="s">
        <v>646</v>
      </c>
      <c r="B5" s="33" t="s">
        <v>647</v>
      </c>
      <c r="C5" s="12">
        <v>1</v>
      </c>
      <c r="D5" s="12">
        <v>1</v>
      </c>
      <c r="E5" s="25">
        <v>0</v>
      </c>
      <c r="F5" s="12">
        <v>3</v>
      </c>
      <c r="G5" s="12">
        <v>3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9">
        <v>3</v>
      </c>
    </row>
    <row r="6" spans="1:16" ht="33.75" x14ac:dyDescent="0.25">
      <c r="A6" s="33" t="s">
        <v>648</v>
      </c>
      <c r="B6" s="33" t="s">
        <v>649</v>
      </c>
      <c r="C6" s="12">
        <v>122</v>
      </c>
      <c r="D6" s="12">
        <v>142</v>
      </c>
      <c r="E6" s="25">
        <v>-1</v>
      </c>
      <c r="F6" s="12">
        <v>290</v>
      </c>
      <c r="G6" s="12">
        <v>262</v>
      </c>
      <c r="H6" s="12">
        <v>24</v>
      </c>
      <c r="I6" s="12">
        <v>21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9">
        <v>280</v>
      </c>
    </row>
    <row r="7" spans="1:16" ht="22.5" x14ac:dyDescent="0.25">
      <c r="A7" s="33" t="s">
        <v>650</v>
      </c>
      <c r="B7" s="33" t="s">
        <v>651</v>
      </c>
      <c r="C7" s="12">
        <v>19</v>
      </c>
      <c r="D7" s="12">
        <v>3</v>
      </c>
      <c r="E7" s="25">
        <v>5</v>
      </c>
      <c r="F7" s="12">
        <v>7</v>
      </c>
      <c r="G7" s="12">
        <v>5</v>
      </c>
      <c r="H7" s="12">
        <v>2</v>
      </c>
      <c r="I7" s="12">
        <v>1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9">
        <v>6</v>
      </c>
    </row>
    <row r="8" spans="1:16" ht="33.75" x14ac:dyDescent="0.25">
      <c r="A8" s="33" t="s">
        <v>652</v>
      </c>
      <c r="B8" s="33" t="s">
        <v>653</v>
      </c>
      <c r="C8" s="12">
        <v>0</v>
      </c>
      <c r="D8" s="12">
        <v>0</v>
      </c>
      <c r="E8" s="25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9">
        <v>0</v>
      </c>
    </row>
    <row r="9" spans="1:16" ht="45" x14ac:dyDescent="0.25">
      <c r="A9" s="33" t="s">
        <v>654</v>
      </c>
      <c r="B9" s="33" t="s">
        <v>655</v>
      </c>
      <c r="C9" s="12">
        <v>4</v>
      </c>
      <c r="D9" s="12">
        <v>14</v>
      </c>
      <c r="E9" s="25">
        <v>-1</v>
      </c>
      <c r="F9" s="12">
        <v>17</v>
      </c>
      <c r="G9" s="12">
        <v>13</v>
      </c>
      <c r="H9" s="12">
        <v>2</v>
      </c>
      <c r="I9" s="12">
        <v>6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16</v>
      </c>
    </row>
    <row r="10" spans="1:16" ht="22.5" x14ac:dyDescent="0.25">
      <c r="A10" s="33" t="s">
        <v>656</v>
      </c>
      <c r="B10" s="33" t="s">
        <v>657</v>
      </c>
      <c r="C10" s="12">
        <v>73</v>
      </c>
      <c r="D10" s="12">
        <v>78</v>
      </c>
      <c r="E10" s="25">
        <v>-1</v>
      </c>
      <c r="F10" s="12">
        <v>313</v>
      </c>
      <c r="G10" s="12">
        <v>253</v>
      </c>
      <c r="H10" s="12">
        <v>24</v>
      </c>
      <c r="I10" s="12">
        <v>31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9">
        <v>273</v>
      </c>
    </row>
    <row r="11" spans="1:16" ht="33.75" x14ac:dyDescent="0.25">
      <c r="A11" s="33" t="s">
        <v>658</v>
      </c>
      <c r="B11" s="33" t="s">
        <v>659</v>
      </c>
      <c r="C11" s="12">
        <v>10</v>
      </c>
      <c r="D11" s="12">
        <v>1</v>
      </c>
      <c r="E11" s="25">
        <v>9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0</v>
      </c>
    </row>
    <row r="12" spans="1:16" x14ac:dyDescent="0.25">
      <c r="A12" s="4"/>
    </row>
  </sheetData>
  <sheetProtection algorithmName="SHA-512" hashValue="Dc01GSnAFxuXBgure3Ej1LMUU3w13ef1/cOld2LtvDokCtaN7FQMWNckZkacI5sDglspFM9mbiP9zji2L47unQ==" saltValue="q2FJFUo9XIdLxrKo4bfjR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2026-06-08T09:23:05Z</dcterms:created>
  <dcterms:modified xsi:type="dcterms:W3CDTF">2026-06-22T08:55:37Z</dcterms:modified>
</cp:coreProperties>
</file>