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7BBC6B0-19A2-4C0E-94BE-3B7927931195}" xr6:coauthVersionLast="47" xr6:coauthVersionMax="47" xr10:uidLastSave="{00000000-0000-0000-0000-000000000000}"/>
  <workbookProtection workbookAlgorithmName="SHA-512" workbookHashValue="qlJyLFjJxFeDzQ89JCsyKuC7zI1tVvTv4uYxvmzA6aSQYjTxAVP3zpumhPfvfL1XaM9LE8nMhSAWqbcL4VYVEg==" workbookSaltValue="0IW36mT+96AB2lz8r3pjd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G43" i="15" s="1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L43" i="15"/>
  <c r="K43" i="15"/>
  <c r="J43" i="15"/>
  <c r="I43" i="15"/>
  <c r="H43" i="15"/>
  <c r="F43" i="15"/>
  <c r="E43" i="15"/>
  <c r="D43" i="15"/>
  <c r="D82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331953E-9FA9-4740-BC2C-59358294D5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3936460-5D3A-4FC5-86BB-EEF7AFB3AE9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2307219-F6E6-4C46-A0D2-E0D1DF3E65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063A52B2-9DC9-4D7D-858F-E46CAA712E7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F6B338A-A15A-427A-B328-14A96DDA18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9624DCF-6A3E-4EFC-BBEF-600932C619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429BBF4-836A-460D-9776-D07E4628B3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8C892E8-5F19-4474-BBCB-3987E98D62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23EA0BC-54BA-4624-B24D-18A876EA65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7CEDB62-CAA8-4E2C-940C-389CD7A719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DE9788A-8917-4E19-A1EA-37DAD43E8A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390C863-27F2-423E-9BDD-FAD9E54F274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993E1E6-5930-486F-8C16-E1D0A5970E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F979F1-6D8B-4516-93D1-81746640AB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A51AB9E-69D9-4290-9FCB-69A791AB84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0B2909C-B10E-4A9A-8F5D-7897398F71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517FF9F-B338-4713-94E3-07D91EEE4A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B530D93-49A4-4705-9438-AC2242A3211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9562DA5-5DD8-4775-9158-9AFBA163FE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61FA20C-ABBC-4604-B5FA-2AC4DF5321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FA96E5B-11EF-492B-A2DF-F62F2FFADB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224E2F5F-5AC9-445A-BC2A-F994990201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B93C7A7-82E4-482D-B774-8B0AE1BEDB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A325805-1F38-4D64-8858-1FCEAB2335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781AA04-A192-437F-BAAB-E51107E49C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EF9FC5B-CD60-43AA-9907-A5A5AF7576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5D5366BB-1CD8-4372-9745-92E96DFA03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EE9D06C-A8BD-4BCF-B784-ED95861B43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BF59B81-1E40-4B2C-A727-11791119E8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1ACAC10-F65C-4C42-8263-8E0B5F5046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08B38FD-7535-4A29-B688-E5F738D3D6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73C1B76-0A05-4BCF-ADDE-AEFB2E4144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<sst xmlns="http://schemas.openxmlformats.org/spreadsheetml/2006/main" count="2981" uniqueCount="1839">
  <si>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</si>
  <si>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</si>
  <si>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</si>
  <si>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</si>
  <si>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</si>
  <si>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</si>
  <si>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</si>
  <si>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Girona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</si>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</sst>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9" xfId="1" applyNumberFormat="1" applyFont="1" applyBorder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EEE550D3-D183-407F-8810-F88D6FE3BB15}"/>
    <cellStyle name="Normal" xfId="0" builtinId="0"/>
    <cellStyle name="Normal 2" xfId="1" xr:uid="{84497CF6-76BC-4797-AD63-BF2B83BBD669}"/>
    <cellStyle name="Normal 3" xfId="3" xr:uid="{2BAD6BD0-1A5E-4B46-A45E-C3609EACEDBC}"/>
    <cellStyle name="Normal 3 2" xfId="4" xr:uid="{CAC18301-C81F-43C3-BCC8-9FBF840C00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B10-4110-9371-FFAC4C4D63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B10-4110-9371-FFAC4C4D631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3653</c:v>
                </c:pt>
                <c:pt idx="1">
                  <c:v>25551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10-4110-9371-FFAC4C4D6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131-41FC-9270-7D31560DA2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131-41FC-9270-7D31560DA2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131-41FC-9270-7D31560DA26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20</c:v>
                </c:pt>
                <c:pt idx="1">
                  <c:v>685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31-41FC-9270-7D31560DA2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3A5-4817-860D-03B46AB8E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3A5-4817-860D-03B46AB8E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3A5-4817-860D-03B46AB8E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40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A5-4817-860D-03B46AB8E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6F-47E1-97C7-43EAE5D7C6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6F-47E1-97C7-43EAE5D7C6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</c:v>
                </c:pt>
                <c:pt idx="1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6F-47E1-97C7-43EAE5D7C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31-49D3-9F2C-CBF48168F6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31-49D3-9F2C-CBF48168F60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14482</c:v>
                </c:pt>
                <c:pt idx="1">
                  <c:v>3599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1-49D3-9F2C-CBF48168F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437</c:v>
              </c:pt>
              <c:pt idx="1">
                <c:v>2861</c:v>
              </c:pt>
              <c:pt idx="2">
                <c:v>80</c:v>
              </c:pt>
              <c:pt idx="3">
                <c:v>12</c:v>
              </c:pt>
              <c:pt idx="4">
                <c:v>263</c:v>
              </c:pt>
            </c:numLit>
          </c:val>
          <c:extLst>
            <c:ext xmlns:c16="http://schemas.microsoft.com/office/drawing/2014/chart" uri="{C3380CC4-5D6E-409C-BE32-E72D297353CC}">
              <c16:uniqueId val="{00000001-88C1-44EB-8C6D-0ED1E5BEB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4406</c:v>
              </c:pt>
              <c:pt idx="1">
                <c:v>2173</c:v>
              </c:pt>
              <c:pt idx="2">
                <c:v>97</c:v>
              </c:pt>
              <c:pt idx="3">
                <c:v>56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F89D-4D2D-B195-5A8D64C21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29</c:v>
              </c:pt>
              <c:pt idx="2">
                <c:v>32</c:v>
              </c:pt>
              <c:pt idx="3">
                <c:v>1</c:v>
              </c:pt>
              <c:pt idx="4">
                <c:v>76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88DA-4D0C-B063-B18850F7F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</c:v>
              </c:pt>
              <c:pt idx="1">
                <c:v>100</c:v>
              </c:pt>
              <c:pt idx="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1-C0DC-4B07-A0BD-CC25AABEF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Aux!$C$2:$C$9</c:f>
              <c:strCache>
                <c:ptCount val="8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1628</c:v>
              </c:pt>
              <c:pt idx="1">
                <c:v>59</c:v>
              </c:pt>
              <c:pt idx="2">
                <c:v>829</c:v>
              </c:pt>
              <c:pt idx="3">
                <c:v>15</c:v>
              </c:pt>
              <c:pt idx="4">
                <c:v>5</c:v>
              </c:pt>
              <c:pt idx="5">
                <c:v>7</c:v>
              </c:pt>
              <c:pt idx="6">
                <c:v>27</c:v>
              </c:pt>
              <c:pt idx="7">
                <c:v>771</c:v>
              </c:pt>
            </c:numLit>
          </c:val>
          <c:extLst>
            <c:ext xmlns:c16="http://schemas.microsoft.com/office/drawing/2014/chart" uri="{C3380CC4-5D6E-409C-BE32-E72D297353CC}">
              <c16:uniqueId val="{00000001-39B1-430B-A87A-F55C50C09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Aux!$AI$2:$AI$5</c:f>
              <c:strCache>
                <c:ptCount val="4"/>
                <c:pt idx="0">
                  <c:v>Separación mutuo acuerdo</c:v>
                </c:pt>
                <c:pt idx="1">
                  <c:v>Adopción</c:v>
                </c:pt>
                <c:pt idx="2">
                  <c:v>Autorización judicial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40</c:v>
              </c:pt>
              <c:pt idx="2">
                <c:v>22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E0CA-4301-89EC-666AE2C43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17-4359-B45E-ABEA49CB68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17-4359-B45E-ABEA49CB68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17-4359-B45E-ABEA49CB68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1050</c:v>
                </c:pt>
                <c:pt idx="1">
                  <c:v>1056</c:v>
                </c:pt>
                <c:pt idx="2">
                  <c:v>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17-4359-B45E-ABEA49CB6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7825</c:v>
              </c:pt>
              <c:pt idx="1">
                <c:v>1269</c:v>
              </c:pt>
              <c:pt idx="2">
                <c:v>1034</c:v>
              </c:pt>
              <c:pt idx="3">
                <c:v>810</c:v>
              </c:pt>
              <c:pt idx="4">
                <c:v>241</c:v>
              </c:pt>
              <c:pt idx="5">
                <c:v>154</c:v>
              </c:pt>
              <c:pt idx="6">
                <c:v>9545</c:v>
              </c:pt>
              <c:pt idx="7">
                <c:v>1013</c:v>
              </c:pt>
              <c:pt idx="8">
                <c:v>1849</c:v>
              </c:pt>
              <c:pt idx="9">
                <c:v>888</c:v>
              </c:pt>
              <c:pt idx="10">
                <c:v>727</c:v>
              </c:pt>
              <c:pt idx="11">
                <c:v>856</c:v>
              </c:pt>
              <c:pt idx="12">
                <c:v>6648</c:v>
              </c:pt>
              <c:pt idx="13">
                <c:v>412</c:v>
              </c:pt>
            </c:numLit>
          </c:val>
          <c:extLst>
            <c:ext xmlns:c16="http://schemas.microsoft.com/office/drawing/2014/chart" uri="{C3380CC4-5D6E-409C-BE32-E72D297353CC}">
              <c16:uniqueId val="{00000001-6DD3-42DD-9DA6-2AEBFB7A8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289</c:v>
              </c:pt>
              <c:pt idx="1">
                <c:v>1634</c:v>
              </c:pt>
              <c:pt idx="2">
                <c:v>612</c:v>
              </c:pt>
              <c:pt idx="3">
                <c:v>77</c:v>
              </c:pt>
              <c:pt idx="4">
                <c:v>212</c:v>
              </c:pt>
              <c:pt idx="5">
                <c:v>727</c:v>
              </c:pt>
              <c:pt idx="6">
                <c:v>92</c:v>
              </c:pt>
              <c:pt idx="7">
                <c:v>3798</c:v>
              </c:pt>
              <c:pt idx="8">
                <c:v>59</c:v>
              </c:pt>
              <c:pt idx="9">
                <c:v>596</c:v>
              </c:pt>
              <c:pt idx="10">
                <c:v>379</c:v>
              </c:pt>
              <c:pt idx="11">
                <c:v>99</c:v>
              </c:pt>
            </c:numLit>
          </c:val>
          <c:extLst>
            <c:ext xmlns:c16="http://schemas.microsoft.com/office/drawing/2014/chart" uri="{C3380CC4-5D6E-409C-BE32-E72D297353CC}">
              <c16:uniqueId val="{00000001-F0DF-4E65-9BB9-E03F0C91EF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Aux!$H$2:$H$13</c:f>
              <c:strCache>
                <c:ptCount val="12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 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136</c:v>
              </c:pt>
              <c:pt idx="1">
                <c:v>415</c:v>
              </c:pt>
              <c:pt idx="2">
                <c:v>230</c:v>
              </c:pt>
              <c:pt idx="3">
                <c:v>33</c:v>
              </c:pt>
              <c:pt idx="4">
                <c:v>113</c:v>
              </c:pt>
              <c:pt idx="5">
                <c:v>428</c:v>
              </c:pt>
              <c:pt idx="6">
                <c:v>325</c:v>
              </c:pt>
              <c:pt idx="7">
                <c:v>3171</c:v>
              </c:pt>
              <c:pt idx="8">
                <c:v>51</c:v>
              </c:pt>
              <c:pt idx="9">
                <c:v>332</c:v>
              </c:pt>
              <c:pt idx="10">
                <c:v>236</c:v>
              </c:pt>
              <c:pt idx="1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89B7-44BC-AB43-0C025D2B5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371</c:v>
              </c:pt>
              <c:pt idx="1">
                <c:v>248</c:v>
              </c:pt>
              <c:pt idx="2">
                <c:v>216</c:v>
              </c:pt>
              <c:pt idx="3">
                <c:v>98</c:v>
              </c:pt>
              <c:pt idx="4">
                <c:v>68</c:v>
              </c:pt>
              <c:pt idx="5">
                <c:v>1259</c:v>
              </c:pt>
              <c:pt idx="6">
                <c:v>286</c:v>
              </c:pt>
              <c:pt idx="7">
                <c:v>563</c:v>
              </c:pt>
              <c:pt idx="8">
                <c:v>184</c:v>
              </c:pt>
              <c:pt idx="9">
                <c:v>171</c:v>
              </c:pt>
              <c:pt idx="10">
                <c:v>265</c:v>
              </c:pt>
              <c:pt idx="11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1-4278-4DC9-B771-945ED4E5D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369</c:v>
              </c:pt>
              <c:pt idx="1">
                <c:v>206</c:v>
              </c:pt>
              <c:pt idx="2">
                <c:v>64</c:v>
              </c:pt>
              <c:pt idx="3">
                <c:v>97</c:v>
              </c:pt>
              <c:pt idx="4">
                <c:v>925</c:v>
              </c:pt>
              <c:pt idx="5">
                <c:v>250</c:v>
              </c:pt>
              <c:pt idx="6">
                <c:v>511</c:v>
              </c:pt>
              <c:pt idx="7">
                <c:v>159</c:v>
              </c:pt>
              <c:pt idx="8">
                <c:v>163</c:v>
              </c:pt>
              <c:pt idx="9">
                <c:v>209</c:v>
              </c:pt>
              <c:pt idx="10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1-9BC2-4B2A-92BC-CD2A1D36A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17</c:v>
              </c:pt>
              <c:pt idx="1">
                <c:v>13</c:v>
              </c:pt>
              <c:pt idx="2">
                <c:v>11</c:v>
              </c:pt>
              <c:pt idx="3">
                <c:v>63</c:v>
              </c:pt>
              <c:pt idx="4">
                <c:v>1</c:v>
              </c:pt>
              <c:pt idx="5">
                <c:v>3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81D5-417D-A89F-9A848984B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Administración Justicia</c:v>
                </c:pt>
                <c:pt idx="10">
                  <c:v>Orden público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17</c:v>
              </c:pt>
              <c:pt idx="1">
                <c:v>7</c:v>
              </c:pt>
              <c:pt idx="2">
                <c:v>12</c:v>
              </c:pt>
              <c:pt idx="3">
                <c:v>1</c:v>
              </c:pt>
              <c:pt idx="4">
                <c:v>60</c:v>
              </c:pt>
              <c:pt idx="5">
                <c:v>1</c:v>
              </c:pt>
              <c:pt idx="6">
                <c:v>1</c:v>
              </c:pt>
              <c:pt idx="7">
                <c:v>3</c:v>
              </c:pt>
              <c:pt idx="8">
                <c:v>2</c:v>
              </c:pt>
              <c:pt idx="9">
                <c:v>1</c:v>
              </c:pt>
              <c:pt idx="1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B3B5-43B8-9D5F-2745D227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</c:v>
              </c:pt>
              <c:pt idx="1">
                <c:v>1</c:v>
              </c:pt>
              <c:pt idx="2">
                <c:v>2</c:v>
              </c:pt>
              <c:pt idx="3">
                <c:v>3</c:v>
              </c:pt>
              <c:pt idx="4">
                <c:v>8</c:v>
              </c:pt>
              <c:pt idx="5">
                <c:v>3</c:v>
              </c:pt>
              <c:pt idx="6">
                <c:v>3</c:v>
              </c:pt>
              <c:pt idx="7">
                <c:v>4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D18-4AC5-9A62-3CE3DFD5B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Omisión deber socorro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1</c:v>
              </c:pt>
              <c:pt idx="7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8A5-490A-8734-39CAB2AA9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375255905511815"/>
          <c:y val="9.464566929133858E-2"/>
          <c:w val="0.26124744094488189"/>
          <c:h val="0.8667086614173227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Administración Pública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26</c:v>
              </c:pt>
              <c:pt idx="1">
                <c:v>16</c:v>
              </c:pt>
              <c:pt idx="2">
                <c:v>13</c:v>
              </c:pt>
              <c:pt idx="3">
                <c:v>34</c:v>
              </c:pt>
              <c:pt idx="4">
                <c:v>25</c:v>
              </c:pt>
              <c:pt idx="5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1-5C6D-4422-9E86-B66D83E0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A8D-48EA-8982-17E2CEA268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A8D-48EA-8982-17E2CEA268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3018</c:v>
                </c:pt>
                <c:pt idx="1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8D-48EA-8982-17E2CEA26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Leyes especiales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69</c:v>
              </c:pt>
              <c:pt idx="1">
                <c:v>20</c:v>
              </c:pt>
              <c:pt idx="2">
                <c:v>17</c:v>
              </c:pt>
              <c:pt idx="3">
                <c:v>29</c:v>
              </c:pt>
              <c:pt idx="4">
                <c:v>7</c:v>
              </c:pt>
              <c:pt idx="5">
                <c:v>3</c:v>
              </c:pt>
              <c:pt idx="6">
                <c:v>134</c:v>
              </c:pt>
              <c:pt idx="7">
                <c:v>7</c:v>
              </c:pt>
              <c:pt idx="8">
                <c:v>93</c:v>
              </c:pt>
              <c:pt idx="9">
                <c:v>2</c:v>
              </c:pt>
              <c:pt idx="10">
                <c:v>4</c:v>
              </c:pt>
              <c:pt idx="11">
                <c:v>25</c:v>
              </c:pt>
              <c:pt idx="12">
                <c:v>22</c:v>
              </c:pt>
              <c:pt idx="1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368-4251-BC17-5265E55F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300</c:v>
              </c:pt>
              <c:pt idx="1">
                <c:v>436</c:v>
              </c:pt>
              <c:pt idx="2">
                <c:v>295</c:v>
              </c:pt>
              <c:pt idx="3">
                <c:v>72</c:v>
              </c:pt>
              <c:pt idx="4">
                <c:v>99</c:v>
              </c:pt>
              <c:pt idx="5">
                <c:v>122</c:v>
              </c:pt>
              <c:pt idx="6">
                <c:v>807</c:v>
              </c:pt>
              <c:pt idx="7">
                <c:v>204</c:v>
              </c:pt>
              <c:pt idx="8">
                <c:v>3364</c:v>
              </c:pt>
              <c:pt idx="9">
                <c:v>110</c:v>
              </c:pt>
              <c:pt idx="10">
                <c:v>330</c:v>
              </c:pt>
              <c:pt idx="11">
                <c:v>323</c:v>
              </c:pt>
              <c:pt idx="12">
                <c:v>59</c:v>
              </c:pt>
            </c:numLit>
          </c:val>
          <c:extLst>
            <c:ext xmlns:c16="http://schemas.microsoft.com/office/drawing/2014/chart" uri="{C3380CC4-5D6E-409C-BE32-E72D297353CC}">
              <c16:uniqueId val="{00000001-F8EB-4923-903D-8A2C65FC5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74-42B2-9458-C43106D6C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74-42B2-9458-C43106D6C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774-42B2-9458-C43106D6C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774-42B2-9458-C43106D6C22D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4-42B2-9458-C43106D6C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5</c:v>
                </c:pt>
                <c:pt idx="1">
                  <c:v>36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74-42B2-9458-C43106D6C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0E-4A4B-BB7D-79C312BC16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0E-4A4B-BB7D-79C312BC16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0E-4A4B-BB7D-79C312BC16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0E-4A4B-BB7D-79C312BC16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20E-4A4B-BB7D-79C312BC16B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E-4A4B-BB7D-79C312BC16B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E-4A4B-BB7D-79C312BC16B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0E-4A4B-BB7D-79C312BC16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0E-4A4B-BB7D-79C312BC16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1150</c:v>
                </c:pt>
                <c:pt idx="1">
                  <c:v>13</c:v>
                </c:pt>
                <c:pt idx="2">
                  <c:v>268</c:v>
                </c:pt>
                <c:pt idx="3">
                  <c:v>384</c:v>
                </c:pt>
                <c:pt idx="4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A-4234-8B2B-17900A82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E-4A1D-8BAE-DC9BF5837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489</c:v>
                </c:pt>
                <c:pt idx="1">
                  <c:v>188</c:v>
                </c:pt>
                <c:pt idx="2">
                  <c:v>2</c:v>
                </c:pt>
                <c:pt idx="3">
                  <c:v>335</c:v>
                </c:pt>
                <c:pt idx="4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5-44CB-AD12-0188B9DA0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63</c:v>
                </c:pt>
                <c:pt idx="1">
                  <c:v>161</c:v>
                </c:pt>
                <c:pt idx="2">
                  <c:v>14</c:v>
                </c:pt>
                <c:pt idx="3">
                  <c:v>82</c:v>
                </c:pt>
                <c:pt idx="4">
                  <c:v>472</c:v>
                </c:pt>
                <c:pt idx="5">
                  <c:v>839</c:v>
                </c:pt>
                <c:pt idx="6">
                  <c:v>0</c:v>
                </c:pt>
                <c:pt idx="7">
                  <c:v>0</c:v>
                </c:pt>
                <c:pt idx="8">
                  <c:v>364</c:v>
                </c:pt>
                <c:pt idx="9">
                  <c:v>440</c:v>
                </c:pt>
                <c:pt idx="10">
                  <c:v>453</c:v>
                </c:pt>
                <c:pt idx="11">
                  <c:v>202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8-4539-A2E8-16DC812CF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7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73-4CEE-96E6-DBCF4948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34</c:v>
              </c:pt>
              <c:pt idx="1">
                <c:v>44</c:v>
              </c:pt>
              <c:pt idx="2">
                <c:v>196</c:v>
              </c:pt>
            </c:numLit>
          </c:val>
          <c:extLst>
            <c:ext xmlns:c16="http://schemas.microsoft.com/office/drawing/2014/chart" uri="{C3380CC4-5D6E-409C-BE32-E72D297353CC}">
              <c16:uniqueId val="{00000001-E6EA-489D-80EA-2CF9F2C3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F6-422A-9A7D-C0E7770546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F6-422A-9A7D-C0E7770546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1931</c:v>
                </c:pt>
                <c:pt idx="1">
                  <c:v>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F6-422A-9A7D-C0E777054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Prohibición de aproximación y comunicación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53</c:v>
              </c:pt>
              <c:pt idx="1">
                <c:v>130</c:v>
              </c:pt>
              <c:pt idx="2">
                <c:v>30</c:v>
              </c:pt>
              <c:pt idx="3">
                <c:v>34</c:v>
              </c:pt>
              <c:pt idx="4">
                <c:v>1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1-689C-49C2-8A14-8460CF0EC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Aux!$BD$2:$BD$21</c:f>
              <c:strCache>
                <c:ptCount val="20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Acoso escolar</c:v>
                </c:pt>
                <c:pt idx="15">
                  <c:v>Contra la integridad moral</c:v>
                </c:pt>
                <c:pt idx="16">
                  <c:v>Odio</c:v>
                </c:pt>
                <c:pt idx="17">
                  <c:v>Otros</c:v>
                </c:pt>
                <c:pt idx="18">
                  <c:v>Atentados y delitos de resistencia y desobediencia grave</c:v>
                </c:pt>
                <c:pt idx="19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1</c:v>
              </c:pt>
              <c:pt idx="1">
                <c:v>52</c:v>
              </c:pt>
              <c:pt idx="2">
                <c:v>37</c:v>
              </c:pt>
              <c:pt idx="3">
                <c:v>2</c:v>
              </c:pt>
              <c:pt idx="4">
                <c:v>103</c:v>
              </c:pt>
              <c:pt idx="5">
                <c:v>66</c:v>
              </c:pt>
              <c:pt idx="6">
                <c:v>39</c:v>
              </c:pt>
              <c:pt idx="7">
                <c:v>55</c:v>
              </c:pt>
              <c:pt idx="8">
                <c:v>17</c:v>
              </c:pt>
              <c:pt idx="9">
                <c:v>1</c:v>
              </c:pt>
              <c:pt idx="10">
                <c:v>19</c:v>
              </c:pt>
              <c:pt idx="11">
                <c:v>102</c:v>
              </c:pt>
              <c:pt idx="12">
                <c:v>32</c:v>
              </c:pt>
              <c:pt idx="13">
                <c:v>3</c:v>
              </c:pt>
              <c:pt idx="14">
                <c:v>16</c:v>
              </c:pt>
              <c:pt idx="15">
                <c:v>3</c:v>
              </c:pt>
              <c:pt idx="16">
                <c:v>2</c:v>
              </c:pt>
              <c:pt idx="17">
                <c:v>200</c:v>
              </c:pt>
              <c:pt idx="18">
                <c:v>54</c:v>
              </c:pt>
              <c:pt idx="19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9E20-44DD-B0EA-F1C7731FB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EC-45A6-91F0-71F197B6C0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EC-45A6-91F0-71F197B6C0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22</c:v>
                </c:pt>
                <c:pt idx="1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EC-45A6-91F0-71F197B6C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24C-4DE2-B9EC-F418985BD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24C-4DE2-B9EC-F418985BD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24C-4DE2-B9EC-F418985BD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24C-4DE2-B9EC-F418985BD40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59</c:v>
                </c:pt>
                <c:pt idx="1">
                  <c:v>39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4C-4DE2-B9EC-F418985BD40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459</c:v>
              </c:pt>
              <c:pt idx="1">
                <c:v>87</c:v>
              </c:pt>
              <c:pt idx="2">
                <c:v>1</c:v>
              </c:pt>
              <c:pt idx="3">
                <c:v>12</c:v>
              </c:pt>
              <c:pt idx="4">
                <c:v>3</c:v>
              </c:pt>
              <c:pt idx="5">
                <c:v>1</c:v>
              </c:pt>
              <c:pt idx="6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1-D1D5-4BD5-A486-E8A1ADFE8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21</c:v>
              </c:pt>
              <c:pt idx="2">
                <c:v>1</c:v>
              </c:pt>
              <c:pt idx="3">
                <c:v>6</c:v>
              </c:pt>
              <c:pt idx="4">
                <c:v>3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1-C91E-407B-8187-7A142C811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Aux!$R$2:$R$10</c:f>
              <c:strCache>
                <c:ptCount val="9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Otros parientes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21</c:v>
              </c:pt>
              <c:pt idx="1">
                <c:v>8</c:v>
              </c:pt>
              <c:pt idx="2">
                <c:v>55</c:v>
              </c:pt>
              <c:pt idx="3">
                <c:v>56</c:v>
              </c:pt>
              <c:pt idx="4">
                <c:v>131</c:v>
              </c:pt>
              <c:pt idx="5">
                <c:v>151</c:v>
              </c:pt>
              <c:pt idx="6">
                <c:v>6</c:v>
              </c:pt>
              <c:pt idx="7">
                <c:v>2</c:v>
              </c:pt>
              <c:pt idx="8">
                <c:v>149</c:v>
              </c:pt>
            </c:numLit>
          </c:val>
          <c:extLst>
            <c:ext xmlns:c16="http://schemas.microsoft.com/office/drawing/2014/chart" uri="{C3380CC4-5D6E-409C-BE32-E72D297353CC}">
              <c16:uniqueId val="{00000001-EFE7-46EF-B78B-C51D6B8DE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75-4316-9804-97D88C4A9C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75-4316-9804-97D88C4A9C6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42</c:v>
                </c:pt>
                <c:pt idx="1">
                  <c:v>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75-4316-9804-97D88C4A9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897-49EF-A5A3-C8BEB057A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897-49EF-A5A3-C8BEB057A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897-49EF-A5A3-C8BEB057A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897-49EF-A5A3-C8BEB057AFA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97-49EF-A5A3-C8BEB057AF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299</c:v>
                </c:pt>
                <c:pt idx="1">
                  <c:v>122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97-49EF-A5A3-C8BEB057A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2077</c:v>
              </c:pt>
              <c:pt idx="1">
                <c:v>552</c:v>
              </c:pt>
              <c:pt idx="2">
                <c:v>2</c:v>
              </c:pt>
              <c:pt idx="3">
                <c:v>101</c:v>
              </c:pt>
              <c:pt idx="4">
                <c:v>24</c:v>
              </c:pt>
              <c:pt idx="5">
                <c:v>21</c:v>
              </c:pt>
              <c:pt idx="6">
                <c:v>610</c:v>
              </c:pt>
            </c:numLit>
          </c:val>
          <c:extLst>
            <c:ext xmlns:c16="http://schemas.microsoft.com/office/drawing/2014/chart" uri="{C3380CC4-5D6E-409C-BE32-E72D297353CC}">
              <c16:uniqueId val="{00000001-B8E1-4FE1-B72E-1766CFEF12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1E5-4B44-927E-5FB4D5B1B5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1E5-4B44-927E-5FB4D5B1B5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1300</c:v>
                </c:pt>
                <c:pt idx="1">
                  <c:v>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E5-4B44-927E-5FB4D5B1B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417</c:v>
              </c:pt>
              <c:pt idx="1">
                <c:v>194</c:v>
              </c:pt>
              <c:pt idx="2">
                <c:v>8</c:v>
              </c:pt>
              <c:pt idx="3">
                <c:v>3</c:v>
              </c:pt>
              <c:pt idx="4">
                <c:v>13</c:v>
              </c:pt>
              <c:pt idx="5">
                <c:v>194</c:v>
              </c:pt>
            </c:numLit>
          </c:val>
          <c:extLst>
            <c:ext xmlns:c16="http://schemas.microsoft.com/office/drawing/2014/chart" uri="{C3380CC4-5D6E-409C-BE32-E72D297353CC}">
              <c16:uniqueId val="{00000001-1F9F-4926-9392-C6A6DD720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66E-4B1E-AB93-D96602CC1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EACD-4AB0-9F34-0999F21BE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19</c:v>
              </c:pt>
              <c:pt idx="1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1-258C-480C-A1B0-BABE572D1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5E48-49E2-A0C0-AC483C523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514-4103-ACE4-6A3785BBA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645</c:v>
              </c:pt>
              <c:pt idx="2">
                <c:v>170</c:v>
              </c:pt>
              <c:pt idx="3">
                <c:v>21</c:v>
              </c:pt>
              <c:pt idx="4">
                <c:v>92</c:v>
              </c:pt>
              <c:pt idx="5">
                <c:v>881</c:v>
              </c:pt>
              <c:pt idx="6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AC47-4B60-937F-6B336526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1416</c:v>
              </c:pt>
              <c:pt idx="2">
                <c:v>42</c:v>
              </c:pt>
              <c:pt idx="3">
                <c:v>230</c:v>
              </c:pt>
              <c:pt idx="4">
                <c:v>2093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D9B8-49DA-8C40-87A284190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DA-463D-8ECF-6BADFA85F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DA-463D-8ECF-6BADFA85FA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84</c:v>
                </c:pt>
                <c:pt idx="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DA-463D-8ECF-6BADFA85F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1299</c:v>
              </c:pt>
              <c:pt idx="2">
                <c:v>26</c:v>
              </c:pt>
              <c:pt idx="3">
                <c:v>198</c:v>
              </c:pt>
              <c:pt idx="4">
                <c:v>1637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EC8-4DD6-8078-F34DF33FC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209</c:v>
              </c:pt>
              <c:pt idx="2">
                <c:v>50</c:v>
              </c:pt>
              <c:pt idx="3">
                <c:v>3</c:v>
              </c:pt>
              <c:pt idx="4">
                <c:v>45</c:v>
              </c:pt>
              <c:pt idx="5">
                <c:v>250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99DB-4BFB-A052-28B1F0851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214</c:v>
              </c:pt>
              <c:pt idx="2">
                <c:v>30</c:v>
              </c:pt>
              <c:pt idx="3">
                <c:v>53</c:v>
              </c:pt>
              <c:pt idx="4">
                <c:v>210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C37-400E-A3F8-689EBDCFB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Aux!$AR$2:$AR$3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2FC3-4843-A056-AE2A4A1CB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488-4C06-94FB-62A9A4E2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3FF-45BE-9BD3-7C9D54C3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con desprecio para la vida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F08C-4D89-8E8A-842075C3C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1389</c:v>
              </c:pt>
              <c:pt idx="2">
                <c:v>40</c:v>
              </c:pt>
              <c:pt idx="3">
                <c:v>235</c:v>
              </c:pt>
              <c:pt idx="4">
                <c:v>1685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623-4822-B77B-5FE5371B0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</c:v>
              </c:pt>
              <c:pt idx="1">
                <c:v>13</c:v>
              </c:pt>
              <c:pt idx="2">
                <c:v>2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1-6FA1-46C8-BF3F-A258870E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92</c:v>
              </c:pt>
              <c:pt idx="2">
                <c:v>2</c:v>
              </c:pt>
              <c:pt idx="3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C3C8-4655-93EA-FA8A51115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1A-45F8-9E50-CA4BAC13B0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1A-45F8-9E50-CA4BAC13B0A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109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1A-45F8-9E50-CA4BAC13B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96D-4D84-9F45-64686593A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1B8-4D6F-97FC-C55BEEED6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6C-40EB-9ED1-3B2856D6D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6C-40EB-9ED1-3B2856D6D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56C-40EB-9ED1-3B2856D6DE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350</c:v>
                </c:pt>
                <c:pt idx="1">
                  <c:v>19</c:v>
                </c:pt>
                <c:pt idx="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6C-40EB-9ED1-3B2856D6D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58-4DED-91F4-051CEE6D2B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58-4DED-91F4-051CEE6D2B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223</c:v>
                </c:pt>
                <c:pt idx="1">
                  <c:v>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58-4DED-91F4-051CEE6D2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10" Type="http://schemas.openxmlformats.org/officeDocument/2006/relationships/chart" Target="../charts/chart67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5889F76-7903-4F7B-8D58-EE0E718360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D222DE7-F347-44BB-A245-5A52E965A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393DEB8E-C7A9-4FB0-9E52-0E46EF930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B7923502-9798-465F-AF5A-AC87D9323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C4D4512-20E6-4370-99FD-ECC667704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A97FB218-F2D7-4C1E-8345-763CBEBD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2B798546-753F-46A0-87EC-BBBF187398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C2478DFD-64CC-46B9-89B7-3C16E89C0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F2FCA2B-4BC3-4170-B42B-B77A3BEE5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B58F619E-63CF-4C8A-AF91-5BE3372C7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42062991-1DFA-4813-86F4-FC86755D0D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518CBFA0-30C1-4DBD-AB4F-CDCBF433E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AA7760A1-CA0A-473B-9720-3A48AD238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B0090866-AF7F-FBED-DE18-EE1F1462B4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136525</xdr:colOff>
      <xdr:row>6</xdr:row>
      <xdr:rowOff>228600</xdr:rowOff>
    </xdr:from>
    <xdr:to>
      <xdr:col>21</xdr:col>
      <xdr:colOff>581025</xdr:colOff>
      <xdr:row>18</xdr:row>
      <xdr:rowOff>85725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317E7743-0D5E-6030-6439-24429D095C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184150</xdr:colOff>
      <xdr:row>7</xdr:row>
      <xdr:rowOff>152400</xdr:rowOff>
    </xdr:from>
    <xdr:to>
      <xdr:col>53</xdr:col>
      <xdr:colOff>307975</xdr:colOff>
      <xdr:row>17</xdr:row>
      <xdr:rowOff>57150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9733752B-F1AF-B62F-A403-3574F8AF03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7</xdr:row>
      <xdr:rowOff>22225</xdr:rowOff>
    </xdr:from>
    <xdr:to>
      <xdr:col>60</xdr:col>
      <xdr:colOff>447675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0B0667B-D860-AF45-5E7E-B09DC8A940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2412F6A-AFEB-A4D3-68CA-5522F6F796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8668E90-4583-4304-3B71-FF51839766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28574</xdr:rowOff>
    </xdr:from>
    <xdr:to>
      <xdr:col>4</xdr:col>
      <xdr:colOff>3076575</xdr:colOff>
      <xdr:row>20</xdr:row>
      <xdr:rowOff>95249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EF145C9-1985-0868-C378-69C9A8D8C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88F9E89-4FC2-BF97-F7DC-21B18088B3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8D7A771-F592-A12C-C2CC-21543B03B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3179A8A2-3917-2E3A-4C0F-63262E1FC1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28575</xdr:rowOff>
    </xdr:from>
    <xdr:to>
      <xdr:col>24</xdr:col>
      <xdr:colOff>3343275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5CAD08C4-13C0-86BD-A452-B43D7CF47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20</xdr:row>
      <xdr:rowOff>66675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5AC43EC-53B9-F7E3-0ACE-3233E56F3F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95251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F968EE6-6C67-DCA2-25EE-ADDD65EE4B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2FD7946A-016F-9DB5-1B96-38E7F77CE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CC384A4-0466-6E36-B3BE-DE1A9C29A0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2421E404-EBF7-A0AB-87DF-91D569FF73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23</xdr:row>
      <xdr:rowOff>38101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FDA20FF3-F228-A13D-26C3-303E05619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C0456686-F2BA-D0C0-9BBE-E003D3958F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5A96FD-049F-4C34-8DF6-DEFE4B0E19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85911F-2598-424D-B693-C46DFD2E4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79930E-498E-406B-B3AB-FA07E096F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5F4EA7B-8DAC-496B-B8ED-2D5B2674B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6911084-AC64-4452-AD54-E1DCC935A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586A243-246A-4919-8814-143196DA3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9414AFB-2197-41FD-B424-33D54680C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184150</xdr:colOff>
      <xdr:row>9</xdr:row>
      <xdr:rowOff>138834</xdr:rowOff>
    </xdr:from>
    <xdr:to>
      <xdr:col>14</xdr:col>
      <xdr:colOff>76200</xdr:colOff>
      <xdr:row>16</xdr:row>
      <xdr:rowOff>117186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AB9230BE-55F6-1C2A-1FE2-F3396946BC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1A2D4666-BD04-5F2D-1C18-9D7201D32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668770</xdr:colOff>
      <xdr:row>11</xdr:row>
      <xdr:rowOff>68119</xdr:rowOff>
    </xdr:from>
    <xdr:to>
      <xdr:col>43</xdr:col>
      <xdr:colOff>483466</xdr:colOff>
      <xdr:row>34</xdr:row>
      <xdr:rowOff>49069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828D22B4-A239-6016-A919-9BBFFF88D7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AB9A967-279C-4623-B070-BE0E6C52C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F13EF7F-B4EE-455C-9015-610F5100E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51B2D37-3D3B-6AA3-0403-2137F2969D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9BB3D776-4413-1BEF-3134-7C428C1D46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42A5CF47-40D9-1769-1238-26F6C47825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73674FA-750A-49E0-8715-02CFB436D5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DEF1E7C-D540-4C22-A24B-50C68F327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91850FB-D98E-179A-26CB-CCB6E7E17F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6B783BF6-7657-C540-A901-B2743DDD0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2B7DF490-7BE3-E784-B006-D87F94247D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0834AD8-2538-48A5-A0DC-52FBF977CB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8CC9693-F823-4350-BFF4-75C2FF755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C5D56AF1-2694-426F-5EDB-AC03158D05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E4EB10A5-C003-17D9-5A7B-2B6C03262A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FC17E536-C511-398C-DD3E-E74042508D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F5C55BF4-A073-D5D4-8496-3C93AE35BD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A00C44E-4C02-6C81-C2F7-FE5C1C695D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1E513EF-9DB4-271B-AD68-84357FD689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DBFCE9B2-B36C-E2A5-99E3-05F43DB8F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FF7A9CC-7B46-03E1-8997-28F6BA32D3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62E0D9A-40DE-CD6E-2A86-8A0FF19A22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3536950</xdr:colOff>
      <xdr:row>3</xdr:row>
      <xdr:rowOff>95250</xdr:rowOff>
    </xdr:from>
    <xdr:to>
      <xdr:col>39</xdr:col>
      <xdr:colOff>2768600</xdr:colOff>
      <xdr:row>20</xdr:row>
      <xdr:rowOff>31750</xdr:rowOff>
    </xdr:to>
    <xdr:graphicFrame macro="">
      <xdr:nvGraphicFramePr>
        <xdr:cNvPr id="7" name="graficoSVialJurInc">
          <a:extLst>
            <a:ext uri="{FF2B5EF4-FFF2-40B4-BE49-F238E27FC236}">
              <a16:creationId xmlns:a16="http://schemas.microsoft.com/office/drawing/2014/main" id="{3A969332-491E-EE3D-FA24-FD00434153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3482975</xdr:colOff>
      <xdr:row>3</xdr:row>
      <xdr:rowOff>123825</xdr:rowOff>
    </xdr:from>
    <xdr:to>
      <xdr:col>44</xdr:col>
      <xdr:colOff>2714625</xdr:colOff>
      <xdr:row>20</xdr:row>
      <xdr:rowOff>60325</xdr:rowOff>
    </xdr:to>
    <xdr:graphicFrame macro="">
      <xdr:nvGraphicFramePr>
        <xdr:cNvPr id="8" name="graficoSVialJurCal">
          <a:extLst>
            <a:ext uri="{FF2B5EF4-FFF2-40B4-BE49-F238E27FC236}">
              <a16:creationId xmlns:a16="http://schemas.microsoft.com/office/drawing/2014/main" id="{FC6DCD26-DAEF-4F4C-717D-6148632CC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44</xdr:col>
      <xdr:colOff>3270250</xdr:colOff>
      <xdr:row>3</xdr:row>
      <xdr:rowOff>95250</xdr:rowOff>
    </xdr:from>
    <xdr:to>
      <xdr:col>49</xdr:col>
      <xdr:colOff>2501900</xdr:colOff>
      <xdr:row>20</xdr:row>
      <xdr:rowOff>31750</xdr:rowOff>
    </xdr:to>
    <xdr:graphicFrame macro="">
      <xdr:nvGraphicFramePr>
        <xdr:cNvPr id="9" name="graficoSVialDilInv">
          <a:extLst>
            <a:ext uri="{FF2B5EF4-FFF2-40B4-BE49-F238E27FC236}">
              <a16:creationId xmlns:a16="http://schemas.microsoft.com/office/drawing/2014/main" id="{EFEE755C-F529-F6F9-4957-717053DB5B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10" name="graficoSVialMedidasP">
          <a:extLst>
            <a:ext uri="{FF2B5EF4-FFF2-40B4-BE49-F238E27FC236}">
              <a16:creationId xmlns:a16="http://schemas.microsoft.com/office/drawing/2014/main" id="{F7FE20CF-FFBD-772B-FE8D-FF2244032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11" name="graficoSVialSentencias">
          <a:extLst>
            <a:ext uri="{FF2B5EF4-FFF2-40B4-BE49-F238E27FC236}">
              <a16:creationId xmlns:a16="http://schemas.microsoft.com/office/drawing/2014/main" id="{D1AAF654-79BC-ED37-60BA-C0BF48512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47FAD9E5-0C35-FED3-9C15-24C048FDB5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4141799-9F2C-5615-30EB-84D3F34B2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D2521DA-75AB-7B34-E205-DA4C3A106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843E06F-8E39-4834-F7E6-821273383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1" t="s">
        <v>0</v>
      </c>
      <c r="B1" s="182"/>
      <c r="C1" s="183"/>
    </row>
    <row r="2" spans="1:6" x14ac:dyDescent="0.25">
      <c r="A2" s="181"/>
      <c r="B2" s="182"/>
      <c r="C2" s="183"/>
    </row>
    <row r="3" spans="1:6" x14ac:dyDescent="0.25">
      <c r="A3" s="1"/>
    </row>
    <row r="5" spans="1:6" x14ac:dyDescent="0.25">
      <c r="A5" s="184" t="s">
        <v>1</v>
      </c>
      <c r="B5" s="184"/>
      <c r="C5" s="184"/>
      <c r="D5" s="184"/>
      <c r="E5" s="184"/>
      <c r="F5" s="184"/>
    </row>
    <row r="6" spans="1:6" x14ac:dyDescent="0.25">
      <c r="A6" s="184"/>
      <c r="B6" s="184"/>
      <c r="C6" s="184"/>
      <c r="D6" s="184"/>
      <c r="E6" s="184"/>
      <c r="F6" s="184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h5xWLN/R2aPqTkM4NHEFcRCYohycxgLhgqgJZlykUAQw+nNsGxq1h1eKodmcV+8f5+277IOvHb68rubhS8+uAA==" saltValue="LgzSyyDzQEFcwMrtTLH3u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13</v>
      </c>
      <c r="D5" s="12">
        <v>2</v>
      </c>
      <c r="E5" s="19">
        <v>10</v>
      </c>
    </row>
    <row r="6" spans="1:5" x14ac:dyDescent="0.25">
      <c r="A6" s="18" t="s">
        <v>1195</v>
      </c>
      <c r="B6" s="14"/>
      <c r="C6" s="12">
        <v>13</v>
      </c>
      <c r="D6" s="12">
        <v>5</v>
      </c>
      <c r="E6" s="19">
        <v>7</v>
      </c>
    </row>
    <row r="7" spans="1:5" x14ac:dyDescent="0.25">
      <c r="A7" s="18" t="s">
        <v>1196</v>
      </c>
      <c r="B7" s="14"/>
      <c r="C7" s="12">
        <v>2</v>
      </c>
      <c r="D7" s="12">
        <v>1</v>
      </c>
      <c r="E7" s="19">
        <v>0</v>
      </c>
    </row>
    <row r="8" spans="1:5" x14ac:dyDescent="0.25">
      <c r="A8" s="18" t="s">
        <v>1197</v>
      </c>
      <c r="B8" s="14"/>
      <c r="C8" s="12">
        <v>21</v>
      </c>
      <c r="D8" s="12">
        <v>11</v>
      </c>
      <c r="E8" s="19">
        <v>10</v>
      </c>
    </row>
    <row r="9" spans="1:5" x14ac:dyDescent="0.25">
      <c r="A9" s="18" t="s">
        <v>615</v>
      </c>
      <c r="B9" s="14"/>
      <c r="C9" s="12">
        <v>0</v>
      </c>
      <c r="D9" s="12">
        <v>0</v>
      </c>
      <c r="E9" s="19">
        <v>0</v>
      </c>
    </row>
    <row r="10" spans="1:5" x14ac:dyDescent="0.25">
      <c r="A10" s="18" t="s">
        <v>1198</v>
      </c>
      <c r="B10" s="14"/>
      <c r="C10" s="12">
        <v>0</v>
      </c>
      <c r="D10" s="12">
        <v>0</v>
      </c>
      <c r="E10" s="19">
        <v>0</v>
      </c>
    </row>
    <row r="11" spans="1:5" x14ac:dyDescent="0.25">
      <c r="A11" s="199" t="s">
        <v>956</v>
      </c>
      <c r="B11" s="200"/>
      <c r="C11" s="26">
        <v>49</v>
      </c>
      <c r="D11" s="26">
        <v>19</v>
      </c>
      <c r="E11" s="26">
        <v>27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2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199" t="s">
        <v>956</v>
      </c>
      <c r="B17" s="200"/>
      <c r="C17" s="26">
        <v>2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8</v>
      </c>
    </row>
    <row r="22" spans="1:3" x14ac:dyDescent="0.25">
      <c r="A22" s="18" t="s">
        <v>1195</v>
      </c>
      <c r="B22" s="14"/>
      <c r="C22" s="19">
        <v>7</v>
      </c>
    </row>
    <row r="23" spans="1:3" x14ac:dyDescent="0.25">
      <c r="A23" s="18" t="s">
        <v>1196</v>
      </c>
      <c r="B23" s="14"/>
      <c r="C23" s="19">
        <v>6</v>
      </c>
    </row>
    <row r="24" spans="1:3" x14ac:dyDescent="0.25">
      <c r="A24" s="18" t="s">
        <v>1197</v>
      </c>
      <c r="B24" s="14"/>
      <c r="C24" s="19">
        <v>18</v>
      </c>
    </row>
    <row r="25" spans="1:3" x14ac:dyDescent="0.25">
      <c r="A25" s="18" t="s">
        <v>615</v>
      </c>
      <c r="B25" s="14"/>
      <c r="C25" s="19">
        <v>32</v>
      </c>
    </row>
    <row r="26" spans="1:3" x14ac:dyDescent="0.25">
      <c r="A26" s="18" t="s">
        <v>1198</v>
      </c>
      <c r="B26" s="14"/>
      <c r="C26" s="19">
        <v>37</v>
      </c>
    </row>
    <row r="27" spans="1:3" x14ac:dyDescent="0.25">
      <c r="A27" s="199" t="s">
        <v>956</v>
      </c>
      <c r="B27" s="200"/>
      <c r="C27" s="26">
        <v>108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1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92</v>
      </c>
    </row>
    <row r="34" spans="1:3" x14ac:dyDescent="0.25">
      <c r="A34" s="18" t="s">
        <v>1147</v>
      </c>
      <c r="B34" s="14"/>
      <c r="C34" s="19">
        <v>2</v>
      </c>
    </row>
    <row r="35" spans="1:3" x14ac:dyDescent="0.25">
      <c r="A35" s="18" t="s">
        <v>1205</v>
      </c>
      <c r="B35" s="14"/>
      <c r="C35" s="19">
        <v>15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199" t="s">
        <v>956</v>
      </c>
      <c r="B40" s="200"/>
      <c r="C40" s="26">
        <v>110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0</v>
      </c>
    </row>
    <row r="45" spans="1:3" x14ac:dyDescent="0.25">
      <c r="A45" s="18" t="s">
        <v>1195</v>
      </c>
      <c r="B45" s="14"/>
      <c r="C45" s="19">
        <v>2</v>
      </c>
    </row>
    <row r="46" spans="1:3" x14ac:dyDescent="0.25">
      <c r="A46" s="18" t="s">
        <v>1196</v>
      </c>
      <c r="B46" s="14"/>
      <c r="C46" s="19">
        <v>1</v>
      </c>
    </row>
    <row r="47" spans="1:3" x14ac:dyDescent="0.25">
      <c r="A47" s="18" t="s">
        <v>1197</v>
      </c>
      <c r="B47" s="14"/>
      <c r="C47" s="19">
        <v>6</v>
      </c>
    </row>
    <row r="48" spans="1:3" x14ac:dyDescent="0.25">
      <c r="A48" s="18" t="s">
        <v>615</v>
      </c>
      <c r="B48" s="14"/>
      <c r="C48" s="19">
        <v>1</v>
      </c>
    </row>
    <row r="49" spans="1:3" x14ac:dyDescent="0.25">
      <c r="A49" s="18" t="s">
        <v>1198</v>
      </c>
      <c r="B49" s="14"/>
      <c r="C49" s="19">
        <v>6</v>
      </c>
    </row>
    <row r="50" spans="1:3" x14ac:dyDescent="0.25">
      <c r="A50" s="199" t="s">
        <v>956</v>
      </c>
      <c r="B50" s="200"/>
      <c r="C50" s="26">
        <v>16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5" t="s">
        <v>1194</v>
      </c>
      <c r="B53" s="11" t="s">
        <v>79</v>
      </c>
      <c r="C53" s="19">
        <v>1</v>
      </c>
    </row>
    <row r="54" spans="1:3" x14ac:dyDescent="0.25">
      <c r="A54" s="187"/>
      <c r="B54" s="11" t="s">
        <v>82</v>
      </c>
      <c r="C54" s="19">
        <v>0</v>
      </c>
    </row>
    <row r="55" spans="1:3" x14ac:dyDescent="0.25">
      <c r="A55" s="185" t="s">
        <v>1195</v>
      </c>
      <c r="B55" s="11" t="s">
        <v>79</v>
      </c>
      <c r="C55" s="19">
        <v>0</v>
      </c>
    </row>
    <row r="56" spans="1:3" x14ac:dyDescent="0.25">
      <c r="A56" s="187"/>
      <c r="B56" s="11" t="s">
        <v>82</v>
      </c>
      <c r="C56" s="19">
        <v>0</v>
      </c>
    </row>
    <row r="57" spans="1:3" x14ac:dyDescent="0.25">
      <c r="A57" s="185" t="s">
        <v>1196</v>
      </c>
      <c r="B57" s="11" t="s">
        <v>79</v>
      </c>
      <c r="C57" s="19">
        <v>0</v>
      </c>
    </row>
    <row r="58" spans="1:3" x14ac:dyDescent="0.25">
      <c r="A58" s="187"/>
      <c r="B58" s="11" t="s">
        <v>82</v>
      </c>
      <c r="C58" s="19">
        <v>0</v>
      </c>
    </row>
    <row r="59" spans="1:3" x14ac:dyDescent="0.25">
      <c r="A59" s="185" t="s">
        <v>1197</v>
      </c>
      <c r="B59" s="11" t="s">
        <v>79</v>
      </c>
      <c r="C59" s="19">
        <v>1</v>
      </c>
    </row>
    <row r="60" spans="1:3" x14ac:dyDescent="0.25">
      <c r="A60" s="187"/>
      <c r="B60" s="11" t="s">
        <v>82</v>
      </c>
      <c r="C60" s="19">
        <v>0</v>
      </c>
    </row>
    <row r="61" spans="1:3" x14ac:dyDescent="0.25">
      <c r="A61" s="185" t="s">
        <v>615</v>
      </c>
      <c r="B61" s="11" t="s">
        <v>79</v>
      </c>
      <c r="C61" s="19">
        <v>0</v>
      </c>
    </row>
    <row r="62" spans="1:3" x14ac:dyDescent="0.25">
      <c r="A62" s="187"/>
      <c r="B62" s="11" t="s">
        <v>82</v>
      </c>
      <c r="C62" s="19">
        <v>0</v>
      </c>
    </row>
    <row r="63" spans="1:3" x14ac:dyDescent="0.25">
      <c r="A63" s="185" t="s">
        <v>1198</v>
      </c>
      <c r="B63" s="11" t="s">
        <v>79</v>
      </c>
      <c r="C63" s="19">
        <v>1</v>
      </c>
    </row>
    <row r="64" spans="1:3" x14ac:dyDescent="0.25">
      <c r="A64" s="187"/>
      <c r="B64" s="11" t="s">
        <v>82</v>
      </c>
      <c r="C64" s="19">
        <v>1</v>
      </c>
    </row>
    <row r="65" spans="1:3" x14ac:dyDescent="0.25">
      <c r="A65" s="199" t="s">
        <v>956</v>
      </c>
      <c r="B65" s="200"/>
      <c r="C65" s="26">
        <v>4</v>
      </c>
    </row>
    <row r="66" spans="1:3" x14ac:dyDescent="0.25">
      <c r="A66" s="4"/>
    </row>
  </sheetData>
  <sheetProtection algorithmName="SHA-512" hashValue="P1DJwp7OguKPyJXCKa0X1cIRebNfoZSnHlESLv1A+poprvodUhxSEjFuif1Ju+Z4yYkVJHxE46wwrAM7sHAMVg==" saltValue="/KA19ISqLwxgfZKtjm+/I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0" t="s">
        <v>1210</v>
      </c>
      <c r="D4" s="20" t="s">
        <v>65</v>
      </c>
      <c r="E4" s="20" t="s">
        <v>1057</v>
      </c>
      <c r="F4" s="20" t="s">
        <v>1211</v>
      </c>
      <c r="G4" s="31" t="s">
        <v>1210</v>
      </c>
    </row>
    <row r="5" spans="1:7" ht="22.5" x14ac:dyDescent="0.25">
      <c r="A5" s="188" t="s">
        <v>1212</v>
      </c>
      <c r="B5" s="29" t="s">
        <v>1213</v>
      </c>
      <c r="C5" s="12">
        <v>71</v>
      </c>
      <c r="D5" s="12">
        <v>80</v>
      </c>
      <c r="E5" s="12">
        <v>43</v>
      </c>
      <c r="F5" s="12">
        <v>4</v>
      </c>
      <c r="G5" s="34">
        <v>71</v>
      </c>
    </row>
    <row r="6" spans="1:7" x14ac:dyDescent="0.25">
      <c r="A6" s="190"/>
      <c r="B6" s="29" t="s">
        <v>1214</v>
      </c>
      <c r="C6" s="12">
        <v>5</v>
      </c>
      <c r="D6" s="12">
        <v>9</v>
      </c>
      <c r="E6" s="12">
        <v>1</v>
      </c>
      <c r="F6" s="12">
        <v>0</v>
      </c>
      <c r="G6" s="34">
        <v>5</v>
      </c>
    </row>
    <row r="7" spans="1:7" x14ac:dyDescent="0.25">
      <c r="A7" s="10" t="s">
        <v>1215</v>
      </c>
      <c r="B7" s="29" t="s">
        <v>1216</v>
      </c>
      <c r="C7" s="12">
        <v>0</v>
      </c>
      <c r="D7" s="12">
        <v>1</v>
      </c>
      <c r="E7" s="12">
        <v>1</v>
      </c>
      <c r="F7" s="12">
        <v>0</v>
      </c>
      <c r="G7" s="34">
        <v>0</v>
      </c>
    </row>
    <row r="8" spans="1:7" ht="22.5" x14ac:dyDescent="0.25">
      <c r="A8" s="188" t="s">
        <v>1217</v>
      </c>
      <c r="B8" s="29" t="s">
        <v>1218</v>
      </c>
      <c r="C8" s="12">
        <v>10</v>
      </c>
      <c r="D8" s="12">
        <v>8</v>
      </c>
      <c r="E8" s="12">
        <v>5</v>
      </c>
      <c r="F8" s="12">
        <v>0</v>
      </c>
      <c r="G8" s="34">
        <v>10</v>
      </c>
    </row>
    <row r="9" spans="1:7" x14ac:dyDescent="0.25">
      <c r="A9" s="189"/>
      <c r="B9" s="29" t="s">
        <v>1219</v>
      </c>
      <c r="C9" s="12">
        <v>2</v>
      </c>
      <c r="D9" s="12">
        <v>0</v>
      </c>
      <c r="E9" s="12">
        <v>1</v>
      </c>
      <c r="F9" s="12">
        <v>0</v>
      </c>
      <c r="G9" s="34">
        <v>2</v>
      </c>
    </row>
    <row r="10" spans="1:7" ht="22.5" x14ac:dyDescent="0.25">
      <c r="A10" s="190"/>
      <c r="B10" s="29" t="s">
        <v>1220</v>
      </c>
      <c r="C10" s="12">
        <v>1</v>
      </c>
      <c r="D10" s="12">
        <v>0</v>
      </c>
      <c r="E10" s="12">
        <v>0</v>
      </c>
      <c r="F10" s="12">
        <v>0</v>
      </c>
      <c r="G10" s="34">
        <v>1</v>
      </c>
    </row>
    <row r="11" spans="1:7" ht="22.5" x14ac:dyDescent="0.25">
      <c r="A11" s="188" t="s">
        <v>1221</v>
      </c>
      <c r="B11" s="29" t="s">
        <v>1222</v>
      </c>
      <c r="C11" s="12">
        <v>0</v>
      </c>
      <c r="D11" s="12">
        <v>0</v>
      </c>
      <c r="E11" s="12">
        <v>0</v>
      </c>
      <c r="F11" s="12">
        <v>0</v>
      </c>
      <c r="G11" s="34">
        <v>0</v>
      </c>
    </row>
    <row r="12" spans="1:7" x14ac:dyDescent="0.25">
      <c r="A12" s="189"/>
      <c r="B12" s="29" t="s">
        <v>1223</v>
      </c>
      <c r="C12" s="12">
        <v>5</v>
      </c>
      <c r="D12" s="12">
        <v>0</v>
      </c>
      <c r="E12" s="12">
        <v>0</v>
      </c>
      <c r="F12" s="12">
        <v>0</v>
      </c>
      <c r="G12" s="34">
        <v>5</v>
      </c>
    </row>
    <row r="13" spans="1:7" ht="22.5" x14ac:dyDescent="0.25">
      <c r="A13" s="190"/>
      <c r="B13" s="29" t="s">
        <v>1224</v>
      </c>
      <c r="C13" s="12">
        <v>9</v>
      </c>
      <c r="D13" s="12">
        <v>4</v>
      </c>
      <c r="E13" s="12">
        <v>0</v>
      </c>
      <c r="F13" s="12">
        <v>2</v>
      </c>
      <c r="G13" s="34">
        <v>9</v>
      </c>
    </row>
    <row r="14" spans="1:7" ht="22.5" x14ac:dyDescent="0.25">
      <c r="A14" s="10" t="s">
        <v>1225</v>
      </c>
      <c r="B14" s="29" t="s">
        <v>1226</v>
      </c>
      <c r="C14" s="12">
        <v>0</v>
      </c>
      <c r="D14" s="12">
        <v>0</v>
      </c>
      <c r="E14" s="12">
        <v>0</v>
      </c>
      <c r="F14" s="12">
        <v>0</v>
      </c>
      <c r="G14" s="34">
        <v>0</v>
      </c>
    </row>
    <row r="15" spans="1:7" x14ac:dyDescent="0.25">
      <c r="A15" s="188" t="s">
        <v>1227</v>
      </c>
      <c r="B15" s="29" t="s">
        <v>1228</v>
      </c>
      <c r="C15" s="12">
        <v>217</v>
      </c>
      <c r="D15" s="12">
        <v>22</v>
      </c>
      <c r="E15" s="12">
        <v>18</v>
      </c>
      <c r="F15" s="12">
        <v>2</v>
      </c>
      <c r="G15" s="34">
        <v>217</v>
      </c>
    </row>
    <row r="16" spans="1:7" x14ac:dyDescent="0.25">
      <c r="A16" s="189"/>
      <c r="B16" s="29" t="s">
        <v>1229</v>
      </c>
      <c r="C16" s="12">
        <v>0</v>
      </c>
      <c r="D16" s="12">
        <v>0</v>
      </c>
      <c r="E16" s="12">
        <v>0</v>
      </c>
      <c r="F16" s="12">
        <v>0</v>
      </c>
      <c r="G16" s="34">
        <v>0</v>
      </c>
    </row>
    <row r="17" spans="1:7" x14ac:dyDescent="0.25">
      <c r="A17" s="189"/>
      <c r="B17" s="29" t="s">
        <v>1230</v>
      </c>
      <c r="C17" s="12">
        <v>0</v>
      </c>
      <c r="D17" s="12">
        <v>0</v>
      </c>
      <c r="E17" s="12">
        <v>0</v>
      </c>
      <c r="F17" s="12">
        <v>0</v>
      </c>
      <c r="G17" s="34">
        <v>0</v>
      </c>
    </row>
    <row r="18" spans="1:7" x14ac:dyDescent="0.25">
      <c r="A18" s="189"/>
      <c r="B18" s="29" t="s">
        <v>1231</v>
      </c>
      <c r="C18" s="12">
        <v>2</v>
      </c>
      <c r="D18" s="12">
        <v>0</v>
      </c>
      <c r="E18" s="12">
        <v>0</v>
      </c>
      <c r="F18" s="12">
        <v>0</v>
      </c>
      <c r="G18" s="34">
        <v>2</v>
      </c>
    </row>
    <row r="19" spans="1:7" ht="22.5" x14ac:dyDescent="0.25">
      <c r="A19" s="190"/>
      <c r="B19" s="29" t="s">
        <v>1232</v>
      </c>
      <c r="C19" s="12">
        <v>0</v>
      </c>
      <c r="D19" s="12">
        <v>0</v>
      </c>
      <c r="E19" s="12">
        <v>0</v>
      </c>
      <c r="F19" s="12">
        <v>0</v>
      </c>
      <c r="G19" s="34">
        <v>0</v>
      </c>
    </row>
    <row r="20" spans="1:7" x14ac:dyDescent="0.25">
      <c r="A20" s="10" t="s">
        <v>1233</v>
      </c>
      <c r="B20" s="29" t="s">
        <v>1234</v>
      </c>
      <c r="C20" s="12">
        <v>3</v>
      </c>
      <c r="D20" s="12">
        <v>0</v>
      </c>
      <c r="E20" s="12">
        <v>0</v>
      </c>
      <c r="F20" s="12">
        <v>0</v>
      </c>
      <c r="G20" s="34">
        <v>3</v>
      </c>
    </row>
    <row r="21" spans="1:7" x14ac:dyDescent="0.25">
      <c r="A21" s="10" t="s">
        <v>1235</v>
      </c>
      <c r="B21" s="29" t="s">
        <v>1236</v>
      </c>
      <c r="C21" s="12">
        <v>3</v>
      </c>
      <c r="D21" s="12">
        <v>0</v>
      </c>
      <c r="E21" s="12">
        <v>0</v>
      </c>
      <c r="F21" s="12">
        <v>0</v>
      </c>
      <c r="G21" s="34">
        <v>3</v>
      </c>
    </row>
    <row r="22" spans="1:7" x14ac:dyDescent="0.25">
      <c r="A22" s="199" t="s">
        <v>956</v>
      </c>
      <c r="B22" s="200"/>
      <c r="C22" s="26">
        <v>328</v>
      </c>
      <c r="D22" s="26">
        <v>124</v>
      </c>
      <c r="E22" s="26">
        <v>69</v>
      </c>
      <c r="F22" s="26">
        <v>8</v>
      </c>
      <c r="G22" s="35">
        <v>328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8</v>
      </c>
    </row>
    <row r="26" spans="1:7" x14ac:dyDescent="0.25">
      <c r="A26" s="18" t="s">
        <v>114</v>
      </c>
      <c r="B26" s="14"/>
      <c r="C26" s="19">
        <v>1</v>
      </c>
    </row>
    <row r="27" spans="1:7" x14ac:dyDescent="0.25">
      <c r="A27" s="18" t="s">
        <v>1080</v>
      </c>
      <c r="B27" s="14"/>
      <c r="C27" s="19">
        <v>6</v>
      </c>
    </row>
    <row r="28" spans="1:7" x14ac:dyDescent="0.25">
      <c r="A28" s="199" t="s">
        <v>956</v>
      </c>
      <c r="B28" s="200"/>
      <c r="C28" s="26">
        <v>15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45</v>
      </c>
    </row>
    <row r="33" spans="1:3" x14ac:dyDescent="0.25">
      <c r="A33" s="18" t="s">
        <v>1239</v>
      </c>
      <c r="B33" s="14"/>
      <c r="C33" s="19">
        <v>20</v>
      </c>
    </row>
    <row r="34" spans="1:3" x14ac:dyDescent="0.25">
      <c r="A34" s="18" t="s">
        <v>82</v>
      </c>
      <c r="B34" s="14"/>
      <c r="C34" s="19">
        <v>29</v>
      </c>
    </row>
    <row r="35" spans="1:3" x14ac:dyDescent="0.25">
      <c r="A35" s="199" t="s">
        <v>956</v>
      </c>
      <c r="B35" s="200"/>
      <c r="C35" s="26">
        <v>94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135</v>
      </c>
    </row>
    <row r="40" spans="1:3" x14ac:dyDescent="0.25">
      <c r="A40" s="18" t="s">
        <v>1242</v>
      </c>
      <c r="B40" s="14"/>
      <c r="C40" s="19">
        <v>72</v>
      </c>
    </row>
    <row r="41" spans="1:3" x14ac:dyDescent="0.25">
      <c r="A41" s="199" t="s">
        <v>956</v>
      </c>
      <c r="B41" s="200"/>
      <c r="C41" s="26">
        <v>207</v>
      </c>
    </row>
    <row r="42" spans="1:3" x14ac:dyDescent="0.25">
      <c r="A42" s="4"/>
    </row>
  </sheetData>
  <sheetProtection algorithmName="SHA-512" hashValue="mc9Mtzy1SnWNSdXsPxyGqO8pZUzAuxNlMy5AzjZSP+9PgAoBGEngZT2oipHazYFMgDKw/uf0/3TZkxE1sddYzA==" saltValue="f9WNBDSPewVKtcGiBoSAfQ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6"/>
      <c r="B5" s="37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8" t="s">
        <v>1254</v>
      </c>
      <c r="B6" s="29" t="s">
        <v>1255</v>
      </c>
      <c r="C6" s="38">
        <v>0</v>
      </c>
      <c r="D6" s="38">
        <v>0</v>
      </c>
      <c r="E6" s="38">
        <v>0</v>
      </c>
      <c r="F6" s="38">
        <v>0</v>
      </c>
      <c r="G6" s="38">
        <v>0</v>
      </c>
      <c r="H6" s="38">
        <v>4</v>
      </c>
      <c r="I6" s="38">
        <v>0</v>
      </c>
      <c r="J6" s="38">
        <v>0</v>
      </c>
      <c r="K6" s="38">
        <v>0</v>
      </c>
      <c r="L6" s="34">
        <v>0</v>
      </c>
    </row>
    <row r="7" spans="1:12" x14ac:dyDescent="0.25">
      <c r="A7" s="189"/>
      <c r="B7" s="29" t="s">
        <v>1048</v>
      </c>
      <c r="C7" s="38">
        <v>6</v>
      </c>
      <c r="D7" s="38">
        <v>0</v>
      </c>
      <c r="E7" s="38">
        <v>47</v>
      </c>
      <c r="F7" s="38">
        <v>18</v>
      </c>
      <c r="G7" s="38">
        <v>0</v>
      </c>
      <c r="H7" s="38">
        <v>66</v>
      </c>
      <c r="I7" s="38">
        <v>0</v>
      </c>
      <c r="J7" s="38">
        <v>7</v>
      </c>
      <c r="K7" s="38">
        <v>2</v>
      </c>
      <c r="L7" s="34">
        <v>0</v>
      </c>
    </row>
    <row r="8" spans="1:12" x14ac:dyDescent="0.25">
      <c r="A8" s="189"/>
      <c r="B8" s="29" t="s">
        <v>1256</v>
      </c>
      <c r="C8" s="38">
        <v>0</v>
      </c>
      <c r="D8" s="38">
        <v>0</v>
      </c>
      <c r="E8" s="38">
        <v>1</v>
      </c>
      <c r="F8" s="38">
        <v>0</v>
      </c>
      <c r="G8" s="38">
        <v>0</v>
      </c>
      <c r="H8" s="38">
        <v>8</v>
      </c>
      <c r="I8" s="38">
        <v>0</v>
      </c>
      <c r="J8" s="38">
        <v>0</v>
      </c>
      <c r="K8" s="38">
        <v>0</v>
      </c>
      <c r="L8" s="34">
        <v>0</v>
      </c>
    </row>
    <row r="9" spans="1:12" x14ac:dyDescent="0.25">
      <c r="A9" s="190"/>
      <c r="B9" s="29" t="s">
        <v>1257</v>
      </c>
      <c r="C9" s="38">
        <v>0</v>
      </c>
      <c r="D9" s="38">
        <v>0</v>
      </c>
      <c r="E9" s="38">
        <v>1</v>
      </c>
      <c r="F9" s="38">
        <v>0</v>
      </c>
      <c r="G9" s="38">
        <v>0</v>
      </c>
      <c r="H9" s="38">
        <v>7</v>
      </c>
      <c r="I9" s="38">
        <v>0</v>
      </c>
      <c r="J9" s="38">
        <v>1</v>
      </c>
      <c r="K9" s="38">
        <v>0</v>
      </c>
      <c r="L9" s="34">
        <v>0</v>
      </c>
    </row>
    <row r="10" spans="1:12" x14ac:dyDescent="0.25">
      <c r="A10" s="188" t="s">
        <v>1258</v>
      </c>
      <c r="B10" s="29" t="s">
        <v>1259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8">
        <v>0</v>
      </c>
      <c r="L10" s="34">
        <v>0</v>
      </c>
    </row>
    <row r="11" spans="1:12" x14ac:dyDescent="0.25">
      <c r="A11" s="189"/>
      <c r="B11" s="29" t="s">
        <v>1260</v>
      </c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4">
        <v>0</v>
      </c>
    </row>
    <row r="12" spans="1:12" x14ac:dyDescent="0.25">
      <c r="A12" s="189"/>
      <c r="B12" s="29" t="s">
        <v>1261</v>
      </c>
      <c r="C12" s="38">
        <v>1</v>
      </c>
      <c r="D12" s="38">
        <v>0</v>
      </c>
      <c r="E12" s="38">
        <v>2</v>
      </c>
      <c r="F12" s="38">
        <v>2</v>
      </c>
      <c r="G12" s="38">
        <v>0</v>
      </c>
      <c r="H12" s="38">
        <v>5</v>
      </c>
      <c r="I12" s="38">
        <v>0</v>
      </c>
      <c r="J12" s="38">
        <v>0</v>
      </c>
      <c r="K12" s="38">
        <v>1</v>
      </c>
      <c r="L12" s="34">
        <v>0</v>
      </c>
    </row>
    <row r="13" spans="1:12" x14ac:dyDescent="0.25">
      <c r="A13" s="189"/>
      <c r="B13" s="29" t="s">
        <v>1262</v>
      </c>
      <c r="C13" s="38">
        <v>0</v>
      </c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38">
        <v>0</v>
      </c>
      <c r="K13" s="38">
        <v>0</v>
      </c>
      <c r="L13" s="34">
        <v>0</v>
      </c>
    </row>
    <row r="14" spans="1:12" x14ac:dyDescent="0.25">
      <c r="A14" s="189"/>
      <c r="B14" s="29" t="s">
        <v>1263</v>
      </c>
      <c r="C14" s="38">
        <v>0</v>
      </c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  <c r="J14" s="38">
        <v>0</v>
      </c>
      <c r="K14" s="38">
        <v>0</v>
      </c>
      <c r="L14" s="34">
        <v>0</v>
      </c>
    </row>
    <row r="15" spans="1:12" x14ac:dyDescent="0.25">
      <c r="A15" s="189"/>
      <c r="B15" s="29" t="s">
        <v>1264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4">
        <v>0</v>
      </c>
    </row>
    <row r="16" spans="1:12" x14ac:dyDescent="0.25">
      <c r="A16" s="189"/>
      <c r="B16" s="29" t="s">
        <v>1265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4">
        <v>0</v>
      </c>
    </row>
    <row r="17" spans="1:12" x14ac:dyDescent="0.25">
      <c r="A17" s="189"/>
      <c r="B17" s="29" t="s">
        <v>1266</v>
      </c>
      <c r="C17" s="38">
        <v>0</v>
      </c>
      <c r="D17" s="38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8">
        <v>0</v>
      </c>
      <c r="L17" s="34">
        <v>0</v>
      </c>
    </row>
    <row r="18" spans="1:12" x14ac:dyDescent="0.25">
      <c r="A18" s="189"/>
      <c r="B18" s="29" t="s">
        <v>1267</v>
      </c>
      <c r="C18" s="38">
        <v>0</v>
      </c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  <c r="J18" s="38">
        <v>0</v>
      </c>
      <c r="K18" s="38">
        <v>0</v>
      </c>
      <c r="L18" s="34">
        <v>0</v>
      </c>
    </row>
    <row r="19" spans="1:12" x14ac:dyDescent="0.25">
      <c r="A19" s="189"/>
      <c r="B19" s="29" t="s">
        <v>1268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4">
        <v>0</v>
      </c>
    </row>
    <row r="20" spans="1:12" x14ac:dyDescent="0.25">
      <c r="A20" s="189"/>
      <c r="B20" s="29" t="s">
        <v>1269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4">
        <v>0</v>
      </c>
    </row>
    <row r="21" spans="1:12" x14ac:dyDescent="0.25">
      <c r="A21" s="189"/>
      <c r="B21" s="29" t="s">
        <v>1270</v>
      </c>
      <c r="C21" s="38">
        <v>0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4">
        <v>0</v>
      </c>
    </row>
    <row r="22" spans="1:12" x14ac:dyDescent="0.25">
      <c r="A22" s="189"/>
      <c r="B22" s="29" t="s">
        <v>1271</v>
      </c>
      <c r="C22" s="38">
        <v>0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4">
        <v>0</v>
      </c>
    </row>
    <row r="23" spans="1:12" x14ac:dyDescent="0.25">
      <c r="A23" s="189"/>
      <c r="B23" s="29" t="s">
        <v>1272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8">
        <v>0</v>
      </c>
      <c r="L23" s="34">
        <v>0</v>
      </c>
    </row>
    <row r="24" spans="1:12" x14ac:dyDescent="0.25">
      <c r="A24" s="189"/>
      <c r="B24" s="29" t="s">
        <v>1273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4">
        <v>0</v>
      </c>
    </row>
    <row r="25" spans="1:12" x14ac:dyDescent="0.25">
      <c r="A25" s="189"/>
      <c r="B25" s="29" t="s">
        <v>1274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4">
        <v>0</v>
      </c>
    </row>
    <row r="26" spans="1:12" x14ac:dyDescent="0.25">
      <c r="A26" s="189"/>
      <c r="B26" s="29" t="s">
        <v>1275</v>
      </c>
      <c r="C26" s="38">
        <v>0</v>
      </c>
      <c r="D26" s="38">
        <v>0</v>
      </c>
      <c r="E26" s="38">
        <v>15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4">
        <v>0</v>
      </c>
    </row>
    <row r="27" spans="1:12" x14ac:dyDescent="0.25">
      <c r="A27" s="189"/>
      <c r="B27" s="29" t="s">
        <v>1276</v>
      </c>
      <c r="C27" s="38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4">
        <v>0</v>
      </c>
    </row>
    <row r="28" spans="1:12" x14ac:dyDescent="0.25">
      <c r="A28" s="189"/>
      <c r="B28" s="29" t="s">
        <v>1277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4">
        <v>0</v>
      </c>
    </row>
    <row r="29" spans="1:12" x14ac:dyDescent="0.25">
      <c r="A29" s="189"/>
      <c r="B29" s="29" t="s">
        <v>1278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4">
        <v>0</v>
      </c>
    </row>
    <row r="30" spans="1:12" x14ac:dyDescent="0.25">
      <c r="A30" s="189"/>
      <c r="B30" s="29" t="s">
        <v>1279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4">
        <v>0</v>
      </c>
    </row>
    <row r="31" spans="1:12" x14ac:dyDescent="0.25">
      <c r="A31" s="189"/>
      <c r="B31" s="29" t="s">
        <v>1280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4">
        <v>0</v>
      </c>
    </row>
    <row r="32" spans="1:12" x14ac:dyDescent="0.25">
      <c r="A32" s="189"/>
      <c r="B32" s="29" t="s">
        <v>1281</v>
      </c>
      <c r="C32" s="38">
        <v>0</v>
      </c>
      <c r="D32" s="38">
        <v>0</v>
      </c>
      <c r="E32" s="38">
        <v>0</v>
      </c>
      <c r="F32" s="38">
        <v>1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4">
        <v>0</v>
      </c>
    </row>
    <row r="33" spans="1:12" x14ac:dyDescent="0.25">
      <c r="A33" s="189"/>
      <c r="B33" s="29" t="s">
        <v>1282</v>
      </c>
      <c r="C33" s="38">
        <v>0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0</v>
      </c>
      <c r="K33" s="38">
        <v>0</v>
      </c>
      <c r="L33" s="34">
        <v>0</v>
      </c>
    </row>
    <row r="34" spans="1:12" x14ac:dyDescent="0.25">
      <c r="A34" s="189"/>
      <c r="B34" s="29" t="s">
        <v>1283</v>
      </c>
      <c r="C34" s="38">
        <v>0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  <c r="J34" s="38">
        <v>0</v>
      </c>
      <c r="K34" s="38">
        <v>0</v>
      </c>
      <c r="L34" s="34">
        <v>0</v>
      </c>
    </row>
    <row r="35" spans="1:12" x14ac:dyDescent="0.25">
      <c r="A35" s="189"/>
      <c r="B35" s="29" t="s">
        <v>1284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4">
        <v>0</v>
      </c>
    </row>
    <row r="36" spans="1:12" x14ac:dyDescent="0.25">
      <c r="A36" s="189"/>
      <c r="B36" s="29" t="s">
        <v>1285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4">
        <v>0</v>
      </c>
    </row>
    <row r="37" spans="1:12" x14ac:dyDescent="0.25">
      <c r="A37" s="189"/>
      <c r="B37" s="29" t="s">
        <v>1286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4">
        <v>0</v>
      </c>
    </row>
    <row r="38" spans="1:12" x14ac:dyDescent="0.25">
      <c r="A38" s="189"/>
      <c r="B38" s="29" t="s">
        <v>1287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4">
        <v>0</v>
      </c>
    </row>
    <row r="39" spans="1:12" x14ac:dyDescent="0.25">
      <c r="A39" s="189"/>
      <c r="B39" s="29" t="s">
        <v>1288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4">
        <v>0</v>
      </c>
    </row>
    <row r="40" spans="1:12" x14ac:dyDescent="0.25">
      <c r="A40" s="189"/>
      <c r="B40" s="29" t="s">
        <v>1289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4">
        <v>0</v>
      </c>
    </row>
    <row r="41" spans="1:12" x14ac:dyDescent="0.25">
      <c r="A41" s="189"/>
      <c r="B41" s="29" t="s">
        <v>1290</v>
      </c>
      <c r="C41" s="38">
        <v>0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4">
        <v>0</v>
      </c>
    </row>
    <row r="42" spans="1:12" x14ac:dyDescent="0.25">
      <c r="A42" s="189"/>
      <c r="B42" s="29" t="s">
        <v>1291</v>
      </c>
      <c r="C42" s="38">
        <v>0</v>
      </c>
      <c r="D42" s="38">
        <v>0</v>
      </c>
      <c r="E42" s="38">
        <v>0</v>
      </c>
      <c r="F42" s="38">
        <v>1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4">
        <v>0</v>
      </c>
    </row>
    <row r="43" spans="1:12" x14ac:dyDescent="0.25">
      <c r="A43" s="189"/>
      <c r="B43" s="29" t="s">
        <v>1292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4">
        <v>0</v>
      </c>
    </row>
    <row r="44" spans="1:12" x14ac:dyDescent="0.25">
      <c r="A44" s="189"/>
      <c r="B44" s="29" t="s">
        <v>1293</v>
      </c>
      <c r="C44" s="38">
        <v>0</v>
      </c>
      <c r="D44" s="38">
        <v>0</v>
      </c>
      <c r="E44" s="38">
        <v>1</v>
      </c>
      <c r="F44" s="38">
        <v>0</v>
      </c>
      <c r="G44" s="38">
        <v>0</v>
      </c>
      <c r="H44" s="38">
        <v>3</v>
      </c>
      <c r="I44" s="38">
        <v>0</v>
      </c>
      <c r="J44" s="38">
        <v>0</v>
      </c>
      <c r="K44" s="38">
        <v>0</v>
      </c>
      <c r="L44" s="34">
        <v>0</v>
      </c>
    </row>
    <row r="45" spans="1:12" x14ac:dyDescent="0.25">
      <c r="A45" s="189"/>
      <c r="B45" s="29" t="s">
        <v>1294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4">
        <v>0</v>
      </c>
    </row>
    <row r="46" spans="1:12" x14ac:dyDescent="0.25">
      <c r="A46" s="189"/>
      <c r="B46" s="29" t="s">
        <v>1295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4">
        <v>0</v>
      </c>
    </row>
    <row r="47" spans="1:12" x14ac:dyDescent="0.25">
      <c r="A47" s="189"/>
      <c r="B47" s="29" t="s">
        <v>1296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4">
        <v>0</v>
      </c>
    </row>
    <row r="48" spans="1:12" x14ac:dyDescent="0.25">
      <c r="A48" s="189"/>
      <c r="B48" s="29" t="s">
        <v>1297</v>
      </c>
      <c r="C48" s="38">
        <v>0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4">
        <v>0</v>
      </c>
    </row>
    <row r="49" spans="1:12" x14ac:dyDescent="0.25">
      <c r="A49" s="189"/>
      <c r="B49" s="29" t="s">
        <v>1298</v>
      </c>
      <c r="C49" s="38">
        <v>0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4">
        <v>0</v>
      </c>
    </row>
    <row r="50" spans="1:12" x14ac:dyDescent="0.25">
      <c r="A50" s="189"/>
      <c r="B50" s="29" t="s">
        <v>1299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4">
        <v>0</v>
      </c>
    </row>
    <row r="51" spans="1:12" x14ac:dyDescent="0.25">
      <c r="A51" s="189"/>
      <c r="B51" s="29" t="s">
        <v>1300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4">
        <v>0</v>
      </c>
    </row>
    <row r="52" spans="1:12" x14ac:dyDescent="0.25">
      <c r="A52" s="189"/>
      <c r="B52" s="29" t="s">
        <v>1301</v>
      </c>
      <c r="C52" s="38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4">
        <v>0</v>
      </c>
    </row>
    <row r="53" spans="1:12" x14ac:dyDescent="0.25">
      <c r="A53" s="189"/>
      <c r="B53" s="29" t="s">
        <v>1302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4">
        <v>0</v>
      </c>
    </row>
    <row r="54" spans="1:12" x14ac:dyDescent="0.25">
      <c r="A54" s="189"/>
      <c r="B54" s="29" t="s">
        <v>1303</v>
      </c>
      <c r="C54" s="38">
        <v>1</v>
      </c>
      <c r="D54" s="38">
        <v>0</v>
      </c>
      <c r="E54" s="38">
        <v>0</v>
      </c>
      <c r="F54" s="38">
        <v>1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4">
        <v>0</v>
      </c>
    </row>
    <row r="55" spans="1:12" x14ac:dyDescent="0.25">
      <c r="A55" s="189"/>
      <c r="B55" s="29" t="s">
        <v>1304</v>
      </c>
      <c r="C55" s="38">
        <v>0</v>
      </c>
      <c r="D55" s="38">
        <v>0</v>
      </c>
      <c r="E55" s="38">
        <v>1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4">
        <v>0</v>
      </c>
    </row>
    <row r="56" spans="1:12" x14ac:dyDescent="0.25">
      <c r="A56" s="189"/>
      <c r="B56" s="29" t="s">
        <v>1305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4">
        <v>0</v>
      </c>
    </row>
    <row r="57" spans="1:12" x14ac:dyDescent="0.25">
      <c r="A57" s="189"/>
      <c r="B57" s="29" t="s">
        <v>1306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4">
        <v>0</v>
      </c>
    </row>
    <row r="58" spans="1:12" x14ac:dyDescent="0.25">
      <c r="A58" s="189"/>
      <c r="B58" s="29" t="s">
        <v>1307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4">
        <v>0</v>
      </c>
    </row>
    <row r="59" spans="1:12" x14ac:dyDescent="0.25">
      <c r="A59" s="189"/>
      <c r="B59" s="29" t="s">
        <v>1308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4">
        <v>0</v>
      </c>
    </row>
    <row r="60" spans="1:12" x14ac:dyDescent="0.25">
      <c r="A60" s="189"/>
      <c r="B60" s="29" t="s">
        <v>1309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4">
        <v>0</v>
      </c>
    </row>
    <row r="61" spans="1:12" x14ac:dyDescent="0.25">
      <c r="A61" s="189"/>
      <c r="B61" s="29" t="s">
        <v>1310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4">
        <v>0</v>
      </c>
    </row>
    <row r="62" spans="1:12" x14ac:dyDescent="0.25">
      <c r="A62" s="189"/>
      <c r="B62" s="29" t="s">
        <v>1311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4">
        <v>0</v>
      </c>
    </row>
    <row r="63" spans="1:12" x14ac:dyDescent="0.25">
      <c r="A63" s="189"/>
      <c r="B63" s="29" t="s">
        <v>1312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4">
        <v>0</v>
      </c>
    </row>
    <row r="64" spans="1:12" x14ac:dyDescent="0.25">
      <c r="A64" s="189"/>
      <c r="B64" s="29" t="s">
        <v>1313</v>
      </c>
      <c r="C64" s="38">
        <v>0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4">
        <v>0</v>
      </c>
    </row>
    <row r="65" spans="1:12" x14ac:dyDescent="0.25">
      <c r="A65" s="189"/>
      <c r="B65" s="29" t="s">
        <v>1314</v>
      </c>
      <c r="C65" s="38">
        <v>0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8">
        <v>0</v>
      </c>
      <c r="L65" s="34">
        <v>0</v>
      </c>
    </row>
    <row r="66" spans="1:12" x14ac:dyDescent="0.25">
      <c r="A66" s="189"/>
      <c r="B66" s="29" t="s">
        <v>1315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4">
        <v>0</v>
      </c>
    </row>
    <row r="67" spans="1:12" x14ac:dyDescent="0.25">
      <c r="A67" s="189"/>
      <c r="B67" s="29" t="s">
        <v>1316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4">
        <v>0</v>
      </c>
    </row>
    <row r="68" spans="1:12" x14ac:dyDescent="0.25">
      <c r="A68" s="189"/>
      <c r="B68" s="29" t="s">
        <v>1317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4">
        <v>0</v>
      </c>
    </row>
    <row r="69" spans="1:12" x14ac:dyDescent="0.25">
      <c r="A69" s="189"/>
      <c r="B69" s="29" t="s">
        <v>1318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4">
        <v>0</v>
      </c>
    </row>
    <row r="70" spans="1:12" x14ac:dyDescent="0.25">
      <c r="A70" s="189"/>
      <c r="B70" s="29" t="s">
        <v>1319</v>
      </c>
      <c r="C70" s="38">
        <v>0</v>
      </c>
      <c r="D70" s="38">
        <v>0</v>
      </c>
      <c r="E70" s="38">
        <v>0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4">
        <v>0</v>
      </c>
    </row>
    <row r="71" spans="1:12" x14ac:dyDescent="0.25">
      <c r="A71" s="189"/>
      <c r="B71" s="29" t="s">
        <v>1320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0</v>
      </c>
      <c r="K71" s="38">
        <v>0</v>
      </c>
      <c r="L71" s="34">
        <v>0</v>
      </c>
    </row>
    <row r="72" spans="1:12" x14ac:dyDescent="0.25">
      <c r="A72" s="189"/>
      <c r="B72" s="29" t="s">
        <v>1321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1</v>
      </c>
      <c r="I72" s="38">
        <v>0</v>
      </c>
      <c r="J72" s="38">
        <v>0</v>
      </c>
      <c r="K72" s="38">
        <v>0</v>
      </c>
      <c r="L72" s="34">
        <v>0</v>
      </c>
    </row>
    <row r="73" spans="1:12" x14ac:dyDescent="0.25">
      <c r="A73" s="189"/>
      <c r="B73" s="29" t="s">
        <v>1322</v>
      </c>
      <c r="C73" s="38">
        <v>0</v>
      </c>
      <c r="D73" s="38">
        <v>0</v>
      </c>
      <c r="E73" s="38">
        <v>5</v>
      </c>
      <c r="F73" s="38">
        <v>0</v>
      </c>
      <c r="G73" s="38">
        <v>0</v>
      </c>
      <c r="H73" s="38">
        <v>1</v>
      </c>
      <c r="I73" s="38">
        <v>0</v>
      </c>
      <c r="J73" s="38">
        <v>0</v>
      </c>
      <c r="K73" s="38">
        <v>0</v>
      </c>
      <c r="L73" s="34">
        <v>0</v>
      </c>
    </row>
    <row r="74" spans="1:12" x14ac:dyDescent="0.25">
      <c r="A74" s="189"/>
      <c r="B74" s="29" t="s">
        <v>1323</v>
      </c>
      <c r="C74" s="38">
        <v>0</v>
      </c>
      <c r="D74" s="38">
        <v>0</v>
      </c>
      <c r="E74" s="38">
        <v>0</v>
      </c>
      <c r="F74" s="38">
        <v>2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4">
        <v>0</v>
      </c>
    </row>
    <row r="75" spans="1:12" x14ac:dyDescent="0.25">
      <c r="A75" s="189"/>
      <c r="B75" s="29" t="s">
        <v>1324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4">
        <v>0</v>
      </c>
    </row>
    <row r="76" spans="1:12" x14ac:dyDescent="0.25">
      <c r="A76" s="189"/>
      <c r="B76" s="29" t="s">
        <v>1325</v>
      </c>
      <c r="C76" s="38">
        <v>0</v>
      </c>
      <c r="D76" s="38">
        <v>0</v>
      </c>
      <c r="E76" s="38">
        <v>0</v>
      </c>
      <c r="F76" s="38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4">
        <v>0</v>
      </c>
    </row>
    <row r="77" spans="1:12" x14ac:dyDescent="0.25">
      <c r="A77" s="189"/>
      <c r="B77" s="29" t="s">
        <v>1326</v>
      </c>
      <c r="C77" s="38">
        <v>0</v>
      </c>
      <c r="D77" s="38">
        <v>0</v>
      </c>
      <c r="E77" s="38">
        <v>0</v>
      </c>
      <c r="F77" s="38">
        <v>0</v>
      </c>
      <c r="G77" s="38">
        <v>0</v>
      </c>
      <c r="H77" s="38">
        <v>1</v>
      </c>
      <c r="I77" s="38">
        <v>0</v>
      </c>
      <c r="J77" s="38">
        <v>0</v>
      </c>
      <c r="K77" s="38">
        <v>0</v>
      </c>
      <c r="L77" s="34">
        <v>0</v>
      </c>
    </row>
    <row r="78" spans="1:12" x14ac:dyDescent="0.25">
      <c r="A78" s="189"/>
      <c r="B78" s="29" t="s">
        <v>1327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4">
        <v>0</v>
      </c>
    </row>
    <row r="79" spans="1:12" x14ac:dyDescent="0.25">
      <c r="A79" s="189"/>
      <c r="B79" s="29" t="s">
        <v>1328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4">
        <v>0</v>
      </c>
    </row>
    <row r="80" spans="1:12" x14ac:dyDescent="0.25">
      <c r="A80" s="189"/>
      <c r="B80" s="29" t="s">
        <v>1329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4">
        <v>0</v>
      </c>
    </row>
    <row r="81" spans="1:12" x14ac:dyDescent="0.25">
      <c r="A81" s="189"/>
      <c r="B81" s="29" t="s">
        <v>1330</v>
      </c>
      <c r="C81" s="38">
        <v>1</v>
      </c>
      <c r="D81" s="38">
        <v>0</v>
      </c>
      <c r="E81" s="38">
        <v>0</v>
      </c>
      <c r="F81" s="38">
        <v>0</v>
      </c>
      <c r="G81" s="38">
        <v>0</v>
      </c>
      <c r="H81" s="38">
        <v>2</v>
      </c>
      <c r="I81" s="38">
        <v>0</v>
      </c>
      <c r="J81" s="38">
        <v>0</v>
      </c>
      <c r="K81" s="38">
        <v>0</v>
      </c>
      <c r="L81" s="34">
        <v>0</v>
      </c>
    </row>
    <row r="82" spans="1:12" x14ac:dyDescent="0.25">
      <c r="A82" s="189"/>
      <c r="B82" s="29" t="s">
        <v>1331</v>
      </c>
      <c r="C82" s="38">
        <v>1</v>
      </c>
      <c r="D82" s="38">
        <v>0</v>
      </c>
      <c r="E82" s="38">
        <v>11</v>
      </c>
      <c r="F82" s="38">
        <v>6</v>
      </c>
      <c r="G82" s="38">
        <v>0</v>
      </c>
      <c r="H82" s="38">
        <v>26</v>
      </c>
      <c r="I82" s="38">
        <v>0</v>
      </c>
      <c r="J82" s="38">
        <v>2</v>
      </c>
      <c r="K82" s="38">
        <v>1</v>
      </c>
      <c r="L82" s="34">
        <v>0</v>
      </c>
    </row>
    <row r="83" spans="1:12" x14ac:dyDescent="0.25">
      <c r="A83" s="189"/>
      <c r="B83" s="29" t="s">
        <v>1332</v>
      </c>
      <c r="C83" s="38">
        <v>0</v>
      </c>
      <c r="D83" s="38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4">
        <v>0</v>
      </c>
    </row>
    <row r="84" spans="1:12" x14ac:dyDescent="0.25">
      <c r="A84" s="189"/>
      <c r="B84" s="29" t="s">
        <v>1333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0</v>
      </c>
      <c r="K84" s="38">
        <v>0</v>
      </c>
      <c r="L84" s="34">
        <v>0</v>
      </c>
    </row>
    <row r="85" spans="1:12" x14ac:dyDescent="0.25">
      <c r="A85" s="189"/>
      <c r="B85" s="29" t="s">
        <v>1334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4">
        <v>0</v>
      </c>
    </row>
    <row r="86" spans="1:12" x14ac:dyDescent="0.25">
      <c r="A86" s="189"/>
      <c r="B86" s="29" t="s">
        <v>1335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4">
        <v>0</v>
      </c>
    </row>
    <row r="87" spans="1:12" x14ac:dyDescent="0.25">
      <c r="A87" s="189"/>
      <c r="B87" s="29" t="s">
        <v>1336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4">
        <v>0</v>
      </c>
    </row>
    <row r="88" spans="1:12" x14ac:dyDescent="0.25">
      <c r="A88" s="189"/>
      <c r="B88" s="29" t="s">
        <v>1337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4">
        <v>0</v>
      </c>
    </row>
    <row r="89" spans="1:12" x14ac:dyDescent="0.25">
      <c r="A89" s="189"/>
      <c r="B89" s="29" t="s">
        <v>1338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4">
        <v>0</v>
      </c>
    </row>
    <row r="90" spans="1:12" x14ac:dyDescent="0.25">
      <c r="A90" s="189"/>
      <c r="B90" s="29" t="s">
        <v>1339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4">
        <v>0</v>
      </c>
    </row>
    <row r="91" spans="1:12" x14ac:dyDescent="0.25">
      <c r="A91" s="189"/>
      <c r="B91" s="29" t="s">
        <v>1340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4">
        <v>0</v>
      </c>
    </row>
    <row r="92" spans="1:12" x14ac:dyDescent="0.25">
      <c r="A92" s="189"/>
      <c r="B92" s="29" t="s">
        <v>1341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4">
        <v>0</v>
      </c>
    </row>
    <row r="93" spans="1:12" x14ac:dyDescent="0.25">
      <c r="A93" s="189"/>
      <c r="B93" s="29" t="s">
        <v>1342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4">
        <v>0</v>
      </c>
    </row>
    <row r="94" spans="1:12" x14ac:dyDescent="0.25">
      <c r="A94" s="189"/>
      <c r="B94" s="29" t="s">
        <v>1343</v>
      </c>
      <c r="C94" s="38">
        <v>0</v>
      </c>
      <c r="D94" s="38">
        <v>0</v>
      </c>
      <c r="E94" s="38">
        <v>0</v>
      </c>
      <c r="F94" s="38">
        <v>0</v>
      </c>
      <c r="G94" s="38">
        <v>0</v>
      </c>
      <c r="H94" s="38">
        <v>0</v>
      </c>
      <c r="I94" s="38">
        <v>0</v>
      </c>
      <c r="J94" s="38">
        <v>0</v>
      </c>
      <c r="K94" s="38">
        <v>0</v>
      </c>
      <c r="L94" s="34">
        <v>0</v>
      </c>
    </row>
    <row r="95" spans="1:12" x14ac:dyDescent="0.25">
      <c r="A95" s="189"/>
      <c r="B95" s="29" t="s">
        <v>1344</v>
      </c>
      <c r="C95" s="38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4">
        <v>0</v>
      </c>
    </row>
    <row r="96" spans="1:12" x14ac:dyDescent="0.25">
      <c r="A96" s="189"/>
      <c r="B96" s="29" t="s">
        <v>1345</v>
      </c>
      <c r="C96" s="38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4">
        <v>0</v>
      </c>
    </row>
    <row r="97" spans="1:12" x14ac:dyDescent="0.25">
      <c r="A97" s="189"/>
      <c r="B97" s="29" t="s">
        <v>1346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4">
        <v>0</v>
      </c>
    </row>
    <row r="98" spans="1:12" x14ac:dyDescent="0.25">
      <c r="A98" s="189"/>
      <c r="B98" s="29" t="s">
        <v>1347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4">
        <v>0</v>
      </c>
    </row>
    <row r="99" spans="1:12" x14ac:dyDescent="0.25">
      <c r="A99" s="189"/>
      <c r="B99" s="29" t="s">
        <v>1348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4">
        <v>0</v>
      </c>
    </row>
    <row r="100" spans="1:12" x14ac:dyDescent="0.25">
      <c r="A100" s="189"/>
      <c r="B100" s="29" t="s">
        <v>1349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4">
        <v>0</v>
      </c>
    </row>
    <row r="101" spans="1:12" x14ac:dyDescent="0.25">
      <c r="A101" s="189"/>
      <c r="B101" s="29" t="s">
        <v>1350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4">
        <v>0</v>
      </c>
    </row>
    <row r="102" spans="1:12" x14ac:dyDescent="0.25">
      <c r="A102" s="189"/>
      <c r="B102" s="29" t="s">
        <v>1351</v>
      </c>
      <c r="C102" s="38">
        <v>0</v>
      </c>
      <c r="D102" s="38">
        <v>0</v>
      </c>
      <c r="E102" s="38">
        <v>0</v>
      </c>
      <c r="F102" s="38">
        <v>0</v>
      </c>
      <c r="G102" s="38">
        <v>0</v>
      </c>
      <c r="H102" s="38">
        <v>0</v>
      </c>
      <c r="I102" s="38">
        <v>0</v>
      </c>
      <c r="J102" s="38">
        <v>0</v>
      </c>
      <c r="K102" s="38">
        <v>0</v>
      </c>
      <c r="L102" s="34">
        <v>0</v>
      </c>
    </row>
    <row r="103" spans="1:12" x14ac:dyDescent="0.25">
      <c r="A103" s="189"/>
      <c r="B103" s="29" t="s">
        <v>1352</v>
      </c>
      <c r="C103" s="38">
        <v>0</v>
      </c>
      <c r="D103" s="38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4">
        <v>0</v>
      </c>
    </row>
    <row r="104" spans="1:12" x14ac:dyDescent="0.25">
      <c r="A104" s="189"/>
      <c r="B104" s="29" t="s">
        <v>1353</v>
      </c>
      <c r="C104" s="38">
        <v>0</v>
      </c>
      <c r="D104" s="38">
        <v>0</v>
      </c>
      <c r="E104" s="38">
        <v>0</v>
      </c>
      <c r="F104" s="38">
        <v>0</v>
      </c>
      <c r="G104" s="38">
        <v>0</v>
      </c>
      <c r="H104" s="38">
        <v>1</v>
      </c>
      <c r="I104" s="38">
        <v>0</v>
      </c>
      <c r="J104" s="38">
        <v>0</v>
      </c>
      <c r="K104" s="38">
        <v>0</v>
      </c>
      <c r="L104" s="34">
        <v>0</v>
      </c>
    </row>
    <row r="105" spans="1:12" x14ac:dyDescent="0.25">
      <c r="A105" s="189"/>
      <c r="B105" s="29" t="s">
        <v>1354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4">
        <v>0</v>
      </c>
    </row>
    <row r="106" spans="1:12" x14ac:dyDescent="0.25">
      <c r="A106" s="189"/>
      <c r="B106" s="29" t="s">
        <v>1355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4">
        <v>0</v>
      </c>
    </row>
    <row r="107" spans="1:12" x14ac:dyDescent="0.25">
      <c r="A107" s="189"/>
      <c r="B107" s="29" t="s">
        <v>1356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4">
        <v>0</v>
      </c>
    </row>
    <row r="108" spans="1:12" x14ac:dyDescent="0.25">
      <c r="A108" s="189"/>
      <c r="B108" s="29" t="s">
        <v>1357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4">
        <v>0</v>
      </c>
    </row>
    <row r="109" spans="1:12" x14ac:dyDescent="0.25">
      <c r="A109" s="189"/>
      <c r="B109" s="29" t="s">
        <v>1358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4">
        <v>0</v>
      </c>
    </row>
    <row r="110" spans="1:12" x14ac:dyDescent="0.25">
      <c r="A110" s="189"/>
      <c r="B110" s="29" t="s">
        <v>1359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4">
        <v>0</v>
      </c>
    </row>
    <row r="111" spans="1:12" x14ac:dyDescent="0.25">
      <c r="A111" s="189"/>
      <c r="B111" s="29" t="s">
        <v>1360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8">
        <v>0</v>
      </c>
      <c r="L111" s="34">
        <v>0</v>
      </c>
    </row>
    <row r="112" spans="1:12" x14ac:dyDescent="0.25">
      <c r="A112" s="189"/>
      <c r="B112" s="29" t="s">
        <v>1361</v>
      </c>
      <c r="C112" s="38">
        <v>0</v>
      </c>
      <c r="D112" s="38">
        <v>0</v>
      </c>
      <c r="E112" s="38">
        <v>0</v>
      </c>
      <c r="F112" s="38">
        <v>0</v>
      </c>
      <c r="G112" s="38">
        <v>0</v>
      </c>
      <c r="H112" s="38">
        <v>0</v>
      </c>
      <c r="I112" s="38">
        <v>0</v>
      </c>
      <c r="J112" s="38">
        <v>0</v>
      </c>
      <c r="K112" s="38">
        <v>0</v>
      </c>
      <c r="L112" s="34">
        <v>0</v>
      </c>
    </row>
    <row r="113" spans="1:12" x14ac:dyDescent="0.25">
      <c r="A113" s="189"/>
      <c r="B113" s="29" t="s">
        <v>1362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4">
        <v>0</v>
      </c>
    </row>
    <row r="114" spans="1:12" x14ac:dyDescent="0.25">
      <c r="A114" s="189"/>
      <c r="B114" s="29" t="s">
        <v>1363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4">
        <v>0</v>
      </c>
    </row>
    <row r="115" spans="1:12" x14ac:dyDescent="0.25">
      <c r="A115" s="189"/>
      <c r="B115" s="29" t="s">
        <v>1364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4">
        <v>0</v>
      </c>
    </row>
    <row r="116" spans="1:12" x14ac:dyDescent="0.25">
      <c r="A116" s="189"/>
      <c r="B116" s="29" t="s">
        <v>1365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4">
        <v>0</v>
      </c>
    </row>
    <row r="117" spans="1:12" x14ac:dyDescent="0.25">
      <c r="A117" s="189"/>
      <c r="B117" s="29" t="s">
        <v>1366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4">
        <v>0</v>
      </c>
    </row>
    <row r="118" spans="1:12" x14ac:dyDescent="0.25">
      <c r="A118" s="189"/>
      <c r="B118" s="29" t="s">
        <v>1367</v>
      </c>
      <c r="C118" s="38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4">
        <v>0</v>
      </c>
    </row>
    <row r="119" spans="1:12" x14ac:dyDescent="0.25">
      <c r="A119" s="189"/>
      <c r="B119" s="29" t="s">
        <v>1368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4">
        <v>0</v>
      </c>
    </row>
    <row r="120" spans="1:12" x14ac:dyDescent="0.25">
      <c r="A120" s="189"/>
      <c r="B120" s="29" t="s">
        <v>1369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4">
        <v>0</v>
      </c>
    </row>
    <row r="121" spans="1:12" x14ac:dyDescent="0.25">
      <c r="A121" s="189"/>
      <c r="B121" s="29" t="s">
        <v>1370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4">
        <v>0</v>
      </c>
    </row>
    <row r="122" spans="1:12" x14ac:dyDescent="0.25">
      <c r="A122" s="189"/>
      <c r="B122" s="29" t="s">
        <v>1371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4">
        <v>0</v>
      </c>
    </row>
    <row r="123" spans="1:12" x14ac:dyDescent="0.25">
      <c r="A123" s="189"/>
      <c r="B123" s="29" t="s">
        <v>1372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4">
        <v>0</v>
      </c>
    </row>
    <row r="124" spans="1:12" x14ac:dyDescent="0.25">
      <c r="A124" s="189"/>
      <c r="B124" s="29" t="s">
        <v>1373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4">
        <v>0</v>
      </c>
    </row>
    <row r="125" spans="1:12" x14ac:dyDescent="0.25">
      <c r="A125" s="189"/>
      <c r="B125" s="29" t="s">
        <v>1374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4">
        <v>0</v>
      </c>
    </row>
    <row r="126" spans="1:12" x14ac:dyDescent="0.25">
      <c r="A126" s="189"/>
      <c r="B126" s="29" t="s">
        <v>1375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4">
        <v>0</v>
      </c>
    </row>
    <row r="127" spans="1:12" x14ac:dyDescent="0.25">
      <c r="A127" s="189"/>
      <c r="B127" s="29" t="s">
        <v>1376</v>
      </c>
      <c r="C127" s="38">
        <v>0</v>
      </c>
      <c r="D127" s="38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8">
        <v>0</v>
      </c>
      <c r="L127" s="34">
        <v>0</v>
      </c>
    </row>
    <row r="128" spans="1:12" x14ac:dyDescent="0.25">
      <c r="A128" s="189"/>
      <c r="B128" s="29" t="s">
        <v>1377</v>
      </c>
      <c r="C128" s="38">
        <v>0</v>
      </c>
      <c r="D128" s="38">
        <v>0</v>
      </c>
      <c r="E128" s="38">
        <v>0</v>
      </c>
      <c r="F128" s="38">
        <v>0</v>
      </c>
      <c r="G128" s="38">
        <v>0</v>
      </c>
      <c r="H128" s="38">
        <v>0</v>
      </c>
      <c r="I128" s="38">
        <v>0</v>
      </c>
      <c r="J128" s="38">
        <v>0</v>
      </c>
      <c r="K128" s="38">
        <v>0</v>
      </c>
      <c r="L128" s="34">
        <v>0</v>
      </c>
    </row>
    <row r="129" spans="1:12" x14ac:dyDescent="0.25">
      <c r="A129" s="189"/>
      <c r="B129" s="29" t="s">
        <v>1378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4">
        <v>0</v>
      </c>
    </row>
    <row r="130" spans="1:12" x14ac:dyDescent="0.25">
      <c r="A130" s="189"/>
      <c r="B130" s="29" t="s">
        <v>1379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4">
        <v>0</v>
      </c>
    </row>
    <row r="131" spans="1:12" x14ac:dyDescent="0.25">
      <c r="A131" s="189"/>
      <c r="B131" s="29" t="s">
        <v>1380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1</v>
      </c>
      <c r="I131" s="38">
        <v>0</v>
      </c>
      <c r="J131" s="38">
        <v>0</v>
      </c>
      <c r="K131" s="38">
        <v>0</v>
      </c>
      <c r="L131" s="34">
        <v>0</v>
      </c>
    </row>
    <row r="132" spans="1:12" x14ac:dyDescent="0.25">
      <c r="A132" s="189"/>
      <c r="B132" s="29" t="s">
        <v>1381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4">
        <v>0</v>
      </c>
    </row>
    <row r="133" spans="1:12" x14ac:dyDescent="0.25">
      <c r="A133" s="189"/>
      <c r="B133" s="29" t="s">
        <v>1382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4">
        <v>0</v>
      </c>
    </row>
    <row r="134" spans="1:12" x14ac:dyDescent="0.25">
      <c r="A134" s="189"/>
      <c r="B134" s="29" t="s">
        <v>1383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4">
        <v>0</v>
      </c>
    </row>
    <row r="135" spans="1:12" x14ac:dyDescent="0.25">
      <c r="A135" s="189"/>
      <c r="B135" s="29" t="s">
        <v>1384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4">
        <v>0</v>
      </c>
    </row>
    <row r="136" spans="1:12" x14ac:dyDescent="0.25">
      <c r="A136" s="189"/>
      <c r="B136" s="29" t="s">
        <v>1385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4">
        <v>0</v>
      </c>
    </row>
    <row r="137" spans="1:12" x14ac:dyDescent="0.25">
      <c r="A137" s="189"/>
      <c r="B137" s="29" t="s">
        <v>1386</v>
      </c>
      <c r="C137" s="38">
        <v>0</v>
      </c>
      <c r="D137" s="38">
        <v>0</v>
      </c>
      <c r="E137" s="38">
        <v>0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4">
        <v>0</v>
      </c>
    </row>
    <row r="138" spans="1:12" x14ac:dyDescent="0.25">
      <c r="A138" s="189"/>
      <c r="B138" s="29" t="s">
        <v>1387</v>
      </c>
      <c r="C138" s="38">
        <v>0</v>
      </c>
      <c r="D138" s="38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8">
        <v>0</v>
      </c>
      <c r="L138" s="34">
        <v>0</v>
      </c>
    </row>
    <row r="139" spans="1:12" x14ac:dyDescent="0.25">
      <c r="A139" s="189"/>
      <c r="B139" s="29" t="s">
        <v>1388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4">
        <v>0</v>
      </c>
    </row>
    <row r="140" spans="1:12" x14ac:dyDescent="0.25">
      <c r="A140" s="189"/>
      <c r="B140" s="29" t="s">
        <v>1389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4">
        <v>0</v>
      </c>
    </row>
    <row r="141" spans="1:12" x14ac:dyDescent="0.25">
      <c r="A141" s="189"/>
      <c r="B141" s="29" t="s">
        <v>1390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4">
        <v>0</v>
      </c>
    </row>
    <row r="142" spans="1:12" x14ac:dyDescent="0.25">
      <c r="A142" s="189"/>
      <c r="B142" s="29" t="s">
        <v>1391</v>
      </c>
      <c r="C142" s="38">
        <v>0</v>
      </c>
      <c r="D142" s="38">
        <v>0</v>
      </c>
      <c r="E142" s="38">
        <v>0</v>
      </c>
      <c r="F142" s="38">
        <v>3</v>
      </c>
      <c r="G142" s="38">
        <v>0</v>
      </c>
      <c r="H142" s="38">
        <v>2</v>
      </c>
      <c r="I142" s="38">
        <v>0</v>
      </c>
      <c r="J142" s="38">
        <v>0</v>
      </c>
      <c r="K142" s="38">
        <v>0</v>
      </c>
      <c r="L142" s="34">
        <v>0</v>
      </c>
    </row>
    <row r="143" spans="1:12" x14ac:dyDescent="0.25">
      <c r="A143" s="189"/>
      <c r="B143" s="29" t="s">
        <v>1392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4">
        <v>0</v>
      </c>
    </row>
    <row r="144" spans="1:12" x14ac:dyDescent="0.25">
      <c r="A144" s="189"/>
      <c r="B144" s="29" t="s">
        <v>1393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4">
        <v>0</v>
      </c>
    </row>
    <row r="145" spans="1:12" x14ac:dyDescent="0.25">
      <c r="A145" s="189"/>
      <c r="B145" s="29" t="s">
        <v>1394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4">
        <v>0</v>
      </c>
    </row>
    <row r="146" spans="1:12" x14ac:dyDescent="0.25">
      <c r="A146" s="189"/>
      <c r="B146" s="29" t="s">
        <v>1395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4">
        <v>0</v>
      </c>
    </row>
    <row r="147" spans="1:12" x14ac:dyDescent="0.25">
      <c r="A147" s="189"/>
      <c r="B147" s="29" t="s">
        <v>1396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4">
        <v>0</v>
      </c>
    </row>
    <row r="148" spans="1:12" x14ac:dyDescent="0.25">
      <c r="A148" s="189"/>
      <c r="B148" s="29" t="s">
        <v>1397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1</v>
      </c>
      <c r="I148" s="38">
        <v>0</v>
      </c>
      <c r="J148" s="38">
        <v>1</v>
      </c>
      <c r="K148" s="38">
        <v>0</v>
      </c>
      <c r="L148" s="34">
        <v>0</v>
      </c>
    </row>
    <row r="149" spans="1:12" x14ac:dyDescent="0.25">
      <c r="A149" s="189"/>
      <c r="B149" s="29" t="s">
        <v>1398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4">
        <v>0</v>
      </c>
    </row>
    <row r="150" spans="1:12" x14ac:dyDescent="0.25">
      <c r="A150" s="189"/>
      <c r="B150" s="29" t="s">
        <v>1399</v>
      </c>
      <c r="C150" s="38">
        <v>0</v>
      </c>
      <c r="D150" s="38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8">
        <v>0</v>
      </c>
      <c r="L150" s="34">
        <v>0</v>
      </c>
    </row>
    <row r="151" spans="1:12" x14ac:dyDescent="0.25">
      <c r="A151" s="189"/>
      <c r="B151" s="29" t="s">
        <v>1400</v>
      </c>
      <c r="C151" s="38">
        <v>0</v>
      </c>
      <c r="D151" s="38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8">
        <v>0</v>
      </c>
      <c r="L151" s="34">
        <v>0</v>
      </c>
    </row>
    <row r="152" spans="1:12" x14ac:dyDescent="0.25">
      <c r="A152" s="189"/>
      <c r="B152" s="29" t="s">
        <v>1401</v>
      </c>
      <c r="C152" s="38">
        <v>0</v>
      </c>
      <c r="D152" s="38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4">
        <v>0</v>
      </c>
    </row>
    <row r="153" spans="1:12" x14ac:dyDescent="0.25">
      <c r="A153" s="189"/>
      <c r="B153" s="29" t="s">
        <v>1402</v>
      </c>
      <c r="C153" s="38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4">
        <v>0</v>
      </c>
    </row>
    <row r="154" spans="1:12" x14ac:dyDescent="0.25">
      <c r="A154" s="189"/>
      <c r="B154" s="29" t="s">
        <v>1403</v>
      </c>
      <c r="C154" s="38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4">
        <v>0</v>
      </c>
    </row>
    <row r="155" spans="1:12" x14ac:dyDescent="0.25">
      <c r="A155" s="189"/>
      <c r="B155" s="29" t="s">
        <v>1404</v>
      </c>
      <c r="C155" s="38">
        <v>0</v>
      </c>
      <c r="D155" s="38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8">
        <v>0</v>
      </c>
      <c r="L155" s="34">
        <v>0</v>
      </c>
    </row>
    <row r="156" spans="1:12" x14ac:dyDescent="0.25">
      <c r="A156" s="189"/>
      <c r="B156" s="29" t="s">
        <v>1405</v>
      </c>
      <c r="C156" s="38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8">
        <v>0</v>
      </c>
      <c r="L156" s="34">
        <v>0</v>
      </c>
    </row>
    <row r="157" spans="1:12" x14ac:dyDescent="0.25">
      <c r="A157" s="189"/>
      <c r="B157" s="29" t="s">
        <v>1406</v>
      </c>
      <c r="C157" s="38">
        <v>0</v>
      </c>
      <c r="D157" s="38">
        <v>0</v>
      </c>
      <c r="E157" s="38">
        <v>0</v>
      </c>
      <c r="F157" s="38">
        <v>0</v>
      </c>
      <c r="G157" s="38">
        <v>0</v>
      </c>
      <c r="H157" s="38">
        <v>0</v>
      </c>
      <c r="I157" s="38">
        <v>0</v>
      </c>
      <c r="J157" s="38">
        <v>0</v>
      </c>
      <c r="K157" s="38">
        <v>0</v>
      </c>
      <c r="L157" s="34">
        <v>0</v>
      </c>
    </row>
    <row r="158" spans="1:12" x14ac:dyDescent="0.25">
      <c r="A158" s="189"/>
      <c r="B158" s="29" t="s">
        <v>1407</v>
      </c>
      <c r="C158" s="38">
        <v>0</v>
      </c>
      <c r="D158" s="38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8">
        <v>0</v>
      </c>
      <c r="L158" s="34">
        <v>0</v>
      </c>
    </row>
    <row r="159" spans="1:12" x14ac:dyDescent="0.25">
      <c r="A159" s="189"/>
      <c r="B159" s="29" t="s">
        <v>1408</v>
      </c>
      <c r="C159" s="38">
        <v>0</v>
      </c>
      <c r="D159" s="38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4">
        <v>0</v>
      </c>
    </row>
    <row r="160" spans="1:12" x14ac:dyDescent="0.25">
      <c r="A160" s="189"/>
      <c r="B160" s="29" t="s">
        <v>1409</v>
      </c>
      <c r="C160" s="38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4">
        <v>0</v>
      </c>
    </row>
    <row r="161" spans="1:12" x14ac:dyDescent="0.25">
      <c r="A161" s="189"/>
      <c r="B161" s="29" t="s">
        <v>1410</v>
      </c>
      <c r="C161" s="38">
        <v>1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4">
        <v>0</v>
      </c>
    </row>
    <row r="162" spans="1:12" x14ac:dyDescent="0.25">
      <c r="A162" s="189"/>
      <c r="B162" s="29" t="s">
        <v>1411</v>
      </c>
      <c r="C162" s="38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4">
        <v>0</v>
      </c>
    </row>
    <row r="163" spans="1:12" x14ac:dyDescent="0.25">
      <c r="A163" s="189"/>
      <c r="B163" s="29" t="s">
        <v>1412</v>
      </c>
      <c r="C163" s="38">
        <v>0</v>
      </c>
      <c r="D163" s="38">
        <v>0</v>
      </c>
      <c r="E163" s="38">
        <v>0</v>
      </c>
      <c r="F163" s="38">
        <v>1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4">
        <v>0</v>
      </c>
    </row>
    <row r="164" spans="1:12" x14ac:dyDescent="0.25">
      <c r="A164" s="189"/>
      <c r="B164" s="29" t="s">
        <v>1413</v>
      </c>
      <c r="C164" s="38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4">
        <v>0</v>
      </c>
    </row>
    <row r="165" spans="1:12" x14ac:dyDescent="0.25">
      <c r="A165" s="189"/>
      <c r="B165" s="29" t="s">
        <v>1414</v>
      </c>
      <c r="C165" s="38">
        <v>0</v>
      </c>
      <c r="D165" s="38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8">
        <v>0</v>
      </c>
      <c r="L165" s="34">
        <v>0</v>
      </c>
    </row>
    <row r="166" spans="1:12" x14ac:dyDescent="0.25">
      <c r="A166" s="189"/>
      <c r="B166" s="29" t="s">
        <v>1415</v>
      </c>
      <c r="C166" s="38">
        <v>0</v>
      </c>
      <c r="D166" s="38">
        <v>0</v>
      </c>
      <c r="E166" s="38">
        <v>0</v>
      </c>
      <c r="F166" s="38">
        <v>0</v>
      </c>
      <c r="G166" s="38">
        <v>0</v>
      </c>
      <c r="H166" s="38">
        <v>0</v>
      </c>
      <c r="I166" s="38">
        <v>0</v>
      </c>
      <c r="J166" s="38">
        <v>0</v>
      </c>
      <c r="K166" s="38">
        <v>0</v>
      </c>
      <c r="L166" s="34">
        <v>0</v>
      </c>
    </row>
    <row r="167" spans="1:12" x14ac:dyDescent="0.25">
      <c r="A167" s="189"/>
      <c r="B167" s="29" t="s">
        <v>1416</v>
      </c>
      <c r="C167" s="38">
        <v>0</v>
      </c>
      <c r="D167" s="38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8">
        <v>0</v>
      </c>
      <c r="L167" s="34">
        <v>0</v>
      </c>
    </row>
    <row r="168" spans="1:12" x14ac:dyDescent="0.25">
      <c r="A168" s="189"/>
      <c r="B168" s="29" t="s">
        <v>1417</v>
      </c>
      <c r="C168" s="38">
        <v>0</v>
      </c>
      <c r="D168" s="38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8">
        <v>0</v>
      </c>
      <c r="L168" s="34">
        <v>0</v>
      </c>
    </row>
    <row r="169" spans="1:12" x14ac:dyDescent="0.25">
      <c r="A169" s="189"/>
      <c r="B169" s="29" t="s">
        <v>1418</v>
      </c>
      <c r="C169" s="38">
        <v>0</v>
      </c>
      <c r="D169" s="38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8">
        <v>0</v>
      </c>
      <c r="L169" s="34">
        <v>0</v>
      </c>
    </row>
    <row r="170" spans="1:12" x14ac:dyDescent="0.25">
      <c r="A170" s="189"/>
      <c r="B170" s="29" t="s">
        <v>1419</v>
      </c>
      <c r="C170" s="38">
        <v>0</v>
      </c>
      <c r="D170" s="38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8">
        <v>0</v>
      </c>
      <c r="L170" s="34">
        <v>0</v>
      </c>
    </row>
    <row r="171" spans="1:12" x14ac:dyDescent="0.25">
      <c r="A171" s="189"/>
      <c r="B171" s="29" t="s">
        <v>1420</v>
      </c>
      <c r="C171" s="38">
        <v>0</v>
      </c>
      <c r="D171" s="38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8">
        <v>0</v>
      </c>
      <c r="L171" s="34">
        <v>0</v>
      </c>
    </row>
    <row r="172" spans="1:12" x14ac:dyDescent="0.25">
      <c r="A172" s="189"/>
      <c r="B172" s="29" t="s">
        <v>1421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8">
        <v>0</v>
      </c>
      <c r="L172" s="34">
        <v>0</v>
      </c>
    </row>
    <row r="173" spans="1:12" x14ac:dyDescent="0.25">
      <c r="A173" s="189"/>
      <c r="B173" s="29" t="s">
        <v>1422</v>
      </c>
      <c r="C173" s="38">
        <v>0</v>
      </c>
      <c r="D173" s="38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8">
        <v>0</v>
      </c>
      <c r="L173" s="34">
        <v>0</v>
      </c>
    </row>
    <row r="174" spans="1:12" x14ac:dyDescent="0.25">
      <c r="A174" s="189"/>
      <c r="B174" s="29" t="s">
        <v>1423</v>
      </c>
      <c r="C174" s="38">
        <v>0</v>
      </c>
      <c r="D174" s="38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8">
        <v>0</v>
      </c>
      <c r="L174" s="34">
        <v>0</v>
      </c>
    </row>
    <row r="175" spans="1:12" x14ac:dyDescent="0.25">
      <c r="A175" s="189"/>
      <c r="B175" s="29" t="s">
        <v>1424</v>
      </c>
      <c r="C175" s="38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4">
        <v>0</v>
      </c>
    </row>
    <row r="176" spans="1:12" x14ac:dyDescent="0.25">
      <c r="A176" s="189"/>
      <c r="B176" s="29" t="s">
        <v>1425</v>
      </c>
      <c r="C176" s="38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4">
        <v>0</v>
      </c>
    </row>
    <row r="177" spans="1:12" x14ac:dyDescent="0.25">
      <c r="A177" s="189"/>
      <c r="B177" s="29" t="s">
        <v>1426</v>
      </c>
      <c r="C177" s="38">
        <v>0</v>
      </c>
      <c r="D177" s="38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8">
        <v>0</v>
      </c>
      <c r="L177" s="34">
        <v>0</v>
      </c>
    </row>
    <row r="178" spans="1:12" x14ac:dyDescent="0.25">
      <c r="A178" s="189"/>
      <c r="B178" s="29" t="s">
        <v>1427</v>
      </c>
      <c r="C178" s="38">
        <v>0</v>
      </c>
      <c r="D178" s="38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8">
        <v>0</v>
      </c>
      <c r="L178" s="34">
        <v>0</v>
      </c>
    </row>
    <row r="179" spans="1:12" x14ac:dyDescent="0.25">
      <c r="A179" s="189"/>
      <c r="B179" s="29" t="s">
        <v>1428</v>
      </c>
      <c r="C179" s="38">
        <v>0</v>
      </c>
      <c r="D179" s="38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8">
        <v>0</v>
      </c>
      <c r="L179" s="34">
        <v>0</v>
      </c>
    </row>
    <row r="180" spans="1:12" x14ac:dyDescent="0.25">
      <c r="A180" s="189"/>
      <c r="B180" s="29" t="s">
        <v>1429</v>
      </c>
      <c r="C180" s="38">
        <v>0</v>
      </c>
      <c r="D180" s="38">
        <v>0</v>
      </c>
      <c r="E180" s="38">
        <v>0</v>
      </c>
      <c r="F180" s="38">
        <v>0</v>
      </c>
      <c r="G180" s="38">
        <v>0</v>
      </c>
      <c r="H180" s="38">
        <v>4</v>
      </c>
      <c r="I180" s="38">
        <v>0</v>
      </c>
      <c r="J180" s="38">
        <v>4</v>
      </c>
      <c r="K180" s="38">
        <v>0</v>
      </c>
      <c r="L180" s="34">
        <v>0</v>
      </c>
    </row>
    <row r="181" spans="1:12" x14ac:dyDescent="0.25">
      <c r="A181" s="189"/>
      <c r="B181" s="29" t="s">
        <v>1430</v>
      </c>
      <c r="C181" s="38">
        <v>0</v>
      </c>
      <c r="D181" s="38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4">
        <v>0</v>
      </c>
    </row>
    <row r="182" spans="1:12" x14ac:dyDescent="0.25">
      <c r="A182" s="189"/>
      <c r="B182" s="29" t="s">
        <v>1431</v>
      </c>
      <c r="C182" s="38">
        <v>0</v>
      </c>
      <c r="D182" s="38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4">
        <v>0</v>
      </c>
    </row>
    <row r="183" spans="1:12" x14ac:dyDescent="0.25">
      <c r="A183" s="189"/>
      <c r="B183" s="29" t="s">
        <v>1432</v>
      </c>
      <c r="C183" s="38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4">
        <v>0</v>
      </c>
    </row>
    <row r="184" spans="1:12" x14ac:dyDescent="0.25">
      <c r="A184" s="189"/>
      <c r="B184" s="29" t="s">
        <v>1433</v>
      </c>
      <c r="C184" s="38">
        <v>0</v>
      </c>
      <c r="D184" s="38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8">
        <v>0</v>
      </c>
      <c r="L184" s="34">
        <v>0</v>
      </c>
    </row>
    <row r="185" spans="1:12" x14ac:dyDescent="0.25">
      <c r="A185" s="189"/>
      <c r="B185" s="29" t="s">
        <v>1434</v>
      </c>
      <c r="C185" s="38">
        <v>0</v>
      </c>
      <c r="D185" s="38">
        <v>0</v>
      </c>
      <c r="E185" s="38">
        <v>2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8">
        <v>0</v>
      </c>
      <c r="L185" s="34">
        <v>0</v>
      </c>
    </row>
    <row r="186" spans="1:12" x14ac:dyDescent="0.25">
      <c r="A186" s="189"/>
      <c r="B186" s="29" t="s">
        <v>1435</v>
      </c>
      <c r="C186" s="38">
        <v>0</v>
      </c>
      <c r="D186" s="38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8">
        <v>0</v>
      </c>
      <c r="L186" s="34">
        <v>0</v>
      </c>
    </row>
    <row r="187" spans="1:12" x14ac:dyDescent="0.25">
      <c r="A187" s="189"/>
      <c r="B187" s="29" t="s">
        <v>1436</v>
      </c>
      <c r="C187" s="38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4">
        <v>0</v>
      </c>
    </row>
    <row r="188" spans="1:12" x14ac:dyDescent="0.25">
      <c r="A188" s="189"/>
      <c r="B188" s="29" t="s">
        <v>1437</v>
      </c>
      <c r="C188" s="38">
        <v>0</v>
      </c>
      <c r="D188" s="38">
        <v>0</v>
      </c>
      <c r="E188" s="38">
        <v>1</v>
      </c>
      <c r="F188" s="38">
        <v>0</v>
      </c>
      <c r="G188" s="38">
        <v>0</v>
      </c>
      <c r="H188" s="38">
        <v>10</v>
      </c>
      <c r="I188" s="38">
        <v>0</v>
      </c>
      <c r="J188" s="38">
        <v>0</v>
      </c>
      <c r="K188" s="38">
        <v>0</v>
      </c>
      <c r="L188" s="34">
        <v>0</v>
      </c>
    </row>
    <row r="189" spans="1:12" x14ac:dyDescent="0.25">
      <c r="A189" s="189"/>
      <c r="B189" s="29" t="s">
        <v>1438</v>
      </c>
      <c r="C189" s="38">
        <v>0</v>
      </c>
      <c r="D189" s="38">
        <v>0</v>
      </c>
      <c r="E189" s="38">
        <v>6</v>
      </c>
      <c r="F189" s="38">
        <v>0</v>
      </c>
      <c r="G189" s="38">
        <v>0</v>
      </c>
      <c r="H189" s="38">
        <v>4</v>
      </c>
      <c r="I189" s="38">
        <v>0</v>
      </c>
      <c r="J189" s="38">
        <v>0</v>
      </c>
      <c r="K189" s="38">
        <v>0</v>
      </c>
      <c r="L189" s="34">
        <v>0</v>
      </c>
    </row>
    <row r="190" spans="1:12" x14ac:dyDescent="0.25">
      <c r="A190" s="189"/>
      <c r="B190" s="29" t="s">
        <v>1439</v>
      </c>
      <c r="C190" s="38">
        <v>0</v>
      </c>
      <c r="D190" s="38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8">
        <v>0</v>
      </c>
      <c r="L190" s="34">
        <v>0</v>
      </c>
    </row>
    <row r="191" spans="1:12" x14ac:dyDescent="0.25">
      <c r="A191" s="189"/>
      <c r="B191" s="29" t="s">
        <v>1440</v>
      </c>
      <c r="C191" s="38">
        <v>0</v>
      </c>
      <c r="D191" s="38">
        <v>0</v>
      </c>
      <c r="E191" s="38">
        <v>0</v>
      </c>
      <c r="F191" s="38">
        <v>0</v>
      </c>
      <c r="G191" s="38">
        <v>0</v>
      </c>
      <c r="H191" s="38">
        <v>0</v>
      </c>
      <c r="I191" s="38">
        <v>0</v>
      </c>
      <c r="J191" s="38">
        <v>0</v>
      </c>
      <c r="K191" s="38">
        <v>0</v>
      </c>
      <c r="L191" s="34">
        <v>0</v>
      </c>
    </row>
    <row r="192" spans="1:12" x14ac:dyDescent="0.25">
      <c r="A192" s="189"/>
      <c r="B192" s="29" t="s">
        <v>1441</v>
      </c>
      <c r="C192" s="38">
        <v>0</v>
      </c>
      <c r="D192" s="38">
        <v>0</v>
      </c>
      <c r="E192" s="38">
        <v>0</v>
      </c>
      <c r="F192" s="38">
        <v>1</v>
      </c>
      <c r="G192" s="38">
        <v>0</v>
      </c>
      <c r="H192" s="38">
        <v>0</v>
      </c>
      <c r="I192" s="38">
        <v>0</v>
      </c>
      <c r="J192" s="38">
        <v>0</v>
      </c>
      <c r="K192" s="38">
        <v>0</v>
      </c>
      <c r="L192" s="34">
        <v>0</v>
      </c>
    </row>
    <row r="193" spans="1:12" x14ac:dyDescent="0.25">
      <c r="A193" s="189"/>
      <c r="B193" s="29" t="s">
        <v>1442</v>
      </c>
      <c r="C193" s="38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4">
        <v>0</v>
      </c>
    </row>
    <row r="194" spans="1:12" x14ac:dyDescent="0.25">
      <c r="A194" s="189"/>
      <c r="B194" s="29" t="s">
        <v>1443</v>
      </c>
      <c r="C194" s="38">
        <v>1</v>
      </c>
      <c r="D194" s="38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8">
        <v>0</v>
      </c>
      <c r="L194" s="34">
        <v>0</v>
      </c>
    </row>
    <row r="195" spans="1:12" x14ac:dyDescent="0.25">
      <c r="A195" s="189"/>
      <c r="B195" s="29" t="s">
        <v>1444</v>
      </c>
      <c r="C195" s="38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4">
        <v>0</v>
      </c>
    </row>
    <row r="196" spans="1:12" x14ac:dyDescent="0.25">
      <c r="A196" s="189"/>
      <c r="B196" s="29" t="s">
        <v>1445</v>
      </c>
      <c r="C196" s="38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4">
        <v>0</v>
      </c>
    </row>
    <row r="197" spans="1:12" x14ac:dyDescent="0.25">
      <c r="A197" s="189"/>
      <c r="B197" s="29" t="s">
        <v>1446</v>
      </c>
      <c r="C197" s="38">
        <v>0</v>
      </c>
      <c r="D197" s="38">
        <v>0</v>
      </c>
      <c r="E197" s="38">
        <v>0</v>
      </c>
      <c r="F197" s="38">
        <v>0</v>
      </c>
      <c r="G197" s="38">
        <v>0</v>
      </c>
      <c r="H197" s="38">
        <v>0</v>
      </c>
      <c r="I197" s="38">
        <v>0</v>
      </c>
      <c r="J197" s="38">
        <v>0</v>
      </c>
      <c r="K197" s="38">
        <v>0</v>
      </c>
      <c r="L197" s="34">
        <v>0</v>
      </c>
    </row>
    <row r="198" spans="1:12" x14ac:dyDescent="0.25">
      <c r="A198" s="189"/>
      <c r="B198" s="29" t="s">
        <v>1447</v>
      </c>
      <c r="C198" s="38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4">
        <v>0</v>
      </c>
    </row>
    <row r="199" spans="1:12" x14ac:dyDescent="0.25">
      <c r="A199" s="189"/>
      <c r="B199" s="29" t="s">
        <v>1448</v>
      </c>
      <c r="C199" s="38">
        <v>0</v>
      </c>
      <c r="D199" s="38">
        <v>0</v>
      </c>
      <c r="E199" s="38">
        <v>0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8">
        <v>0</v>
      </c>
      <c r="L199" s="34">
        <v>0</v>
      </c>
    </row>
    <row r="200" spans="1:12" x14ac:dyDescent="0.25">
      <c r="A200" s="189"/>
      <c r="B200" s="29" t="s">
        <v>1449</v>
      </c>
      <c r="C200" s="38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4">
        <v>0</v>
      </c>
    </row>
    <row r="201" spans="1:12" x14ac:dyDescent="0.25">
      <c r="A201" s="189"/>
      <c r="B201" s="29" t="s">
        <v>1450</v>
      </c>
      <c r="C201" s="38">
        <v>0</v>
      </c>
      <c r="D201" s="38">
        <v>0</v>
      </c>
      <c r="E201" s="38">
        <v>0</v>
      </c>
      <c r="F201" s="38">
        <v>0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4">
        <v>0</v>
      </c>
    </row>
    <row r="202" spans="1:12" x14ac:dyDescent="0.25">
      <c r="A202" s="189"/>
      <c r="B202" s="29" t="s">
        <v>1451</v>
      </c>
      <c r="C202" s="38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4">
        <v>0</v>
      </c>
    </row>
    <row r="203" spans="1:12" x14ac:dyDescent="0.25">
      <c r="A203" s="189"/>
      <c r="B203" s="29" t="s">
        <v>1452</v>
      </c>
      <c r="C203" s="38">
        <v>0</v>
      </c>
      <c r="D203" s="38">
        <v>0</v>
      </c>
      <c r="E203" s="38">
        <v>0</v>
      </c>
      <c r="F203" s="38">
        <v>0</v>
      </c>
      <c r="G203" s="38">
        <v>0</v>
      </c>
      <c r="H203" s="38">
        <v>0</v>
      </c>
      <c r="I203" s="38">
        <v>0</v>
      </c>
      <c r="J203" s="38">
        <v>0</v>
      </c>
      <c r="K203" s="38">
        <v>0</v>
      </c>
      <c r="L203" s="34">
        <v>0</v>
      </c>
    </row>
    <row r="204" spans="1:12" x14ac:dyDescent="0.25">
      <c r="A204" s="189"/>
      <c r="B204" s="29" t="s">
        <v>1453</v>
      </c>
      <c r="C204" s="38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4</v>
      </c>
      <c r="I204" s="38">
        <v>0</v>
      </c>
      <c r="J204" s="38">
        <v>0</v>
      </c>
      <c r="K204" s="38">
        <v>0</v>
      </c>
      <c r="L204" s="34">
        <v>0</v>
      </c>
    </row>
    <row r="205" spans="1:12" x14ac:dyDescent="0.25">
      <c r="A205" s="189"/>
      <c r="B205" s="29" t="s">
        <v>1454</v>
      </c>
      <c r="C205" s="38">
        <v>0</v>
      </c>
      <c r="D205" s="38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8">
        <v>0</v>
      </c>
      <c r="L205" s="34">
        <v>0</v>
      </c>
    </row>
    <row r="206" spans="1:12" x14ac:dyDescent="0.25">
      <c r="A206" s="189"/>
      <c r="B206" s="29" t="s">
        <v>1455</v>
      </c>
      <c r="C206" s="38">
        <v>0</v>
      </c>
      <c r="D206" s="38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8">
        <v>0</v>
      </c>
      <c r="L206" s="34">
        <v>0</v>
      </c>
    </row>
    <row r="207" spans="1:12" x14ac:dyDescent="0.25">
      <c r="A207" s="189"/>
      <c r="B207" s="29" t="s">
        <v>1456</v>
      </c>
      <c r="C207" s="38">
        <v>0</v>
      </c>
      <c r="D207" s="38">
        <v>0</v>
      </c>
      <c r="E207" s="38">
        <v>0</v>
      </c>
      <c r="F207" s="38">
        <v>0</v>
      </c>
      <c r="G207" s="38">
        <v>0</v>
      </c>
      <c r="H207" s="38">
        <v>0</v>
      </c>
      <c r="I207" s="38">
        <v>0</v>
      </c>
      <c r="J207" s="38">
        <v>0</v>
      </c>
      <c r="K207" s="38">
        <v>0</v>
      </c>
      <c r="L207" s="34">
        <v>0</v>
      </c>
    </row>
    <row r="208" spans="1:12" x14ac:dyDescent="0.25">
      <c r="A208" s="189"/>
      <c r="B208" s="29" t="s">
        <v>1457</v>
      </c>
      <c r="C208" s="38">
        <v>0</v>
      </c>
      <c r="D208" s="38">
        <v>0</v>
      </c>
      <c r="E208" s="38">
        <v>0</v>
      </c>
      <c r="F208" s="38">
        <v>0</v>
      </c>
      <c r="G208" s="38">
        <v>0</v>
      </c>
      <c r="H208" s="38">
        <v>0</v>
      </c>
      <c r="I208" s="38">
        <v>0</v>
      </c>
      <c r="J208" s="38">
        <v>0</v>
      </c>
      <c r="K208" s="38">
        <v>0</v>
      </c>
      <c r="L208" s="34">
        <v>0</v>
      </c>
    </row>
    <row r="209" spans="1:12" x14ac:dyDescent="0.25">
      <c r="A209" s="189"/>
      <c r="B209" s="29" t="s">
        <v>1458</v>
      </c>
      <c r="C209" s="38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4">
        <v>0</v>
      </c>
    </row>
    <row r="210" spans="1:12" x14ac:dyDescent="0.25">
      <c r="A210" s="189"/>
      <c r="B210" s="29" t="s">
        <v>1459</v>
      </c>
      <c r="C210" s="38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4">
        <v>0</v>
      </c>
    </row>
    <row r="211" spans="1:12" x14ac:dyDescent="0.25">
      <c r="A211" s="189"/>
      <c r="B211" s="29" t="s">
        <v>1460</v>
      </c>
      <c r="C211" s="38">
        <v>0</v>
      </c>
      <c r="D211" s="38">
        <v>0</v>
      </c>
      <c r="E211" s="38">
        <v>0</v>
      </c>
      <c r="F211" s="38">
        <v>0</v>
      </c>
      <c r="G211" s="38">
        <v>0</v>
      </c>
      <c r="H211" s="38">
        <v>0</v>
      </c>
      <c r="I211" s="38">
        <v>0</v>
      </c>
      <c r="J211" s="38">
        <v>0</v>
      </c>
      <c r="K211" s="38">
        <v>0</v>
      </c>
      <c r="L211" s="34">
        <v>0</v>
      </c>
    </row>
    <row r="212" spans="1:12" x14ac:dyDescent="0.25">
      <c r="A212" s="189"/>
      <c r="B212" s="29" t="s">
        <v>1461</v>
      </c>
      <c r="C212" s="38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8">
        <v>0</v>
      </c>
      <c r="L212" s="34">
        <v>0</v>
      </c>
    </row>
    <row r="213" spans="1:12" x14ac:dyDescent="0.25">
      <c r="A213" s="189"/>
      <c r="B213" s="29" t="s">
        <v>1462</v>
      </c>
      <c r="C213" s="38">
        <v>0</v>
      </c>
      <c r="D213" s="38">
        <v>0</v>
      </c>
      <c r="E213" s="38">
        <v>0</v>
      </c>
      <c r="F213" s="38">
        <v>0</v>
      </c>
      <c r="G213" s="38">
        <v>0</v>
      </c>
      <c r="H213" s="38">
        <v>0</v>
      </c>
      <c r="I213" s="38">
        <v>0</v>
      </c>
      <c r="J213" s="38">
        <v>0</v>
      </c>
      <c r="K213" s="38">
        <v>0</v>
      </c>
      <c r="L213" s="34">
        <v>0</v>
      </c>
    </row>
    <row r="214" spans="1:12" x14ac:dyDescent="0.25">
      <c r="A214" s="189"/>
      <c r="B214" s="29" t="s">
        <v>1463</v>
      </c>
      <c r="C214" s="38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0</v>
      </c>
      <c r="L214" s="34">
        <v>0</v>
      </c>
    </row>
    <row r="215" spans="1:12" x14ac:dyDescent="0.25">
      <c r="A215" s="189"/>
      <c r="B215" s="29" t="s">
        <v>1464</v>
      </c>
      <c r="C215" s="38">
        <v>0</v>
      </c>
      <c r="D215" s="38">
        <v>0</v>
      </c>
      <c r="E215" s="38">
        <v>0</v>
      </c>
      <c r="F215" s="38">
        <v>0</v>
      </c>
      <c r="G215" s="38">
        <v>0</v>
      </c>
      <c r="H215" s="38">
        <v>0</v>
      </c>
      <c r="I215" s="38">
        <v>0</v>
      </c>
      <c r="J215" s="38">
        <v>0</v>
      </c>
      <c r="K215" s="38">
        <v>0</v>
      </c>
      <c r="L215" s="34">
        <v>0</v>
      </c>
    </row>
    <row r="216" spans="1:12" x14ac:dyDescent="0.25">
      <c r="A216" s="189"/>
      <c r="B216" s="29" t="s">
        <v>1465</v>
      </c>
      <c r="C216" s="38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8">
        <v>0</v>
      </c>
      <c r="J216" s="38">
        <v>0</v>
      </c>
      <c r="K216" s="38">
        <v>0</v>
      </c>
      <c r="L216" s="34">
        <v>0</v>
      </c>
    </row>
    <row r="217" spans="1:12" x14ac:dyDescent="0.25">
      <c r="A217" s="189"/>
      <c r="B217" s="29" t="s">
        <v>1466</v>
      </c>
      <c r="C217" s="38">
        <v>0</v>
      </c>
      <c r="D217" s="38">
        <v>0</v>
      </c>
      <c r="E217" s="38">
        <v>0</v>
      </c>
      <c r="F217" s="38">
        <v>0</v>
      </c>
      <c r="G217" s="38">
        <v>0</v>
      </c>
      <c r="H217" s="38">
        <v>0</v>
      </c>
      <c r="I217" s="38">
        <v>0</v>
      </c>
      <c r="J217" s="38">
        <v>0</v>
      </c>
      <c r="K217" s="38">
        <v>0</v>
      </c>
      <c r="L217" s="34">
        <v>0</v>
      </c>
    </row>
    <row r="218" spans="1:12" x14ac:dyDescent="0.25">
      <c r="A218" s="189"/>
      <c r="B218" s="29" t="s">
        <v>1467</v>
      </c>
      <c r="C218" s="38">
        <v>0</v>
      </c>
      <c r="D218" s="38">
        <v>0</v>
      </c>
      <c r="E218" s="38">
        <v>0</v>
      </c>
      <c r="F218" s="38">
        <v>0</v>
      </c>
      <c r="G218" s="38">
        <v>0</v>
      </c>
      <c r="H218" s="38">
        <v>0</v>
      </c>
      <c r="I218" s="38">
        <v>0</v>
      </c>
      <c r="J218" s="38">
        <v>0</v>
      </c>
      <c r="K218" s="38">
        <v>0</v>
      </c>
      <c r="L218" s="34">
        <v>0</v>
      </c>
    </row>
    <row r="219" spans="1:12" x14ac:dyDescent="0.25">
      <c r="A219" s="189"/>
      <c r="B219" s="29" t="s">
        <v>1468</v>
      </c>
      <c r="C219" s="38">
        <v>0</v>
      </c>
      <c r="D219" s="38">
        <v>0</v>
      </c>
      <c r="E219" s="38">
        <v>0</v>
      </c>
      <c r="F219" s="38">
        <v>0</v>
      </c>
      <c r="G219" s="38">
        <v>0</v>
      </c>
      <c r="H219" s="38">
        <v>0</v>
      </c>
      <c r="I219" s="38">
        <v>0</v>
      </c>
      <c r="J219" s="38">
        <v>0</v>
      </c>
      <c r="K219" s="38">
        <v>0</v>
      </c>
      <c r="L219" s="34">
        <v>0</v>
      </c>
    </row>
    <row r="220" spans="1:12" x14ac:dyDescent="0.25">
      <c r="A220" s="189"/>
      <c r="B220" s="29" t="s">
        <v>1469</v>
      </c>
      <c r="C220" s="38">
        <v>0</v>
      </c>
      <c r="D220" s="38">
        <v>0</v>
      </c>
      <c r="E220" s="38">
        <v>0</v>
      </c>
      <c r="F220" s="38">
        <v>0</v>
      </c>
      <c r="G220" s="38">
        <v>0</v>
      </c>
      <c r="H220" s="38">
        <v>0</v>
      </c>
      <c r="I220" s="38">
        <v>0</v>
      </c>
      <c r="J220" s="38">
        <v>0</v>
      </c>
      <c r="K220" s="38">
        <v>0</v>
      </c>
      <c r="L220" s="34">
        <v>0</v>
      </c>
    </row>
    <row r="221" spans="1:12" x14ac:dyDescent="0.25">
      <c r="A221" s="189"/>
      <c r="B221" s="29" t="s">
        <v>1470</v>
      </c>
      <c r="C221" s="38">
        <v>0</v>
      </c>
      <c r="D221" s="38">
        <v>0</v>
      </c>
      <c r="E221" s="38">
        <v>0</v>
      </c>
      <c r="F221" s="38">
        <v>0</v>
      </c>
      <c r="G221" s="38">
        <v>0</v>
      </c>
      <c r="H221" s="38">
        <v>0</v>
      </c>
      <c r="I221" s="38">
        <v>0</v>
      </c>
      <c r="J221" s="38">
        <v>0</v>
      </c>
      <c r="K221" s="38">
        <v>0</v>
      </c>
      <c r="L221" s="34">
        <v>0</v>
      </c>
    </row>
    <row r="222" spans="1:12" x14ac:dyDescent="0.25">
      <c r="A222" s="189"/>
      <c r="B222" s="29" t="s">
        <v>1471</v>
      </c>
      <c r="C222" s="38">
        <v>0</v>
      </c>
      <c r="D222" s="38">
        <v>0</v>
      </c>
      <c r="E222" s="38">
        <v>0</v>
      </c>
      <c r="F222" s="38">
        <v>0</v>
      </c>
      <c r="G222" s="38">
        <v>0</v>
      </c>
      <c r="H222" s="38">
        <v>0</v>
      </c>
      <c r="I222" s="38">
        <v>0</v>
      </c>
      <c r="J222" s="38">
        <v>0</v>
      </c>
      <c r="K222" s="38">
        <v>0</v>
      </c>
      <c r="L222" s="34">
        <v>0</v>
      </c>
    </row>
    <row r="223" spans="1:12" x14ac:dyDescent="0.25">
      <c r="A223" s="189"/>
      <c r="B223" s="29" t="s">
        <v>1472</v>
      </c>
      <c r="C223" s="38">
        <v>0</v>
      </c>
      <c r="D223" s="38">
        <v>0</v>
      </c>
      <c r="E223" s="38">
        <v>0</v>
      </c>
      <c r="F223" s="38">
        <v>0</v>
      </c>
      <c r="G223" s="38">
        <v>0</v>
      </c>
      <c r="H223" s="38">
        <v>0</v>
      </c>
      <c r="I223" s="38">
        <v>0</v>
      </c>
      <c r="J223" s="38">
        <v>0</v>
      </c>
      <c r="K223" s="38">
        <v>0</v>
      </c>
      <c r="L223" s="34">
        <v>0</v>
      </c>
    </row>
    <row r="224" spans="1:12" x14ac:dyDescent="0.25">
      <c r="A224" s="189"/>
      <c r="B224" s="29" t="s">
        <v>1473</v>
      </c>
      <c r="C224" s="38">
        <v>0</v>
      </c>
      <c r="D224" s="38">
        <v>0</v>
      </c>
      <c r="E224" s="38">
        <v>0</v>
      </c>
      <c r="F224" s="38">
        <v>0</v>
      </c>
      <c r="G224" s="38">
        <v>0</v>
      </c>
      <c r="H224" s="38">
        <v>0</v>
      </c>
      <c r="I224" s="38">
        <v>0</v>
      </c>
      <c r="J224" s="38">
        <v>0</v>
      </c>
      <c r="K224" s="38">
        <v>0</v>
      </c>
      <c r="L224" s="34">
        <v>0</v>
      </c>
    </row>
    <row r="225" spans="1:12" x14ac:dyDescent="0.25">
      <c r="A225" s="189"/>
      <c r="B225" s="29" t="s">
        <v>1474</v>
      </c>
      <c r="C225" s="38">
        <v>0</v>
      </c>
      <c r="D225" s="38">
        <v>0</v>
      </c>
      <c r="E225" s="38">
        <v>0</v>
      </c>
      <c r="F225" s="38">
        <v>0</v>
      </c>
      <c r="G225" s="38">
        <v>0</v>
      </c>
      <c r="H225" s="38">
        <v>0</v>
      </c>
      <c r="I225" s="38">
        <v>0</v>
      </c>
      <c r="J225" s="38">
        <v>0</v>
      </c>
      <c r="K225" s="38">
        <v>0</v>
      </c>
      <c r="L225" s="34">
        <v>0</v>
      </c>
    </row>
    <row r="226" spans="1:12" x14ac:dyDescent="0.25">
      <c r="A226" s="189"/>
      <c r="B226" s="29" t="s">
        <v>1475</v>
      </c>
      <c r="C226" s="38">
        <v>0</v>
      </c>
      <c r="D226" s="38">
        <v>0</v>
      </c>
      <c r="E226" s="38">
        <v>0</v>
      </c>
      <c r="F226" s="38">
        <v>0</v>
      </c>
      <c r="G226" s="38">
        <v>0</v>
      </c>
      <c r="H226" s="38">
        <v>0</v>
      </c>
      <c r="I226" s="38">
        <v>0</v>
      </c>
      <c r="J226" s="38">
        <v>0</v>
      </c>
      <c r="K226" s="38">
        <v>0</v>
      </c>
      <c r="L226" s="34">
        <v>0</v>
      </c>
    </row>
    <row r="227" spans="1:12" x14ac:dyDescent="0.25">
      <c r="A227" s="189"/>
      <c r="B227" s="29" t="s">
        <v>1476</v>
      </c>
      <c r="C227" s="38">
        <v>0</v>
      </c>
      <c r="D227" s="38">
        <v>0</v>
      </c>
      <c r="E227" s="38">
        <v>0</v>
      </c>
      <c r="F227" s="38">
        <v>0</v>
      </c>
      <c r="G227" s="38">
        <v>0</v>
      </c>
      <c r="H227" s="38">
        <v>0</v>
      </c>
      <c r="I227" s="38">
        <v>0</v>
      </c>
      <c r="J227" s="38">
        <v>0</v>
      </c>
      <c r="K227" s="38">
        <v>0</v>
      </c>
      <c r="L227" s="34">
        <v>0</v>
      </c>
    </row>
    <row r="228" spans="1:12" x14ac:dyDescent="0.25">
      <c r="A228" s="189"/>
      <c r="B228" s="29" t="s">
        <v>1477</v>
      </c>
      <c r="C228" s="38">
        <v>0</v>
      </c>
      <c r="D228" s="38">
        <v>0</v>
      </c>
      <c r="E228" s="38">
        <v>0</v>
      </c>
      <c r="F228" s="38">
        <v>0</v>
      </c>
      <c r="G228" s="38">
        <v>0</v>
      </c>
      <c r="H228" s="38">
        <v>0</v>
      </c>
      <c r="I228" s="38">
        <v>0</v>
      </c>
      <c r="J228" s="38">
        <v>0</v>
      </c>
      <c r="K228" s="38">
        <v>0</v>
      </c>
      <c r="L228" s="34">
        <v>0</v>
      </c>
    </row>
    <row r="229" spans="1:12" x14ac:dyDescent="0.25">
      <c r="A229" s="189"/>
      <c r="B229" s="29" t="s">
        <v>1478</v>
      </c>
      <c r="C229" s="38">
        <v>0</v>
      </c>
      <c r="D229" s="38">
        <v>0</v>
      </c>
      <c r="E229" s="38">
        <v>0</v>
      </c>
      <c r="F229" s="38">
        <v>0</v>
      </c>
      <c r="G229" s="38">
        <v>0</v>
      </c>
      <c r="H229" s="38">
        <v>0</v>
      </c>
      <c r="I229" s="38">
        <v>0</v>
      </c>
      <c r="J229" s="38">
        <v>0</v>
      </c>
      <c r="K229" s="38">
        <v>0</v>
      </c>
      <c r="L229" s="34">
        <v>0</v>
      </c>
    </row>
    <row r="230" spans="1:12" x14ac:dyDescent="0.25">
      <c r="A230" s="189"/>
      <c r="B230" s="29" t="s">
        <v>1479</v>
      </c>
      <c r="C230" s="38">
        <v>0</v>
      </c>
      <c r="D230" s="38">
        <v>0</v>
      </c>
      <c r="E230" s="38">
        <v>2</v>
      </c>
      <c r="F230" s="38">
        <v>0</v>
      </c>
      <c r="G230" s="38">
        <v>0</v>
      </c>
      <c r="H230" s="38">
        <v>0</v>
      </c>
      <c r="I230" s="38">
        <v>0</v>
      </c>
      <c r="J230" s="38">
        <v>0</v>
      </c>
      <c r="K230" s="38">
        <v>0</v>
      </c>
      <c r="L230" s="34">
        <v>0</v>
      </c>
    </row>
    <row r="231" spans="1:12" x14ac:dyDescent="0.25">
      <c r="A231" s="189"/>
      <c r="B231" s="29" t="s">
        <v>1480</v>
      </c>
      <c r="C231" s="38">
        <v>0</v>
      </c>
      <c r="D231" s="38">
        <v>0</v>
      </c>
      <c r="E231" s="38">
        <v>0</v>
      </c>
      <c r="F231" s="38">
        <v>0</v>
      </c>
      <c r="G231" s="38">
        <v>0</v>
      </c>
      <c r="H231" s="38">
        <v>0</v>
      </c>
      <c r="I231" s="38">
        <v>0</v>
      </c>
      <c r="J231" s="38">
        <v>0</v>
      </c>
      <c r="K231" s="38">
        <v>0</v>
      </c>
      <c r="L231" s="34">
        <v>0</v>
      </c>
    </row>
    <row r="232" spans="1:12" x14ac:dyDescent="0.25">
      <c r="A232" s="189"/>
      <c r="B232" s="29" t="s">
        <v>1481</v>
      </c>
      <c r="C232" s="38">
        <v>0</v>
      </c>
      <c r="D232" s="38">
        <v>0</v>
      </c>
      <c r="E232" s="38">
        <v>0</v>
      </c>
      <c r="F232" s="38">
        <v>0</v>
      </c>
      <c r="G232" s="38">
        <v>0</v>
      </c>
      <c r="H232" s="38">
        <v>0</v>
      </c>
      <c r="I232" s="38">
        <v>0</v>
      </c>
      <c r="J232" s="38">
        <v>0</v>
      </c>
      <c r="K232" s="38">
        <v>0</v>
      </c>
      <c r="L232" s="34">
        <v>0</v>
      </c>
    </row>
    <row r="233" spans="1:12" x14ac:dyDescent="0.25">
      <c r="A233" s="189"/>
      <c r="B233" s="29" t="s">
        <v>1482</v>
      </c>
      <c r="C233" s="38">
        <v>0</v>
      </c>
      <c r="D233" s="38">
        <v>0</v>
      </c>
      <c r="E233" s="38">
        <v>0</v>
      </c>
      <c r="F233" s="38">
        <v>0</v>
      </c>
      <c r="G233" s="38">
        <v>0</v>
      </c>
      <c r="H233" s="38">
        <v>0</v>
      </c>
      <c r="I233" s="38">
        <v>0</v>
      </c>
      <c r="J233" s="38">
        <v>0</v>
      </c>
      <c r="K233" s="38">
        <v>0</v>
      </c>
      <c r="L233" s="34">
        <v>0</v>
      </c>
    </row>
    <row r="234" spans="1:12" x14ac:dyDescent="0.25">
      <c r="A234" s="189"/>
      <c r="B234" s="29" t="s">
        <v>1483</v>
      </c>
      <c r="C234" s="38">
        <v>0</v>
      </c>
      <c r="D234" s="38">
        <v>0</v>
      </c>
      <c r="E234" s="38">
        <v>0</v>
      </c>
      <c r="F234" s="38">
        <v>0</v>
      </c>
      <c r="G234" s="38">
        <v>0</v>
      </c>
      <c r="H234" s="38">
        <v>0</v>
      </c>
      <c r="I234" s="38">
        <v>0</v>
      </c>
      <c r="J234" s="38">
        <v>0</v>
      </c>
      <c r="K234" s="38">
        <v>0</v>
      </c>
      <c r="L234" s="34">
        <v>0</v>
      </c>
    </row>
    <row r="235" spans="1:12" x14ac:dyDescent="0.25">
      <c r="A235" s="189"/>
      <c r="B235" s="29" t="s">
        <v>1484</v>
      </c>
      <c r="C235" s="38">
        <v>0</v>
      </c>
      <c r="D235" s="38">
        <v>0</v>
      </c>
      <c r="E235" s="38">
        <v>0</v>
      </c>
      <c r="F235" s="38">
        <v>0</v>
      </c>
      <c r="G235" s="38">
        <v>0</v>
      </c>
      <c r="H235" s="38">
        <v>0</v>
      </c>
      <c r="I235" s="38">
        <v>0</v>
      </c>
      <c r="J235" s="38">
        <v>0</v>
      </c>
      <c r="K235" s="38">
        <v>0</v>
      </c>
      <c r="L235" s="34">
        <v>0</v>
      </c>
    </row>
    <row r="236" spans="1:12" x14ac:dyDescent="0.25">
      <c r="A236" s="189"/>
      <c r="B236" s="29" t="s">
        <v>1485</v>
      </c>
      <c r="C236" s="38">
        <v>0</v>
      </c>
      <c r="D236" s="38">
        <v>0</v>
      </c>
      <c r="E236" s="38">
        <v>0</v>
      </c>
      <c r="F236" s="38">
        <v>0</v>
      </c>
      <c r="G236" s="38">
        <v>0</v>
      </c>
      <c r="H236" s="38">
        <v>0</v>
      </c>
      <c r="I236" s="38">
        <v>0</v>
      </c>
      <c r="J236" s="38">
        <v>0</v>
      </c>
      <c r="K236" s="38">
        <v>0</v>
      </c>
      <c r="L236" s="34">
        <v>0</v>
      </c>
    </row>
    <row r="237" spans="1:12" x14ac:dyDescent="0.25">
      <c r="A237" s="189"/>
      <c r="B237" s="29" t="s">
        <v>1486</v>
      </c>
      <c r="C237" s="38">
        <v>0</v>
      </c>
      <c r="D237" s="38">
        <v>0</v>
      </c>
      <c r="E237" s="38">
        <v>0</v>
      </c>
      <c r="F237" s="38">
        <v>0</v>
      </c>
      <c r="G237" s="38">
        <v>0</v>
      </c>
      <c r="H237" s="38">
        <v>0</v>
      </c>
      <c r="I237" s="38">
        <v>0</v>
      </c>
      <c r="J237" s="38">
        <v>0</v>
      </c>
      <c r="K237" s="38">
        <v>0</v>
      </c>
      <c r="L237" s="34">
        <v>0</v>
      </c>
    </row>
    <row r="238" spans="1:12" x14ac:dyDescent="0.25">
      <c r="A238" s="189"/>
      <c r="B238" s="29" t="s">
        <v>1487</v>
      </c>
      <c r="C238" s="38">
        <v>0</v>
      </c>
      <c r="D238" s="38">
        <v>0</v>
      </c>
      <c r="E238" s="38">
        <v>0</v>
      </c>
      <c r="F238" s="38">
        <v>0</v>
      </c>
      <c r="G238" s="38">
        <v>0</v>
      </c>
      <c r="H238" s="38">
        <v>0</v>
      </c>
      <c r="I238" s="38">
        <v>0</v>
      </c>
      <c r="J238" s="38">
        <v>0</v>
      </c>
      <c r="K238" s="38">
        <v>0</v>
      </c>
      <c r="L238" s="34">
        <v>0</v>
      </c>
    </row>
    <row r="239" spans="1:12" x14ac:dyDescent="0.25">
      <c r="A239" s="189"/>
      <c r="B239" s="29" t="s">
        <v>1488</v>
      </c>
      <c r="C239" s="38">
        <v>0</v>
      </c>
      <c r="D239" s="38">
        <v>0</v>
      </c>
      <c r="E239" s="38">
        <v>0</v>
      </c>
      <c r="F239" s="38">
        <v>0</v>
      </c>
      <c r="G239" s="38">
        <v>0</v>
      </c>
      <c r="H239" s="38">
        <v>0</v>
      </c>
      <c r="I239" s="38">
        <v>0</v>
      </c>
      <c r="J239" s="38">
        <v>0</v>
      </c>
      <c r="K239" s="38">
        <v>0</v>
      </c>
      <c r="L239" s="34">
        <v>0</v>
      </c>
    </row>
    <row r="240" spans="1:12" x14ac:dyDescent="0.25">
      <c r="A240" s="189"/>
      <c r="B240" s="29" t="s">
        <v>1489</v>
      </c>
      <c r="C240" s="38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4">
        <v>0</v>
      </c>
    </row>
    <row r="241" spans="1:12" x14ac:dyDescent="0.25">
      <c r="A241" s="189"/>
      <c r="B241" s="29" t="s">
        <v>1490</v>
      </c>
      <c r="C241" s="38">
        <v>0</v>
      </c>
      <c r="D241" s="38">
        <v>0</v>
      </c>
      <c r="E241" s="38">
        <v>0</v>
      </c>
      <c r="F241" s="38">
        <v>0</v>
      </c>
      <c r="G241" s="38">
        <v>0</v>
      </c>
      <c r="H241" s="38">
        <v>0</v>
      </c>
      <c r="I241" s="38">
        <v>0</v>
      </c>
      <c r="J241" s="38">
        <v>0</v>
      </c>
      <c r="K241" s="38">
        <v>0</v>
      </c>
      <c r="L241" s="34">
        <v>0</v>
      </c>
    </row>
    <row r="242" spans="1:12" x14ac:dyDescent="0.25">
      <c r="A242" s="189"/>
      <c r="B242" s="29" t="s">
        <v>1491</v>
      </c>
      <c r="C242" s="38">
        <v>0</v>
      </c>
      <c r="D242" s="38">
        <v>0</v>
      </c>
      <c r="E242" s="38">
        <v>0</v>
      </c>
      <c r="F242" s="38">
        <v>0</v>
      </c>
      <c r="G242" s="38">
        <v>0</v>
      </c>
      <c r="H242" s="38">
        <v>0</v>
      </c>
      <c r="I242" s="38">
        <v>0</v>
      </c>
      <c r="J242" s="38">
        <v>0</v>
      </c>
      <c r="K242" s="38">
        <v>0</v>
      </c>
      <c r="L242" s="34">
        <v>0</v>
      </c>
    </row>
    <row r="243" spans="1:12" x14ac:dyDescent="0.25">
      <c r="A243" s="189"/>
      <c r="B243" s="29" t="s">
        <v>1492</v>
      </c>
      <c r="C243" s="38">
        <v>0</v>
      </c>
      <c r="D243" s="38">
        <v>0</v>
      </c>
      <c r="E243" s="38">
        <v>0</v>
      </c>
      <c r="F243" s="38">
        <v>0</v>
      </c>
      <c r="G243" s="38">
        <v>0</v>
      </c>
      <c r="H243" s="38">
        <v>0</v>
      </c>
      <c r="I243" s="38">
        <v>0</v>
      </c>
      <c r="J243" s="38">
        <v>0</v>
      </c>
      <c r="K243" s="38">
        <v>0</v>
      </c>
      <c r="L243" s="34">
        <v>0</v>
      </c>
    </row>
    <row r="244" spans="1:12" x14ac:dyDescent="0.25">
      <c r="A244" s="189"/>
      <c r="B244" s="29" t="s">
        <v>1493</v>
      </c>
      <c r="C244" s="38">
        <v>0</v>
      </c>
      <c r="D244" s="38">
        <v>0</v>
      </c>
      <c r="E244" s="38">
        <v>0</v>
      </c>
      <c r="F244" s="38">
        <v>0</v>
      </c>
      <c r="G244" s="38">
        <v>0</v>
      </c>
      <c r="H244" s="38">
        <v>0</v>
      </c>
      <c r="I244" s="38">
        <v>0</v>
      </c>
      <c r="J244" s="38">
        <v>0</v>
      </c>
      <c r="K244" s="38">
        <v>0</v>
      </c>
      <c r="L244" s="34">
        <v>0</v>
      </c>
    </row>
    <row r="245" spans="1:12" x14ac:dyDescent="0.25">
      <c r="A245" s="189"/>
      <c r="B245" s="29" t="s">
        <v>1494</v>
      </c>
      <c r="C245" s="38">
        <v>0</v>
      </c>
      <c r="D245" s="38">
        <v>0</v>
      </c>
      <c r="E245" s="38">
        <v>0</v>
      </c>
      <c r="F245" s="38">
        <v>0</v>
      </c>
      <c r="G245" s="38">
        <v>0</v>
      </c>
      <c r="H245" s="38">
        <v>0</v>
      </c>
      <c r="I245" s="38">
        <v>0</v>
      </c>
      <c r="J245" s="38">
        <v>0</v>
      </c>
      <c r="K245" s="38">
        <v>0</v>
      </c>
      <c r="L245" s="34">
        <v>0</v>
      </c>
    </row>
    <row r="246" spans="1:12" x14ac:dyDescent="0.25">
      <c r="A246" s="189"/>
      <c r="B246" s="29" t="s">
        <v>1495</v>
      </c>
      <c r="C246" s="38">
        <v>0</v>
      </c>
      <c r="D246" s="38">
        <v>0</v>
      </c>
      <c r="E246" s="38">
        <v>0</v>
      </c>
      <c r="F246" s="38">
        <v>0</v>
      </c>
      <c r="G246" s="38">
        <v>0</v>
      </c>
      <c r="H246" s="38">
        <v>0</v>
      </c>
      <c r="I246" s="38">
        <v>0</v>
      </c>
      <c r="J246" s="38">
        <v>0</v>
      </c>
      <c r="K246" s="38">
        <v>0</v>
      </c>
      <c r="L246" s="34">
        <v>0</v>
      </c>
    </row>
    <row r="247" spans="1:12" x14ac:dyDescent="0.25">
      <c r="A247" s="189"/>
      <c r="B247" s="29" t="s">
        <v>1496</v>
      </c>
      <c r="C247" s="38">
        <v>0</v>
      </c>
      <c r="D247" s="38">
        <v>0</v>
      </c>
      <c r="E247" s="38">
        <v>0</v>
      </c>
      <c r="F247" s="38">
        <v>0</v>
      </c>
      <c r="G247" s="38">
        <v>0</v>
      </c>
      <c r="H247" s="38">
        <v>0</v>
      </c>
      <c r="I247" s="38">
        <v>0</v>
      </c>
      <c r="J247" s="38">
        <v>0</v>
      </c>
      <c r="K247" s="38">
        <v>0</v>
      </c>
      <c r="L247" s="34">
        <v>0</v>
      </c>
    </row>
    <row r="248" spans="1:12" x14ac:dyDescent="0.25">
      <c r="A248" s="189"/>
      <c r="B248" s="29" t="s">
        <v>1497</v>
      </c>
      <c r="C248" s="38">
        <v>0</v>
      </c>
      <c r="D248" s="38">
        <v>0</v>
      </c>
      <c r="E248" s="38">
        <v>0</v>
      </c>
      <c r="F248" s="38">
        <v>0</v>
      </c>
      <c r="G248" s="38">
        <v>0</v>
      </c>
      <c r="H248" s="38">
        <v>0</v>
      </c>
      <c r="I248" s="38">
        <v>0</v>
      </c>
      <c r="J248" s="38">
        <v>0</v>
      </c>
      <c r="K248" s="38">
        <v>0</v>
      </c>
      <c r="L248" s="34">
        <v>0</v>
      </c>
    </row>
    <row r="249" spans="1:12" x14ac:dyDescent="0.25">
      <c r="A249" s="189"/>
      <c r="B249" s="29" t="s">
        <v>1498</v>
      </c>
      <c r="C249" s="38">
        <v>0</v>
      </c>
      <c r="D249" s="38">
        <v>0</v>
      </c>
      <c r="E249" s="38">
        <v>0</v>
      </c>
      <c r="F249" s="38">
        <v>0</v>
      </c>
      <c r="G249" s="38">
        <v>0</v>
      </c>
      <c r="H249" s="38">
        <v>0</v>
      </c>
      <c r="I249" s="38">
        <v>0</v>
      </c>
      <c r="J249" s="38">
        <v>0</v>
      </c>
      <c r="K249" s="38">
        <v>0</v>
      </c>
      <c r="L249" s="34">
        <v>0</v>
      </c>
    </row>
    <row r="250" spans="1:12" x14ac:dyDescent="0.25">
      <c r="A250" s="189"/>
      <c r="B250" s="29" t="s">
        <v>1499</v>
      </c>
      <c r="C250" s="38">
        <v>0</v>
      </c>
      <c r="D250" s="38">
        <v>0</v>
      </c>
      <c r="E250" s="38">
        <v>0</v>
      </c>
      <c r="F250" s="38">
        <v>0</v>
      </c>
      <c r="G250" s="38">
        <v>0</v>
      </c>
      <c r="H250" s="38">
        <v>0</v>
      </c>
      <c r="I250" s="38">
        <v>0</v>
      </c>
      <c r="J250" s="38">
        <v>0</v>
      </c>
      <c r="K250" s="38">
        <v>0</v>
      </c>
      <c r="L250" s="34">
        <v>0</v>
      </c>
    </row>
    <row r="251" spans="1:12" x14ac:dyDescent="0.25">
      <c r="A251" s="189"/>
      <c r="B251" s="29" t="s">
        <v>1500</v>
      </c>
      <c r="C251" s="38">
        <v>0</v>
      </c>
      <c r="D251" s="38">
        <v>0</v>
      </c>
      <c r="E251" s="38">
        <v>0</v>
      </c>
      <c r="F251" s="38">
        <v>0</v>
      </c>
      <c r="G251" s="38">
        <v>0</v>
      </c>
      <c r="H251" s="38">
        <v>0</v>
      </c>
      <c r="I251" s="38">
        <v>0</v>
      </c>
      <c r="J251" s="38">
        <v>0</v>
      </c>
      <c r="K251" s="38">
        <v>0</v>
      </c>
      <c r="L251" s="34">
        <v>0</v>
      </c>
    </row>
    <row r="252" spans="1:12" x14ac:dyDescent="0.25">
      <c r="A252" s="189"/>
      <c r="B252" s="29" t="s">
        <v>1501</v>
      </c>
      <c r="C252" s="38">
        <v>0</v>
      </c>
      <c r="D252" s="38">
        <v>0</v>
      </c>
      <c r="E252" s="38">
        <v>0</v>
      </c>
      <c r="F252" s="38">
        <v>0</v>
      </c>
      <c r="G252" s="38">
        <v>0</v>
      </c>
      <c r="H252" s="38">
        <v>0</v>
      </c>
      <c r="I252" s="38">
        <v>0</v>
      </c>
      <c r="J252" s="38">
        <v>0</v>
      </c>
      <c r="K252" s="38">
        <v>0</v>
      </c>
      <c r="L252" s="34">
        <v>0</v>
      </c>
    </row>
    <row r="253" spans="1:12" x14ac:dyDescent="0.25">
      <c r="A253" s="189"/>
      <c r="B253" s="29" t="s">
        <v>1502</v>
      </c>
      <c r="C253" s="38">
        <v>0</v>
      </c>
      <c r="D253" s="38">
        <v>0</v>
      </c>
      <c r="E253" s="38">
        <v>0</v>
      </c>
      <c r="F253" s="38">
        <v>0</v>
      </c>
      <c r="G253" s="38">
        <v>0</v>
      </c>
      <c r="H253" s="38">
        <v>0</v>
      </c>
      <c r="I253" s="38">
        <v>0</v>
      </c>
      <c r="J253" s="38">
        <v>0</v>
      </c>
      <c r="K253" s="38">
        <v>0</v>
      </c>
      <c r="L253" s="34">
        <v>0</v>
      </c>
    </row>
    <row r="254" spans="1:12" x14ac:dyDescent="0.25">
      <c r="A254" s="189"/>
      <c r="B254" s="29" t="s">
        <v>1503</v>
      </c>
      <c r="C254" s="38">
        <v>0</v>
      </c>
      <c r="D254" s="38">
        <v>0</v>
      </c>
      <c r="E254" s="38">
        <v>0</v>
      </c>
      <c r="F254" s="38">
        <v>0</v>
      </c>
      <c r="G254" s="38">
        <v>0</v>
      </c>
      <c r="H254" s="38">
        <v>0</v>
      </c>
      <c r="I254" s="38">
        <v>0</v>
      </c>
      <c r="J254" s="38">
        <v>0</v>
      </c>
      <c r="K254" s="38">
        <v>0</v>
      </c>
      <c r="L254" s="34">
        <v>0</v>
      </c>
    </row>
    <row r="255" spans="1:12" x14ac:dyDescent="0.25">
      <c r="A255" s="189"/>
      <c r="B255" s="29" t="s">
        <v>1504</v>
      </c>
      <c r="C255" s="38">
        <v>0</v>
      </c>
      <c r="D255" s="38">
        <v>0</v>
      </c>
      <c r="E255" s="38">
        <v>0</v>
      </c>
      <c r="F255" s="38">
        <v>0</v>
      </c>
      <c r="G255" s="38">
        <v>0</v>
      </c>
      <c r="H255" s="38">
        <v>0</v>
      </c>
      <c r="I255" s="38">
        <v>0</v>
      </c>
      <c r="J255" s="38">
        <v>0</v>
      </c>
      <c r="K255" s="38">
        <v>0</v>
      </c>
      <c r="L255" s="34">
        <v>0</v>
      </c>
    </row>
    <row r="256" spans="1:12" x14ac:dyDescent="0.25">
      <c r="A256" s="189"/>
      <c r="B256" s="29" t="s">
        <v>1505</v>
      </c>
      <c r="C256" s="38">
        <v>0</v>
      </c>
      <c r="D256" s="38">
        <v>0</v>
      </c>
      <c r="E256" s="38">
        <v>0</v>
      </c>
      <c r="F256" s="38">
        <v>0</v>
      </c>
      <c r="G256" s="38">
        <v>0</v>
      </c>
      <c r="H256" s="38">
        <v>0</v>
      </c>
      <c r="I256" s="38">
        <v>0</v>
      </c>
      <c r="J256" s="38">
        <v>0</v>
      </c>
      <c r="K256" s="38">
        <v>0</v>
      </c>
      <c r="L256" s="34">
        <v>0</v>
      </c>
    </row>
    <row r="257" spans="1:12" x14ac:dyDescent="0.25">
      <c r="A257" s="189"/>
      <c r="B257" s="29" t="s">
        <v>1506</v>
      </c>
      <c r="C257" s="38">
        <v>0</v>
      </c>
      <c r="D257" s="38">
        <v>0</v>
      </c>
      <c r="E257" s="38">
        <v>0</v>
      </c>
      <c r="F257" s="38">
        <v>0</v>
      </c>
      <c r="G257" s="38">
        <v>0</v>
      </c>
      <c r="H257" s="38">
        <v>0</v>
      </c>
      <c r="I257" s="38">
        <v>0</v>
      </c>
      <c r="J257" s="38">
        <v>0</v>
      </c>
      <c r="K257" s="38">
        <v>0</v>
      </c>
      <c r="L257" s="34">
        <v>0</v>
      </c>
    </row>
    <row r="258" spans="1:12" x14ac:dyDescent="0.25">
      <c r="A258" s="189"/>
      <c r="B258" s="29" t="s">
        <v>1507</v>
      </c>
      <c r="C258" s="38">
        <v>0</v>
      </c>
      <c r="D258" s="38">
        <v>0</v>
      </c>
      <c r="E258" s="38">
        <v>0</v>
      </c>
      <c r="F258" s="38">
        <v>0</v>
      </c>
      <c r="G258" s="38">
        <v>0</v>
      </c>
      <c r="H258" s="38">
        <v>0</v>
      </c>
      <c r="I258" s="38">
        <v>0</v>
      </c>
      <c r="J258" s="38">
        <v>0</v>
      </c>
      <c r="K258" s="38">
        <v>0</v>
      </c>
      <c r="L258" s="34">
        <v>0</v>
      </c>
    </row>
    <row r="259" spans="1:12" x14ac:dyDescent="0.25">
      <c r="A259" s="189"/>
      <c r="B259" s="29" t="s">
        <v>1508</v>
      </c>
      <c r="C259" s="38">
        <v>0</v>
      </c>
      <c r="D259" s="38">
        <v>0</v>
      </c>
      <c r="E259" s="38">
        <v>0</v>
      </c>
      <c r="F259" s="38">
        <v>0</v>
      </c>
      <c r="G259" s="38">
        <v>0</v>
      </c>
      <c r="H259" s="38">
        <v>0</v>
      </c>
      <c r="I259" s="38">
        <v>0</v>
      </c>
      <c r="J259" s="38">
        <v>0</v>
      </c>
      <c r="K259" s="38">
        <v>0</v>
      </c>
      <c r="L259" s="34">
        <v>0</v>
      </c>
    </row>
    <row r="260" spans="1:12" x14ac:dyDescent="0.25">
      <c r="A260" s="189"/>
      <c r="B260" s="29" t="s">
        <v>1509</v>
      </c>
      <c r="C260" s="38">
        <v>0</v>
      </c>
      <c r="D260" s="38">
        <v>0</v>
      </c>
      <c r="E260" s="38">
        <v>0</v>
      </c>
      <c r="F260" s="38">
        <v>0</v>
      </c>
      <c r="G260" s="38">
        <v>0</v>
      </c>
      <c r="H260" s="38">
        <v>0</v>
      </c>
      <c r="I260" s="38">
        <v>0</v>
      </c>
      <c r="J260" s="38">
        <v>0</v>
      </c>
      <c r="K260" s="38">
        <v>0</v>
      </c>
      <c r="L260" s="34">
        <v>0</v>
      </c>
    </row>
    <row r="261" spans="1:12" x14ac:dyDescent="0.25">
      <c r="A261" s="190"/>
      <c r="B261" s="29" t="s">
        <v>1510</v>
      </c>
      <c r="C261" s="38">
        <v>0</v>
      </c>
      <c r="D261" s="38">
        <v>0</v>
      </c>
      <c r="E261" s="38">
        <v>0</v>
      </c>
      <c r="F261" s="38">
        <v>0</v>
      </c>
      <c r="G261" s="38">
        <v>0</v>
      </c>
      <c r="H261" s="38">
        <v>0</v>
      </c>
      <c r="I261" s="38">
        <v>0</v>
      </c>
      <c r="J261" s="38">
        <v>0</v>
      </c>
      <c r="K261" s="38">
        <v>0</v>
      </c>
      <c r="L261" s="34">
        <v>0</v>
      </c>
    </row>
    <row r="262" spans="1:12" x14ac:dyDescent="0.25">
      <c r="A262" s="188" t="s">
        <v>1511</v>
      </c>
      <c r="B262" s="29" t="s">
        <v>1512</v>
      </c>
      <c r="C262" s="38">
        <v>0</v>
      </c>
      <c r="D262" s="38">
        <v>0</v>
      </c>
      <c r="E262" s="38">
        <v>0</v>
      </c>
      <c r="F262" s="38">
        <v>0</v>
      </c>
      <c r="G262" s="38">
        <v>0</v>
      </c>
      <c r="H262" s="38">
        <v>0</v>
      </c>
      <c r="I262" s="38">
        <v>0</v>
      </c>
      <c r="J262" s="38">
        <v>0</v>
      </c>
      <c r="K262" s="38">
        <v>0</v>
      </c>
      <c r="L262" s="34">
        <v>0</v>
      </c>
    </row>
    <row r="263" spans="1:12" x14ac:dyDescent="0.25">
      <c r="A263" s="189"/>
      <c r="B263" s="29" t="s">
        <v>1513</v>
      </c>
      <c r="C263" s="38">
        <v>0</v>
      </c>
      <c r="D263" s="38">
        <v>0</v>
      </c>
      <c r="E263" s="38">
        <v>0</v>
      </c>
      <c r="F263" s="38">
        <v>0</v>
      </c>
      <c r="G263" s="38">
        <v>0</v>
      </c>
      <c r="H263" s="38">
        <v>1</v>
      </c>
      <c r="I263" s="38">
        <v>0</v>
      </c>
      <c r="J263" s="38">
        <v>0</v>
      </c>
      <c r="K263" s="38">
        <v>0</v>
      </c>
      <c r="L263" s="34">
        <v>0</v>
      </c>
    </row>
    <row r="264" spans="1:12" x14ac:dyDescent="0.25">
      <c r="A264" s="189"/>
      <c r="B264" s="29" t="s">
        <v>1514</v>
      </c>
      <c r="C264" s="38">
        <v>5</v>
      </c>
      <c r="D264" s="38">
        <v>0</v>
      </c>
      <c r="E264" s="38">
        <v>7</v>
      </c>
      <c r="F264" s="38">
        <v>3</v>
      </c>
      <c r="G264" s="38">
        <v>0</v>
      </c>
      <c r="H264" s="38">
        <v>21</v>
      </c>
      <c r="I264" s="38">
        <v>0</v>
      </c>
      <c r="J264" s="38">
        <v>3</v>
      </c>
      <c r="K264" s="38">
        <v>0</v>
      </c>
      <c r="L264" s="34">
        <v>0</v>
      </c>
    </row>
    <row r="265" spans="1:12" x14ac:dyDescent="0.25">
      <c r="A265" s="189"/>
      <c r="B265" s="29" t="s">
        <v>1515</v>
      </c>
      <c r="C265" s="38">
        <v>0</v>
      </c>
      <c r="D265" s="38">
        <v>0</v>
      </c>
      <c r="E265" s="38">
        <v>0</v>
      </c>
      <c r="F265" s="38">
        <v>0</v>
      </c>
      <c r="G265" s="38">
        <v>0</v>
      </c>
      <c r="H265" s="38">
        <v>0</v>
      </c>
      <c r="I265" s="38">
        <v>0</v>
      </c>
      <c r="J265" s="38">
        <v>0</v>
      </c>
      <c r="K265" s="38">
        <v>0</v>
      </c>
      <c r="L265" s="34">
        <v>0</v>
      </c>
    </row>
    <row r="266" spans="1:12" x14ac:dyDescent="0.25">
      <c r="A266" s="189"/>
      <c r="B266" s="29" t="s">
        <v>1516</v>
      </c>
      <c r="C266" s="38">
        <v>0</v>
      </c>
      <c r="D266" s="38">
        <v>0</v>
      </c>
      <c r="E266" s="38">
        <v>1</v>
      </c>
      <c r="F266" s="38">
        <v>0</v>
      </c>
      <c r="G266" s="38">
        <v>0</v>
      </c>
      <c r="H266" s="38">
        <v>0</v>
      </c>
      <c r="I266" s="38">
        <v>0</v>
      </c>
      <c r="J266" s="38">
        <v>0</v>
      </c>
      <c r="K266" s="38">
        <v>0</v>
      </c>
      <c r="L266" s="34">
        <v>0</v>
      </c>
    </row>
    <row r="267" spans="1:12" x14ac:dyDescent="0.25">
      <c r="A267" s="189"/>
      <c r="B267" s="29" t="s">
        <v>1517</v>
      </c>
      <c r="C267" s="38">
        <v>0</v>
      </c>
      <c r="D267" s="38">
        <v>0</v>
      </c>
      <c r="E267" s="38">
        <v>0</v>
      </c>
      <c r="F267" s="38">
        <v>0</v>
      </c>
      <c r="G267" s="38">
        <v>0</v>
      </c>
      <c r="H267" s="38">
        <v>0</v>
      </c>
      <c r="I267" s="38">
        <v>0</v>
      </c>
      <c r="J267" s="38">
        <v>0</v>
      </c>
      <c r="K267" s="38">
        <v>0</v>
      </c>
      <c r="L267" s="34">
        <v>0</v>
      </c>
    </row>
    <row r="268" spans="1:12" x14ac:dyDescent="0.25">
      <c r="A268" s="189"/>
      <c r="B268" s="29" t="s">
        <v>1518</v>
      </c>
      <c r="C268" s="38">
        <v>0</v>
      </c>
      <c r="D268" s="38">
        <v>0</v>
      </c>
      <c r="E268" s="38">
        <v>0</v>
      </c>
      <c r="F268" s="38">
        <v>0</v>
      </c>
      <c r="G268" s="38">
        <v>0</v>
      </c>
      <c r="H268" s="38">
        <v>1</v>
      </c>
      <c r="I268" s="38">
        <v>0</v>
      </c>
      <c r="J268" s="38">
        <v>0</v>
      </c>
      <c r="K268" s="38">
        <v>0</v>
      </c>
      <c r="L268" s="34">
        <v>0</v>
      </c>
    </row>
    <row r="269" spans="1:12" x14ac:dyDescent="0.25">
      <c r="A269" s="189"/>
      <c r="B269" s="29" t="s">
        <v>1519</v>
      </c>
      <c r="C269" s="38">
        <v>0</v>
      </c>
      <c r="D269" s="38">
        <v>0</v>
      </c>
      <c r="E269" s="38">
        <v>1</v>
      </c>
      <c r="F269" s="38">
        <v>0</v>
      </c>
      <c r="G269" s="38">
        <v>0</v>
      </c>
      <c r="H269" s="38">
        <v>0</v>
      </c>
      <c r="I269" s="38">
        <v>0</v>
      </c>
      <c r="J269" s="38">
        <v>0</v>
      </c>
      <c r="K269" s="38">
        <v>0</v>
      </c>
      <c r="L269" s="34">
        <v>0</v>
      </c>
    </row>
    <row r="270" spans="1:12" x14ac:dyDescent="0.25">
      <c r="A270" s="189"/>
      <c r="B270" s="29" t="s">
        <v>1520</v>
      </c>
      <c r="C270" s="38">
        <v>0</v>
      </c>
      <c r="D270" s="38">
        <v>0</v>
      </c>
      <c r="E270" s="38">
        <v>2</v>
      </c>
      <c r="F270" s="38">
        <v>0</v>
      </c>
      <c r="G270" s="38">
        <v>0</v>
      </c>
      <c r="H270" s="38">
        <v>0</v>
      </c>
      <c r="I270" s="38">
        <v>0</v>
      </c>
      <c r="J270" s="38">
        <v>0</v>
      </c>
      <c r="K270" s="38">
        <v>0</v>
      </c>
      <c r="L270" s="34">
        <v>0</v>
      </c>
    </row>
    <row r="271" spans="1:12" x14ac:dyDescent="0.25">
      <c r="A271" s="189"/>
      <c r="B271" s="29" t="s">
        <v>1521</v>
      </c>
      <c r="C271" s="38">
        <v>0</v>
      </c>
      <c r="D271" s="38">
        <v>0</v>
      </c>
      <c r="E271" s="38">
        <v>1</v>
      </c>
      <c r="F271" s="38">
        <v>0</v>
      </c>
      <c r="G271" s="38">
        <v>0</v>
      </c>
      <c r="H271" s="38">
        <v>1</v>
      </c>
      <c r="I271" s="38">
        <v>0</v>
      </c>
      <c r="J271" s="38">
        <v>0</v>
      </c>
      <c r="K271" s="38">
        <v>0</v>
      </c>
      <c r="L271" s="34">
        <v>0</v>
      </c>
    </row>
    <row r="272" spans="1:12" x14ac:dyDescent="0.25">
      <c r="A272" s="189"/>
      <c r="B272" s="29" t="s">
        <v>1522</v>
      </c>
      <c r="C272" s="38">
        <v>0</v>
      </c>
      <c r="D272" s="38">
        <v>0</v>
      </c>
      <c r="E272" s="38">
        <v>1</v>
      </c>
      <c r="F272" s="38">
        <v>1</v>
      </c>
      <c r="G272" s="38">
        <v>0</v>
      </c>
      <c r="H272" s="38">
        <v>2</v>
      </c>
      <c r="I272" s="38">
        <v>0</v>
      </c>
      <c r="J272" s="38">
        <v>0</v>
      </c>
      <c r="K272" s="38">
        <v>0</v>
      </c>
      <c r="L272" s="34">
        <v>0</v>
      </c>
    </row>
    <row r="273" spans="1:12" x14ac:dyDescent="0.25">
      <c r="A273" s="189"/>
      <c r="B273" s="29" t="s">
        <v>967</v>
      </c>
      <c r="C273" s="38">
        <v>0</v>
      </c>
      <c r="D273" s="38">
        <v>0</v>
      </c>
      <c r="E273" s="38">
        <v>1</v>
      </c>
      <c r="F273" s="38">
        <v>3</v>
      </c>
      <c r="G273" s="38">
        <v>0</v>
      </c>
      <c r="H273" s="38">
        <v>15</v>
      </c>
      <c r="I273" s="38">
        <v>0</v>
      </c>
      <c r="J273" s="38">
        <v>2</v>
      </c>
      <c r="K273" s="38">
        <v>1</v>
      </c>
      <c r="L273" s="34">
        <v>0</v>
      </c>
    </row>
    <row r="274" spans="1:12" x14ac:dyDescent="0.25">
      <c r="A274" s="189"/>
      <c r="B274" s="29" t="s">
        <v>1523</v>
      </c>
      <c r="C274" s="38">
        <v>0</v>
      </c>
      <c r="D274" s="38">
        <v>0</v>
      </c>
      <c r="E274" s="38">
        <v>0</v>
      </c>
      <c r="F274" s="38">
        <v>0</v>
      </c>
      <c r="G274" s="38">
        <v>0</v>
      </c>
      <c r="H274" s="38">
        <v>0</v>
      </c>
      <c r="I274" s="38">
        <v>0</v>
      </c>
      <c r="J274" s="38">
        <v>0</v>
      </c>
      <c r="K274" s="38">
        <v>0</v>
      </c>
      <c r="L274" s="34">
        <v>0</v>
      </c>
    </row>
    <row r="275" spans="1:12" x14ac:dyDescent="0.25">
      <c r="A275" s="189"/>
      <c r="B275" s="29" t="s">
        <v>1524</v>
      </c>
      <c r="C275" s="38">
        <v>0</v>
      </c>
      <c r="D275" s="38">
        <v>0</v>
      </c>
      <c r="E275" s="38">
        <v>12</v>
      </c>
      <c r="F275" s="38">
        <v>0</v>
      </c>
      <c r="G275" s="38">
        <v>0</v>
      </c>
      <c r="H275" s="38">
        <v>4</v>
      </c>
      <c r="I275" s="38">
        <v>0</v>
      </c>
      <c r="J275" s="38">
        <v>0</v>
      </c>
      <c r="K275" s="38">
        <v>0</v>
      </c>
      <c r="L275" s="34">
        <v>0</v>
      </c>
    </row>
    <row r="276" spans="1:12" x14ac:dyDescent="0.25">
      <c r="A276" s="189"/>
      <c r="B276" s="29" t="s">
        <v>1525</v>
      </c>
      <c r="C276" s="38">
        <v>0</v>
      </c>
      <c r="D276" s="38">
        <v>0</v>
      </c>
      <c r="E276" s="38">
        <v>0</v>
      </c>
      <c r="F276" s="38">
        <v>0</v>
      </c>
      <c r="G276" s="38">
        <v>0</v>
      </c>
      <c r="H276" s="38">
        <v>3</v>
      </c>
      <c r="I276" s="38">
        <v>0</v>
      </c>
      <c r="J276" s="38">
        <v>0</v>
      </c>
      <c r="K276" s="38">
        <v>0</v>
      </c>
      <c r="L276" s="34">
        <v>0</v>
      </c>
    </row>
    <row r="277" spans="1:12" x14ac:dyDescent="0.25">
      <c r="A277" s="189"/>
      <c r="B277" s="29" t="s">
        <v>1526</v>
      </c>
      <c r="C277" s="38">
        <v>0</v>
      </c>
      <c r="D277" s="38">
        <v>0</v>
      </c>
      <c r="E277" s="38">
        <v>0</v>
      </c>
      <c r="F277" s="38">
        <v>0</v>
      </c>
      <c r="G277" s="38">
        <v>0</v>
      </c>
      <c r="H277" s="38">
        <v>0</v>
      </c>
      <c r="I277" s="38">
        <v>0</v>
      </c>
      <c r="J277" s="38">
        <v>0</v>
      </c>
      <c r="K277" s="38">
        <v>0</v>
      </c>
      <c r="L277" s="34">
        <v>0</v>
      </c>
    </row>
    <row r="278" spans="1:12" x14ac:dyDescent="0.25">
      <c r="A278" s="189"/>
      <c r="B278" s="29" t="s">
        <v>1527</v>
      </c>
      <c r="C278" s="38">
        <v>0</v>
      </c>
      <c r="D278" s="38">
        <v>0</v>
      </c>
      <c r="E278" s="38">
        <v>0</v>
      </c>
      <c r="F278" s="38">
        <v>0</v>
      </c>
      <c r="G278" s="38">
        <v>0</v>
      </c>
      <c r="H278" s="38">
        <v>0</v>
      </c>
      <c r="I278" s="38">
        <v>0</v>
      </c>
      <c r="J278" s="38">
        <v>0</v>
      </c>
      <c r="K278" s="38">
        <v>0</v>
      </c>
      <c r="L278" s="34">
        <v>0</v>
      </c>
    </row>
    <row r="279" spans="1:12" x14ac:dyDescent="0.25">
      <c r="A279" s="189"/>
      <c r="B279" s="29" t="s">
        <v>1528</v>
      </c>
      <c r="C279" s="38">
        <v>0</v>
      </c>
      <c r="D279" s="38">
        <v>0</v>
      </c>
      <c r="E279" s="38">
        <v>0</v>
      </c>
      <c r="F279" s="38">
        <v>0</v>
      </c>
      <c r="G279" s="38">
        <v>0</v>
      </c>
      <c r="H279" s="38">
        <v>0</v>
      </c>
      <c r="I279" s="38">
        <v>0</v>
      </c>
      <c r="J279" s="38">
        <v>0</v>
      </c>
      <c r="K279" s="38">
        <v>0</v>
      </c>
      <c r="L279" s="34">
        <v>0</v>
      </c>
    </row>
    <row r="280" spans="1:12" x14ac:dyDescent="0.25">
      <c r="A280" s="189"/>
      <c r="B280" s="29" t="s">
        <v>1529</v>
      </c>
      <c r="C280" s="38">
        <v>0</v>
      </c>
      <c r="D280" s="38">
        <v>0</v>
      </c>
      <c r="E280" s="38">
        <v>2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4">
        <v>0</v>
      </c>
    </row>
    <row r="281" spans="1:12" x14ac:dyDescent="0.25">
      <c r="A281" s="189"/>
      <c r="B281" s="29" t="s">
        <v>1530</v>
      </c>
      <c r="C281" s="38">
        <v>0</v>
      </c>
      <c r="D281" s="38">
        <v>0</v>
      </c>
      <c r="E281" s="38">
        <v>1</v>
      </c>
      <c r="F281" s="38">
        <v>1</v>
      </c>
      <c r="G281" s="38">
        <v>0</v>
      </c>
      <c r="H281" s="38">
        <v>0</v>
      </c>
      <c r="I281" s="38">
        <v>0</v>
      </c>
      <c r="J281" s="38">
        <v>0</v>
      </c>
      <c r="K281" s="38">
        <v>0</v>
      </c>
      <c r="L281" s="34">
        <v>0</v>
      </c>
    </row>
    <row r="282" spans="1:12" x14ac:dyDescent="0.25">
      <c r="A282" s="189"/>
      <c r="B282" s="29" t="s">
        <v>1531</v>
      </c>
      <c r="C282" s="38">
        <v>0</v>
      </c>
      <c r="D282" s="38">
        <v>0</v>
      </c>
      <c r="E282" s="38">
        <v>0</v>
      </c>
      <c r="F282" s="38">
        <v>0</v>
      </c>
      <c r="G282" s="38">
        <v>0</v>
      </c>
      <c r="H282" s="38">
        <v>0</v>
      </c>
      <c r="I282" s="38">
        <v>0</v>
      </c>
      <c r="J282" s="38">
        <v>0</v>
      </c>
      <c r="K282" s="38">
        <v>0</v>
      </c>
      <c r="L282" s="34">
        <v>0</v>
      </c>
    </row>
    <row r="283" spans="1:12" x14ac:dyDescent="0.25">
      <c r="A283" s="189"/>
      <c r="B283" s="29" t="s">
        <v>1532</v>
      </c>
      <c r="C283" s="38">
        <v>0</v>
      </c>
      <c r="D283" s="38">
        <v>0</v>
      </c>
      <c r="E283" s="38">
        <v>0</v>
      </c>
      <c r="F283" s="38">
        <v>0</v>
      </c>
      <c r="G283" s="38">
        <v>0</v>
      </c>
      <c r="H283" s="38">
        <v>0</v>
      </c>
      <c r="I283" s="38">
        <v>0</v>
      </c>
      <c r="J283" s="38">
        <v>0</v>
      </c>
      <c r="K283" s="38">
        <v>0</v>
      </c>
      <c r="L283" s="34">
        <v>0</v>
      </c>
    </row>
    <row r="284" spans="1:12" x14ac:dyDescent="0.25">
      <c r="A284" s="189"/>
      <c r="B284" s="29" t="s">
        <v>1533</v>
      </c>
      <c r="C284" s="38">
        <v>0</v>
      </c>
      <c r="D284" s="38">
        <v>0</v>
      </c>
      <c r="E284" s="38">
        <v>0</v>
      </c>
      <c r="F284" s="38">
        <v>0</v>
      </c>
      <c r="G284" s="38">
        <v>0</v>
      </c>
      <c r="H284" s="38">
        <v>0</v>
      </c>
      <c r="I284" s="38">
        <v>0</v>
      </c>
      <c r="J284" s="38">
        <v>0</v>
      </c>
      <c r="K284" s="38">
        <v>0</v>
      </c>
      <c r="L284" s="34">
        <v>0</v>
      </c>
    </row>
    <row r="285" spans="1:12" x14ac:dyDescent="0.25">
      <c r="A285" s="189"/>
      <c r="B285" s="29" t="s">
        <v>1534</v>
      </c>
      <c r="C285" s="38">
        <v>0</v>
      </c>
      <c r="D285" s="38">
        <v>0</v>
      </c>
      <c r="E285" s="38">
        <v>0</v>
      </c>
      <c r="F285" s="38">
        <v>0</v>
      </c>
      <c r="G285" s="38">
        <v>0</v>
      </c>
      <c r="H285" s="38">
        <v>0</v>
      </c>
      <c r="I285" s="38">
        <v>0</v>
      </c>
      <c r="J285" s="38">
        <v>0</v>
      </c>
      <c r="K285" s="38">
        <v>0</v>
      </c>
      <c r="L285" s="34">
        <v>0</v>
      </c>
    </row>
    <row r="286" spans="1:12" x14ac:dyDescent="0.25">
      <c r="A286" s="189"/>
      <c r="B286" s="29" t="s">
        <v>1535</v>
      </c>
      <c r="C286" s="38">
        <v>0</v>
      </c>
      <c r="D286" s="38">
        <v>0</v>
      </c>
      <c r="E286" s="38">
        <v>1</v>
      </c>
      <c r="F286" s="38">
        <v>0</v>
      </c>
      <c r="G286" s="38">
        <v>0</v>
      </c>
      <c r="H286" s="38">
        <v>6</v>
      </c>
      <c r="I286" s="38">
        <v>0</v>
      </c>
      <c r="J286" s="38">
        <v>0</v>
      </c>
      <c r="K286" s="38">
        <v>1</v>
      </c>
      <c r="L286" s="34">
        <v>0</v>
      </c>
    </row>
    <row r="287" spans="1:12" x14ac:dyDescent="0.25">
      <c r="A287" s="189"/>
      <c r="B287" s="29" t="s">
        <v>926</v>
      </c>
      <c r="C287" s="38">
        <v>0</v>
      </c>
      <c r="D287" s="38">
        <v>0</v>
      </c>
      <c r="E287" s="38">
        <v>8</v>
      </c>
      <c r="F287" s="38">
        <v>9</v>
      </c>
      <c r="G287" s="38">
        <v>0</v>
      </c>
      <c r="H287" s="38">
        <v>6</v>
      </c>
      <c r="I287" s="38">
        <v>0</v>
      </c>
      <c r="J287" s="38">
        <v>0</v>
      </c>
      <c r="K287" s="38">
        <v>0</v>
      </c>
      <c r="L287" s="34">
        <v>0</v>
      </c>
    </row>
    <row r="288" spans="1:12" x14ac:dyDescent="0.25">
      <c r="A288" s="189"/>
      <c r="B288" s="29" t="s">
        <v>952</v>
      </c>
      <c r="C288" s="38">
        <v>0</v>
      </c>
      <c r="D288" s="38">
        <v>0</v>
      </c>
      <c r="E288" s="38">
        <v>0</v>
      </c>
      <c r="F288" s="38">
        <v>0</v>
      </c>
      <c r="G288" s="38">
        <v>0</v>
      </c>
      <c r="H288" s="38">
        <v>0</v>
      </c>
      <c r="I288" s="38">
        <v>0</v>
      </c>
      <c r="J288" s="38">
        <v>0</v>
      </c>
      <c r="K288" s="38">
        <v>0</v>
      </c>
      <c r="L288" s="34">
        <v>0</v>
      </c>
    </row>
    <row r="289" spans="1:12" x14ac:dyDescent="0.25">
      <c r="A289" s="189"/>
      <c r="B289" s="29" t="s">
        <v>1536</v>
      </c>
      <c r="C289" s="38">
        <v>0</v>
      </c>
      <c r="D289" s="38">
        <v>0</v>
      </c>
      <c r="E289" s="38">
        <v>7</v>
      </c>
      <c r="F289" s="38">
        <v>0</v>
      </c>
      <c r="G289" s="38">
        <v>0</v>
      </c>
      <c r="H289" s="38">
        <v>0</v>
      </c>
      <c r="I289" s="38">
        <v>0</v>
      </c>
      <c r="J289" s="38">
        <v>0</v>
      </c>
      <c r="K289" s="38">
        <v>0</v>
      </c>
      <c r="L289" s="34">
        <v>0</v>
      </c>
    </row>
    <row r="290" spans="1:12" x14ac:dyDescent="0.25">
      <c r="A290" s="189"/>
      <c r="B290" s="29" t="s">
        <v>1537</v>
      </c>
      <c r="C290" s="38">
        <v>0</v>
      </c>
      <c r="D290" s="38">
        <v>0</v>
      </c>
      <c r="E290" s="38">
        <v>1</v>
      </c>
      <c r="F290" s="38">
        <v>0</v>
      </c>
      <c r="G290" s="38">
        <v>0</v>
      </c>
      <c r="H290" s="38">
        <v>0</v>
      </c>
      <c r="I290" s="38">
        <v>0</v>
      </c>
      <c r="J290" s="38">
        <v>0</v>
      </c>
      <c r="K290" s="38">
        <v>0</v>
      </c>
      <c r="L290" s="34">
        <v>0</v>
      </c>
    </row>
    <row r="291" spans="1:12" x14ac:dyDescent="0.25">
      <c r="A291" s="189"/>
      <c r="B291" s="29" t="s">
        <v>1538</v>
      </c>
      <c r="C291" s="38">
        <v>0</v>
      </c>
      <c r="D291" s="38">
        <v>0</v>
      </c>
      <c r="E291" s="38">
        <v>0</v>
      </c>
      <c r="F291" s="38">
        <v>0</v>
      </c>
      <c r="G291" s="38">
        <v>0</v>
      </c>
      <c r="H291" s="38">
        <v>0</v>
      </c>
      <c r="I291" s="38">
        <v>0</v>
      </c>
      <c r="J291" s="38">
        <v>0</v>
      </c>
      <c r="K291" s="38">
        <v>0</v>
      </c>
      <c r="L291" s="34">
        <v>0</v>
      </c>
    </row>
    <row r="292" spans="1:12" x14ac:dyDescent="0.25">
      <c r="A292" s="189"/>
      <c r="B292" s="29" t="s">
        <v>1539</v>
      </c>
      <c r="C292" s="38">
        <v>0</v>
      </c>
      <c r="D292" s="38">
        <v>0</v>
      </c>
      <c r="E292" s="38">
        <v>0</v>
      </c>
      <c r="F292" s="38">
        <v>0</v>
      </c>
      <c r="G292" s="38">
        <v>0</v>
      </c>
      <c r="H292" s="38">
        <v>0</v>
      </c>
      <c r="I292" s="38">
        <v>0</v>
      </c>
      <c r="J292" s="38">
        <v>0</v>
      </c>
      <c r="K292" s="38">
        <v>0</v>
      </c>
      <c r="L292" s="34">
        <v>0</v>
      </c>
    </row>
    <row r="293" spans="1:12" ht="22.5" x14ac:dyDescent="0.25">
      <c r="A293" s="189"/>
      <c r="B293" s="29" t="s">
        <v>1540</v>
      </c>
      <c r="C293" s="38">
        <v>0</v>
      </c>
      <c r="D293" s="38">
        <v>0</v>
      </c>
      <c r="E293" s="38">
        <v>0</v>
      </c>
      <c r="F293" s="38">
        <v>0</v>
      </c>
      <c r="G293" s="38">
        <v>0</v>
      </c>
      <c r="H293" s="38">
        <v>1</v>
      </c>
      <c r="I293" s="38">
        <v>0</v>
      </c>
      <c r="J293" s="38">
        <v>0</v>
      </c>
      <c r="K293" s="38">
        <v>0</v>
      </c>
      <c r="L293" s="34">
        <v>0</v>
      </c>
    </row>
    <row r="294" spans="1:12" x14ac:dyDescent="0.25">
      <c r="A294" s="190"/>
      <c r="B294" s="29" t="s">
        <v>1541</v>
      </c>
      <c r="C294" s="38">
        <v>0</v>
      </c>
      <c r="D294" s="38">
        <v>0</v>
      </c>
      <c r="E294" s="38">
        <v>0</v>
      </c>
      <c r="F294" s="38">
        <v>0</v>
      </c>
      <c r="G294" s="38">
        <v>0</v>
      </c>
      <c r="H294" s="38">
        <v>0</v>
      </c>
      <c r="I294" s="38">
        <v>0</v>
      </c>
      <c r="J294" s="38">
        <v>0</v>
      </c>
      <c r="K294" s="38">
        <v>0</v>
      </c>
      <c r="L294" s="34">
        <v>0</v>
      </c>
    </row>
    <row r="295" spans="1:12" x14ac:dyDescent="0.25">
      <c r="A295" s="188" t="s">
        <v>1542</v>
      </c>
      <c r="B295" s="29" t="s">
        <v>1543</v>
      </c>
      <c r="C295" s="38">
        <v>0</v>
      </c>
      <c r="D295" s="38">
        <v>0</v>
      </c>
      <c r="E295" s="38">
        <v>0</v>
      </c>
      <c r="F295" s="38">
        <v>0</v>
      </c>
      <c r="G295" s="38">
        <v>0</v>
      </c>
      <c r="H295" s="38">
        <v>0</v>
      </c>
      <c r="I295" s="38">
        <v>0</v>
      </c>
      <c r="J295" s="38">
        <v>0</v>
      </c>
      <c r="K295" s="38">
        <v>0</v>
      </c>
      <c r="L295" s="34">
        <v>0</v>
      </c>
    </row>
    <row r="296" spans="1:12" x14ac:dyDescent="0.25">
      <c r="A296" s="189"/>
      <c r="B296" s="29" t="s">
        <v>1544</v>
      </c>
      <c r="C296" s="38">
        <v>0</v>
      </c>
      <c r="D296" s="38">
        <v>0</v>
      </c>
      <c r="E296" s="38">
        <v>0</v>
      </c>
      <c r="F296" s="38">
        <v>0</v>
      </c>
      <c r="G296" s="38">
        <v>0</v>
      </c>
      <c r="H296" s="38">
        <v>0</v>
      </c>
      <c r="I296" s="38">
        <v>0</v>
      </c>
      <c r="J296" s="38">
        <v>0</v>
      </c>
      <c r="K296" s="38">
        <v>0</v>
      </c>
      <c r="L296" s="34">
        <v>0</v>
      </c>
    </row>
    <row r="297" spans="1:12" ht="22.5" x14ac:dyDescent="0.25">
      <c r="A297" s="189"/>
      <c r="B297" s="29" t="s">
        <v>1545</v>
      </c>
      <c r="C297" s="38">
        <v>0</v>
      </c>
      <c r="D297" s="38">
        <v>0</v>
      </c>
      <c r="E297" s="38">
        <v>0</v>
      </c>
      <c r="F297" s="38">
        <v>0</v>
      </c>
      <c r="G297" s="38">
        <v>0</v>
      </c>
      <c r="H297" s="38">
        <v>0</v>
      </c>
      <c r="I297" s="38">
        <v>0</v>
      </c>
      <c r="J297" s="38">
        <v>0</v>
      </c>
      <c r="K297" s="38">
        <v>0</v>
      </c>
      <c r="L297" s="34">
        <v>0</v>
      </c>
    </row>
    <row r="298" spans="1:12" ht="22.5" x14ac:dyDescent="0.25">
      <c r="A298" s="189"/>
      <c r="B298" s="29" t="s">
        <v>1546</v>
      </c>
      <c r="C298" s="38">
        <v>0</v>
      </c>
      <c r="D298" s="38">
        <v>0</v>
      </c>
      <c r="E298" s="38">
        <v>0</v>
      </c>
      <c r="F298" s="38">
        <v>0</v>
      </c>
      <c r="G298" s="38">
        <v>0</v>
      </c>
      <c r="H298" s="38">
        <v>5</v>
      </c>
      <c r="I298" s="38">
        <v>0</v>
      </c>
      <c r="J298" s="38">
        <v>0</v>
      </c>
      <c r="K298" s="38">
        <v>0</v>
      </c>
      <c r="L298" s="34">
        <v>0</v>
      </c>
    </row>
    <row r="299" spans="1:12" ht="22.5" x14ac:dyDescent="0.25">
      <c r="A299" s="189"/>
      <c r="B299" s="29" t="s">
        <v>1547</v>
      </c>
      <c r="C299" s="38">
        <v>0</v>
      </c>
      <c r="D299" s="38">
        <v>0</v>
      </c>
      <c r="E299" s="38">
        <v>0</v>
      </c>
      <c r="F299" s="38">
        <v>0</v>
      </c>
      <c r="G299" s="38">
        <v>0</v>
      </c>
      <c r="H299" s="38">
        <v>11</v>
      </c>
      <c r="I299" s="38">
        <v>0</v>
      </c>
      <c r="J299" s="38">
        <v>0</v>
      </c>
      <c r="K299" s="38">
        <v>0</v>
      </c>
      <c r="L299" s="34">
        <v>0</v>
      </c>
    </row>
    <row r="300" spans="1:12" ht="22.5" x14ac:dyDescent="0.25">
      <c r="A300" s="189"/>
      <c r="B300" s="29" t="s">
        <v>1548</v>
      </c>
      <c r="C300" s="38">
        <v>0</v>
      </c>
      <c r="D300" s="38">
        <v>0</v>
      </c>
      <c r="E300" s="38">
        <v>0</v>
      </c>
      <c r="F300" s="38">
        <v>0</v>
      </c>
      <c r="G300" s="38">
        <v>0</v>
      </c>
      <c r="H300" s="38">
        <v>8</v>
      </c>
      <c r="I300" s="38">
        <v>0</v>
      </c>
      <c r="J300" s="38">
        <v>0</v>
      </c>
      <c r="K300" s="38">
        <v>0</v>
      </c>
      <c r="L300" s="34">
        <v>0</v>
      </c>
    </row>
    <row r="301" spans="1:12" x14ac:dyDescent="0.25">
      <c r="A301" s="189"/>
      <c r="B301" s="29" t="s">
        <v>1549</v>
      </c>
      <c r="C301" s="38">
        <v>0</v>
      </c>
      <c r="D301" s="38">
        <v>0</v>
      </c>
      <c r="E301" s="38">
        <v>0</v>
      </c>
      <c r="F301" s="38">
        <v>0</v>
      </c>
      <c r="G301" s="38">
        <v>0</v>
      </c>
      <c r="H301" s="38">
        <v>1</v>
      </c>
      <c r="I301" s="38">
        <v>0</v>
      </c>
      <c r="J301" s="38">
        <v>0</v>
      </c>
      <c r="K301" s="38">
        <v>0</v>
      </c>
      <c r="L301" s="34">
        <v>0</v>
      </c>
    </row>
    <row r="302" spans="1:12" x14ac:dyDescent="0.25">
      <c r="A302" s="189"/>
      <c r="B302" s="29" t="s">
        <v>1550</v>
      </c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1</v>
      </c>
      <c r="I302" s="38">
        <v>0</v>
      </c>
      <c r="J302" s="38">
        <v>0</v>
      </c>
      <c r="K302" s="38">
        <v>0</v>
      </c>
      <c r="L302" s="34">
        <v>0</v>
      </c>
    </row>
    <row r="303" spans="1:12" ht="45" x14ac:dyDescent="0.25">
      <c r="A303" s="189"/>
      <c r="B303" s="29" t="s">
        <v>1551</v>
      </c>
      <c r="C303" s="38">
        <v>0</v>
      </c>
      <c r="D303" s="38">
        <v>0</v>
      </c>
      <c r="E303" s="38">
        <v>0</v>
      </c>
      <c r="F303" s="38">
        <v>0</v>
      </c>
      <c r="G303" s="38">
        <v>0</v>
      </c>
      <c r="H303" s="38">
        <v>0</v>
      </c>
      <c r="I303" s="38">
        <v>0</v>
      </c>
      <c r="J303" s="38">
        <v>0</v>
      </c>
      <c r="K303" s="38">
        <v>0</v>
      </c>
      <c r="L303" s="34">
        <v>0</v>
      </c>
    </row>
    <row r="304" spans="1:12" ht="33.75" x14ac:dyDescent="0.25">
      <c r="A304" s="189"/>
      <c r="B304" s="29" t="s">
        <v>1552</v>
      </c>
      <c r="C304" s="38">
        <v>0</v>
      </c>
      <c r="D304" s="38">
        <v>0</v>
      </c>
      <c r="E304" s="38">
        <v>0</v>
      </c>
      <c r="F304" s="38">
        <v>0</v>
      </c>
      <c r="G304" s="38">
        <v>0</v>
      </c>
      <c r="H304" s="38">
        <v>0</v>
      </c>
      <c r="I304" s="38">
        <v>0</v>
      </c>
      <c r="J304" s="38">
        <v>0</v>
      </c>
      <c r="K304" s="38">
        <v>0</v>
      </c>
      <c r="L304" s="34">
        <v>0</v>
      </c>
    </row>
    <row r="305" spans="1:12" ht="22.5" x14ac:dyDescent="0.25">
      <c r="A305" s="189"/>
      <c r="B305" s="29" t="s">
        <v>1553</v>
      </c>
      <c r="C305" s="38">
        <v>0</v>
      </c>
      <c r="D305" s="38">
        <v>0</v>
      </c>
      <c r="E305" s="38">
        <v>0</v>
      </c>
      <c r="F305" s="38">
        <v>0</v>
      </c>
      <c r="G305" s="38">
        <v>0</v>
      </c>
      <c r="H305" s="38">
        <v>15</v>
      </c>
      <c r="I305" s="38">
        <v>0</v>
      </c>
      <c r="J305" s="38">
        <v>0</v>
      </c>
      <c r="K305" s="38">
        <v>0</v>
      </c>
      <c r="L305" s="34">
        <v>0</v>
      </c>
    </row>
    <row r="306" spans="1:12" ht="22.5" x14ac:dyDescent="0.25">
      <c r="A306" s="189"/>
      <c r="B306" s="29" t="s">
        <v>1554</v>
      </c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16</v>
      </c>
      <c r="I306" s="38">
        <v>0</v>
      </c>
      <c r="J306" s="38">
        <v>0</v>
      </c>
      <c r="K306" s="38">
        <v>0</v>
      </c>
      <c r="L306" s="34">
        <v>0</v>
      </c>
    </row>
    <row r="307" spans="1:12" x14ac:dyDescent="0.25">
      <c r="A307" s="189"/>
      <c r="B307" s="29" t="s">
        <v>980</v>
      </c>
      <c r="C307" s="38">
        <v>0</v>
      </c>
      <c r="D307" s="38">
        <v>0</v>
      </c>
      <c r="E307" s="38">
        <v>0</v>
      </c>
      <c r="F307" s="38">
        <v>0</v>
      </c>
      <c r="G307" s="38">
        <v>0</v>
      </c>
      <c r="H307" s="38">
        <v>5</v>
      </c>
      <c r="I307" s="38">
        <v>0</v>
      </c>
      <c r="J307" s="38">
        <v>0</v>
      </c>
      <c r="K307" s="38">
        <v>0</v>
      </c>
      <c r="L307" s="34">
        <v>0</v>
      </c>
    </row>
    <row r="308" spans="1:12" x14ac:dyDescent="0.25">
      <c r="A308" s="189"/>
      <c r="B308" s="29" t="s">
        <v>1555</v>
      </c>
      <c r="C308" s="38">
        <v>0</v>
      </c>
      <c r="D308" s="38">
        <v>0</v>
      </c>
      <c r="E308" s="38">
        <v>0</v>
      </c>
      <c r="F308" s="38">
        <v>0</v>
      </c>
      <c r="G308" s="38">
        <v>0</v>
      </c>
      <c r="H308" s="38">
        <v>3</v>
      </c>
      <c r="I308" s="38">
        <v>0</v>
      </c>
      <c r="J308" s="38">
        <v>0</v>
      </c>
      <c r="K308" s="38">
        <v>0</v>
      </c>
      <c r="L308" s="34">
        <v>0</v>
      </c>
    </row>
    <row r="309" spans="1:12" x14ac:dyDescent="0.25">
      <c r="A309" s="189"/>
      <c r="B309" s="29" t="s">
        <v>1556</v>
      </c>
      <c r="C309" s="38">
        <v>0</v>
      </c>
      <c r="D309" s="38">
        <v>0</v>
      </c>
      <c r="E309" s="38">
        <v>0</v>
      </c>
      <c r="F309" s="38">
        <v>0</v>
      </c>
      <c r="G309" s="38">
        <v>0</v>
      </c>
      <c r="H309" s="38">
        <v>3</v>
      </c>
      <c r="I309" s="38">
        <v>0</v>
      </c>
      <c r="J309" s="38">
        <v>0</v>
      </c>
      <c r="K309" s="38">
        <v>0</v>
      </c>
      <c r="L309" s="34">
        <v>0</v>
      </c>
    </row>
    <row r="310" spans="1:12" x14ac:dyDescent="0.25">
      <c r="A310" s="189"/>
      <c r="B310" s="29" t="s">
        <v>1557</v>
      </c>
      <c r="C310" s="38">
        <v>0</v>
      </c>
      <c r="D310" s="38">
        <v>0</v>
      </c>
      <c r="E310" s="38">
        <v>0</v>
      </c>
      <c r="F310" s="38">
        <v>0</v>
      </c>
      <c r="G310" s="38">
        <v>0</v>
      </c>
      <c r="H310" s="38">
        <v>0</v>
      </c>
      <c r="I310" s="38">
        <v>0</v>
      </c>
      <c r="J310" s="38">
        <v>0</v>
      </c>
      <c r="K310" s="38">
        <v>0</v>
      </c>
      <c r="L310" s="34">
        <v>0</v>
      </c>
    </row>
    <row r="311" spans="1:12" x14ac:dyDescent="0.25">
      <c r="A311" s="190"/>
      <c r="B311" s="29" t="s">
        <v>1558</v>
      </c>
      <c r="C311" s="38">
        <v>0</v>
      </c>
      <c r="D311" s="38">
        <v>0</v>
      </c>
      <c r="E311" s="38">
        <v>0</v>
      </c>
      <c r="F311" s="38">
        <v>0</v>
      </c>
      <c r="G311" s="38">
        <v>0</v>
      </c>
      <c r="H311" s="38">
        <v>0</v>
      </c>
      <c r="I311" s="38">
        <v>0</v>
      </c>
      <c r="J311" s="38">
        <v>0</v>
      </c>
      <c r="K311" s="38">
        <v>0</v>
      </c>
      <c r="L311" s="34">
        <v>0</v>
      </c>
    </row>
    <row r="312" spans="1:12" x14ac:dyDescent="0.25">
      <c r="A312" s="4"/>
    </row>
  </sheetData>
  <sheetProtection algorithmName="SHA-512" hashValue="be4R+FKKzipo1NeUp1xsYiTqBw6x/dVhKoeKyDo4Oj0Dc8Hy0g4CE9+8cJyzV4Zy/DCQVKaA0bJCTfSeNbFu7g==" saltValue="UL8lYsZamRviNCLeBw10NA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1559</v>
      </c>
    </row>
    <row r="3" spans="1:5" x14ac:dyDescent="0.25">
      <c r="A3" s="39" t="s">
        <v>1560</v>
      </c>
    </row>
    <row r="4" spans="1:5" x14ac:dyDescent="0.25">
      <c r="A4" s="32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8" t="s">
        <v>1561</v>
      </c>
      <c r="B5" s="11" t="s">
        <v>1562</v>
      </c>
      <c r="C5" s="12">
        <v>5</v>
      </c>
      <c r="D5" s="12">
        <v>2</v>
      </c>
      <c r="E5" s="13">
        <v>1.5</v>
      </c>
    </row>
    <row r="6" spans="1:5" x14ac:dyDescent="0.25">
      <c r="A6" s="189"/>
      <c r="B6" s="11" t="s">
        <v>1563</v>
      </c>
      <c r="C6" s="12">
        <v>0</v>
      </c>
      <c r="D6" s="12">
        <v>0</v>
      </c>
      <c r="E6" s="13">
        <v>0</v>
      </c>
    </row>
    <row r="7" spans="1:5" x14ac:dyDescent="0.25">
      <c r="A7" s="189"/>
      <c r="B7" s="11" t="s">
        <v>1564</v>
      </c>
      <c r="C7" s="12">
        <v>0</v>
      </c>
      <c r="D7" s="12">
        <v>0</v>
      </c>
      <c r="E7" s="13">
        <v>0</v>
      </c>
    </row>
    <row r="8" spans="1:5" x14ac:dyDescent="0.25">
      <c r="A8" s="189"/>
      <c r="B8" s="11" t="s">
        <v>1565</v>
      </c>
      <c r="C8" s="12">
        <v>2</v>
      </c>
      <c r="D8" s="12">
        <v>19</v>
      </c>
      <c r="E8" s="13">
        <v>-0.89473684210526305</v>
      </c>
    </row>
    <row r="9" spans="1:5" x14ac:dyDescent="0.25">
      <c r="A9" s="189"/>
      <c r="B9" s="11" t="s">
        <v>1566</v>
      </c>
      <c r="C9" s="12">
        <v>1</v>
      </c>
      <c r="D9" s="12">
        <v>3</v>
      </c>
      <c r="E9" s="13">
        <v>-0.66666666666666696</v>
      </c>
    </row>
    <row r="10" spans="1:5" x14ac:dyDescent="0.25">
      <c r="A10" s="189"/>
      <c r="B10" s="11" t="s">
        <v>1567</v>
      </c>
      <c r="C10" s="12">
        <v>0</v>
      </c>
      <c r="D10" s="12">
        <v>0</v>
      </c>
      <c r="E10" s="13">
        <v>0</v>
      </c>
    </row>
    <row r="11" spans="1:5" x14ac:dyDescent="0.25">
      <c r="A11" s="189"/>
      <c r="B11" s="11" t="s">
        <v>1568</v>
      </c>
      <c r="C11" s="12">
        <v>7</v>
      </c>
      <c r="D11" s="12">
        <v>4</v>
      </c>
      <c r="E11" s="13">
        <v>0.75</v>
      </c>
    </row>
    <row r="12" spans="1:5" x14ac:dyDescent="0.25">
      <c r="A12" s="189"/>
      <c r="B12" s="11" t="s">
        <v>1569</v>
      </c>
      <c r="C12" s="12">
        <v>0</v>
      </c>
      <c r="D12" s="12">
        <v>0</v>
      </c>
      <c r="E12" s="13">
        <v>0</v>
      </c>
    </row>
    <row r="13" spans="1:5" x14ac:dyDescent="0.25">
      <c r="A13" s="189"/>
      <c r="B13" s="11" t="s">
        <v>1570</v>
      </c>
      <c r="C13" s="12">
        <v>10</v>
      </c>
      <c r="D13" s="12">
        <v>0</v>
      </c>
      <c r="E13" s="13">
        <v>10</v>
      </c>
    </row>
    <row r="14" spans="1:5" x14ac:dyDescent="0.25">
      <c r="A14" s="189"/>
      <c r="B14" s="11" t="s">
        <v>1571</v>
      </c>
      <c r="C14" s="12">
        <v>19</v>
      </c>
      <c r="D14" s="12">
        <v>19</v>
      </c>
      <c r="E14" s="13">
        <v>0</v>
      </c>
    </row>
    <row r="15" spans="1:5" x14ac:dyDescent="0.25">
      <c r="A15" s="189"/>
      <c r="B15" s="11" t="s">
        <v>1572</v>
      </c>
      <c r="C15" s="12">
        <v>0</v>
      </c>
      <c r="D15" s="12">
        <v>0</v>
      </c>
      <c r="E15" s="13">
        <v>0</v>
      </c>
    </row>
    <row r="16" spans="1:5" x14ac:dyDescent="0.25">
      <c r="A16" s="190"/>
      <c r="B16" s="11" t="s">
        <v>111</v>
      </c>
      <c r="C16" s="12">
        <v>9</v>
      </c>
      <c r="D16" s="12">
        <v>11</v>
      </c>
      <c r="E16" s="13">
        <v>-0.18181818181818199</v>
      </c>
    </row>
    <row r="17" spans="1:1" x14ac:dyDescent="0.25">
      <c r="A17" s="4"/>
    </row>
  </sheetData>
  <sheetProtection algorithmName="SHA-512" hashValue="yKeF19pnIDu+1IX4oPMa3L2dX7a7N30B8mMSB2kyYBtwcXdE4rYmflOvCIWuPZVNq3y+e67j6e2OqwYA98Hkzg==" saltValue="jsIWt1FMbGSYZD5IbUg8q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1573</v>
      </c>
    </row>
    <row r="3" spans="1:5" x14ac:dyDescent="0.25">
      <c r="A3" s="6" t="s">
        <v>1574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1575</v>
      </c>
      <c r="B5" s="11" t="s">
        <v>1576</v>
      </c>
      <c r="C5" s="12">
        <v>3</v>
      </c>
      <c r="D5" s="12">
        <v>22</v>
      </c>
      <c r="E5" s="13">
        <v>-0.86363636363636398</v>
      </c>
    </row>
    <row r="6" spans="1:5" x14ac:dyDescent="0.25">
      <c r="A6" s="10" t="s">
        <v>1577</v>
      </c>
      <c r="B6" s="11" t="s">
        <v>1578</v>
      </c>
      <c r="C6" s="12">
        <v>131</v>
      </c>
      <c r="D6" s="12">
        <v>121</v>
      </c>
      <c r="E6" s="13">
        <v>8.2644628099173598E-2</v>
      </c>
    </row>
    <row r="7" spans="1:5" ht="22.5" x14ac:dyDescent="0.25">
      <c r="A7" s="10" t="s">
        <v>1579</v>
      </c>
      <c r="B7" s="11" t="s">
        <v>1580</v>
      </c>
      <c r="C7" s="12">
        <v>106</v>
      </c>
      <c r="D7" s="12">
        <v>89</v>
      </c>
      <c r="E7" s="13">
        <v>0.19101123595505601</v>
      </c>
    </row>
    <row r="8" spans="1:5" ht="22.5" x14ac:dyDescent="0.25">
      <c r="A8" s="10" t="s">
        <v>1581</v>
      </c>
      <c r="B8" s="11" t="s">
        <v>1582</v>
      </c>
      <c r="C8" s="12">
        <v>7</v>
      </c>
      <c r="D8" s="12">
        <v>40</v>
      </c>
      <c r="E8" s="13">
        <v>-0.82499999999999996</v>
      </c>
    </row>
    <row r="9" spans="1:5" ht="22.5" x14ac:dyDescent="0.25">
      <c r="A9" s="10" t="s">
        <v>1583</v>
      </c>
      <c r="B9" s="11" t="s">
        <v>1584</v>
      </c>
      <c r="C9" s="12">
        <v>6</v>
      </c>
      <c r="D9" s="12">
        <v>0</v>
      </c>
      <c r="E9" s="13">
        <v>0</v>
      </c>
    </row>
    <row r="10" spans="1:5" ht="22.5" x14ac:dyDescent="0.25">
      <c r="A10" s="10" t="s">
        <v>1585</v>
      </c>
      <c r="B10" s="11" t="s">
        <v>1586</v>
      </c>
      <c r="C10" s="12">
        <v>0</v>
      </c>
      <c r="D10" s="12">
        <v>0</v>
      </c>
      <c r="E10" s="13">
        <v>0</v>
      </c>
    </row>
    <row r="11" spans="1:5" ht="22.5" x14ac:dyDescent="0.25">
      <c r="A11" s="10" t="s">
        <v>1587</v>
      </c>
      <c r="B11" s="14"/>
      <c r="C11" s="12">
        <v>155</v>
      </c>
      <c r="D11" s="12">
        <v>161</v>
      </c>
      <c r="E11" s="13">
        <v>-3.7267080745341602E-2</v>
      </c>
    </row>
    <row r="12" spans="1:5" x14ac:dyDescent="0.25">
      <c r="A12" s="10" t="s">
        <v>1588</v>
      </c>
      <c r="B12" s="14"/>
      <c r="C12" s="12">
        <v>258</v>
      </c>
      <c r="D12" s="12">
        <v>194</v>
      </c>
      <c r="E12" s="13">
        <v>0.32989690721649501</v>
      </c>
    </row>
    <row r="13" spans="1:5" x14ac:dyDescent="0.25">
      <c r="A13" s="188" t="s">
        <v>1589</v>
      </c>
      <c r="B13" s="11" t="s">
        <v>1590</v>
      </c>
      <c r="C13" s="12">
        <v>5</v>
      </c>
      <c r="D13" s="12">
        <v>8</v>
      </c>
      <c r="E13" s="13">
        <v>-0.375</v>
      </c>
    </row>
    <row r="14" spans="1:5" x14ac:dyDescent="0.25">
      <c r="A14" s="190"/>
      <c r="B14" s="11" t="s">
        <v>1591</v>
      </c>
      <c r="C14" s="12">
        <v>0</v>
      </c>
      <c r="D14" s="12">
        <v>15</v>
      </c>
      <c r="E14" s="13">
        <v>-1</v>
      </c>
    </row>
    <row r="15" spans="1:5" x14ac:dyDescent="0.25">
      <c r="A15" s="6" t="s">
        <v>1592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5" t="s">
        <v>1593</v>
      </c>
      <c r="B17" s="11" t="s">
        <v>1594</v>
      </c>
      <c r="C17" s="12">
        <v>0</v>
      </c>
      <c r="D17" s="12">
        <v>0</v>
      </c>
      <c r="E17" s="19">
        <v>0</v>
      </c>
    </row>
    <row r="18" spans="1:5" x14ac:dyDescent="0.25">
      <c r="A18" s="186"/>
      <c r="B18" s="11" t="s">
        <v>1595</v>
      </c>
      <c r="C18" s="12">
        <v>48</v>
      </c>
      <c r="D18" s="12">
        <v>23</v>
      </c>
      <c r="E18" s="19">
        <v>57</v>
      </c>
    </row>
    <row r="19" spans="1:5" x14ac:dyDescent="0.25">
      <c r="A19" s="186"/>
      <c r="B19" s="11" t="s">
        <v>1596</v>
      </c>
      <c r="C19" s="12">
        <v>0</v>
      </c>
      <c r="D19" s="12">
        <v>0</v>
      </c>
      <c r="E19" s="19">
        <v>0</v>
      </c>
    </row>
    <row r="20" spans="1:5" x14ac:dyDescent="0.25">
      <c r="A20" s="186"/>
      <c r="B20" s="11" t="s">
        <v>1597</v>
      </c>
      <c r="C20" s="12">
        <v>0</v>
      </c>
      <c r="D20" s="12">
        <v>0</v>
      </c>
      <c r="E20" s="19">
        <v>0</v>
      </c>
    </row>
    <row r="21" spans="1:5" x14ac:dyDescent="0.25">
      <c r="A21" s="186"/>
      <c r="B21" s="11" t="s">
        <v>1598</v>
      </c>
      <c r="C21" s="12">
        <v>10</v>
      </c>
      <c r="D21" s="12">
        <v>0</v>
      </c>
      <c r="E21" s="19">
        <v>0</v>
      </c>
    </row>
    <row r="22" spans="1:5" x14ac:dyDescent="0.25">
      <c r="A22" s="186"/>
      <c r="B22" s="11" t="s">
        <v>983</v>
      </c>
      <c r="C22" s="12">
        <v>760</v>
      </c>
      <c r="D22" s="12">
        <v>765</v>
      </c>
      <c r="E22" s="19">
        <v>1</v>
      </c>
    </row>
    <row r="23" spans="1:5" x14ac:dyDescent="0.25">
      <c r="A23" s="186"/>
      <c r="B23" s="11" t="s">
        <v>1599</v>
      </c>
      <c r="C23" s="12">
        <v>5</v>
      </c>
      <c r="D23" s="12">
        <v>3</v>
      </c>
      <c r="E23" s="19">
        <v>23</v>
      </c>
    </row>
    <row r="24" spans="1:5" x14ac:dyDescent="0.25">
      <c r="A24" s="186"/>
      <c r="B24" s="11" t="s">
        <v>1600</v>
      </c>
      <c r="C24" s="12">
        <v>4</v>
      </c>
      <c r="D24" s="12">
        <v>0</v>
      </c>
      <c r="E24" s="19">
        <v>6</v>
      </c>
    </row>
    <row r="25" spans="1:5" x14ac:dyDescent="0.25">
      <c r="A25" s="186"/>
      <c r="B25" s="11" t="s">
        <v>1601</v>
      </c>
      <c r="C25" s="12">
        <v>5</v>
      </c>
      <c r="D25" s="12">
        <v>1</v>
      </c>
      <c r="E25" s="19">
        <v>0</v>
      </c>
    </row>
    <row r="26" spans="1:5" x14ac:dyDescent="0.25">
      <c r="A26" s="186"/>
      <c r="B26" s="11" t="s">
        <v>1602</v>
      </c>
      <c r="C26" s="12">
        <v>556</v>
      </c>
      <c r="D26" s="12">
        <v>2371</v>
      </c>
      <c r="E26" s="19">
        <v>3</v>
      </c>
    </row>
    <row r="27" spans="1:5" x14ac:dyDescent="0.25">
      <c r="A27" s="186"/>
      <c r="B27" s="11" t="s">
        <v>1603</v>
      </c>
      <c r="C27" s="12">
        <v>0</v>
      </c>
      <c r="D27" s="12">
        <v>0</v>
      </c>
      <c r="E27" s="19">
        <v>0</v>
      </c>
    </row>
    <row r="28" spans="1:5" x14ac:dyDescent="0.25">
      <c r="A28" s="186"/>
      <c r="B28" s="11" t="s">
        <v>1604</v>
      </c>
      <c r="C28" s="12">
        <v>258</v>
      </c>
      <c r="D28" s="12">
        <v>153</v>
      </c>
      <c r="E28" s="19">
        <v>306</v>
      </c>
    </row>
    <row r="29" spans="1:5" x14ac:dyDescent="0.25">
      <c r="A29" s="186"/>
      <c r="B29" s="11" t="s">
        <v>1605</v>
      </c>
      <c r="C29" s="12">
        <v>326</v>
      </c>
      <c r="D29" s="12">
        <v>185</v>
      </c>
      <c r="E29" s="19">
        <v>476</v>
      </c>
    </row>
    <row r="30" spans="1:5" x14ac:dyDescent="0.25">
      <c r="A30" s="187"/>
      <c r="B30" s="11" t="s">
        <v>1606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gCepDKhkQcu345i02lcpSJZ6CMlfOAjEugheOLRT3N5Us8ZPJBqYHqfmmCRvXtP6bSpB9Bd0Hi7ox3dvOuf5RQ==" saltValue="kn5O0bTDsRDK2EykJJQMB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2327D-51B2-44D6-AB88-1638411A794F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99" customWidth="1"/>
    <col min="2" max="2" width="4.42578125" style="99" customWidth="1"/>
    <col min="3" max="3" width="18.5703125" style="99" customWidth="1"/>
    <col min="4" max="4" width="36.42578125" style="99" customWidth="1"/>
    <col min="5" max="5" width="18.5703125" style="99" customWidth="1"/>
    <col min="6" max="6" width="7.42578125" style="99" customWidth="1"/>
    <col min="7" max="7" width="2.570312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5703125" style="99" customWidth="1"/>
    <col min="17" max="17" width="11.42578125" style="99"/>
    <col min="18" max="19" width="12.85546875" style="99" customWidth="1"/>
    <col min="20" max="23" width="11.42578125" style="99"/>
    <col min="24" max="24" width="2.5703125" style="99" customWidth="1"/>
    <col min="25" max="25" width="6.425781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5703125" style="99" customWidth="1"/>
    <col min="33" max="38" width="11.42578125" style="99"/>
    <col min="39" max="39" width="14.5703125" style="99" customWidth="1"/>
    <col min="40" max="40" width="2.5703125" style="99" customWidth="1"/>
    <col min="41" max="41" width="11.42578125" style="99"/>
    <col min="42" max="44" width="19.42578125" style="99" customWidth="1"/>
    <col min="45" max="45" width="14.85546875" style="99" customWidth="1"/>
    <col min="46" max="46" width="2.570312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5703125" style="99" customWidth="1"/>
    <col min="56" max="56" width="11.42578125" style="99"/>
    <col min="57" max="59" width="13.85546875" style="99" customWidth="1"/>
    <col min="60" max="60" width="11.42578125" style="99"/>
    <col min="61" max="61" width="19.42578125" style="99" customWidth="1"/>
    <col min="62" max="62" width="2.570312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5703125" style="99" customWidth="1"/>
    <col min="70" max="70" width="6.5703125" style="99" customWidth="1"/>
    <col min="71" max="71" width="9" style="99" customWidth="1"/>
    <col min="72" max="73" width="6.140625" style="99" customWidth="1"/>
    <col min="74" max="74" width="6.5703125" style="99" customWidth="1"/>
    <col min="75" max="75" width="2.5703125" style="99" customWidth="1"/>
    <col min="76" max="76" width="21.140625" style="99" customWidth="1"/>
    <col min="77" max="80" width="11.42578125" style="99"/>
    <col min="81" max="81" width="16.42578125" style="99" customWidth="1"/>
    <col min="82" max="82" width="2.5703125" style="99" customWidth="1"/>
    <col min="83" max="83" width="17" style="99" customWidth="1"/>
    <col min="84" max="85" width="21.140625" style="99" customWidth="1"/>
    <col min="86" max="88" width="11.42578125" style="99"/>
    <col min="89" max="89" width="2.5703125" style="99" customWidth="1"/>
    <col min="90" max="90" width="15.140625" style="99" customWidth="1"/>
    <col min="91" max="91" width="8.425781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205" t="s">
        <v>1735</v>
      </c>
      <c r="D1" s="205"/>
      <c r="E1" s="205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2"/>
    </row>
    <row r="3" spans="1:93" s="101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1079</v>
      </c>
      <c r="AW3" s="204"/>
      <c r="AX3" s="204"/>
      <c r="AY3" s="204"/>
      <c r="AZ3" s="204"/>
      <c r="BA3" s="204"/>
      <c r="CL3" s="102"/>
    </row>
    <row r="4" spans="1:93" s="103" customFormat="1" ht="21.75" customHeight="1" x14ac:dyDescent="0.25">
      <c r="C4" s="203" t="s">
        <v>13</v>
      </c>
      <c r="D4" s="203"/>
      <c r="E4" s="203"/>
      <c r="I4" s="203" t="s">
        <v>40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1079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174</v>
      </c>
      <c r="BO4" s="206" t="s">
        <v>1744</v>
      </c>
      <c r="BP4" s="206" t="s">
        <v>1745</v>
      </c>
      <c r="BQ4" s="206" t="s">
        <v>1746</v>
      </c>
      <c r="BR4" s="206" t="s">
        <v>209</v>
      </c>
      <c r="BS4" s="208" t="s">
        <v>1747</v>
      </c>
      <c r="BT4" s="208" t="s">
        <v>1748</v>
      </c>
      <c r="BU4" s="208" t="s">
        <v>289</v>
      </c>
      <c r="BV4" s="209"/>
      <c r="BY4" s="210" t="s">
        <v>168</v>
      </c>
      <c r="BZ4" s="210"/>
      <c r="CA4" s="210"/>
      <c r="CF4" s="203" t="s">
        <v>1749</v>
      </c>
      <c r="CG4" s="203"/>
      <c r="CL4" s="203" t="s">
        <v>48</v>
      </c>
      <c r="CM4" s="203"/>
      <c r="CN4" s="203"/>
      <c r="CO4" s="203"/>
    </row>
    <row r="5" spans="1:93" s="103" customFormat="1" ht="14.25" customHeight="1" x14ac:dyDescent="0.25">
      <c r="Z5" s="108" t="s">
        <v>1750</v>
      </c>
      <c r="AA5" s="109" t="s">
        <v>1751</v>
      </c>
      <c r="AB5" s="109" t="s">
        <v>79</v>
      </c>
      <c r="AC5" s="110" t="s">
        <v>79</v>
      </c>
      <c r="AH5" s="108" t="s">
        <v>1750</v>
      </c>
      <c r="AI5" s="109" t="s">
        <v>1751</v>
      </c>
      <c r="AJ5" s="109" t="s">
        <v>79</v>
      </c>
      <c r="AK5" s="110" t="s">
        <v>79</v>
      </c>
      <c r="AV5" s="207" t="s">
        <v>1752</v>
      </c>
      <c r="AW5" s="206" t="s">
        <v>1753</v>
      </c>
      <c r="AX5" s="206" t="s">
        <v>1754</v>
      </c>
      <c r="AY5" s="206" t="s">
        <v>109</v>
      </c>
      <c r="AZ5" s="206" t="s">
        <v>110</v>
      </c>
      <c r="BA5" s="208" t="s">
        <v>111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03" customFormat="1" ht="14.25" customHeight="1" x14ac:dyDescent="0.25">
      <c r="C6" s="111" t="s">
        <v>20</v>
      </c>
      <c r="D6" s="112" t="s">
        <v>1755</v>
      </c>
      <c r="E6" s="111" t="s">
        <v>24</v>
      </c>
      <c r="I6" s="113" t="s">
        <v>49</v>
      </c>
      <c r="J6" s="112" t="s">
        <v>1756</v>
      </c>
      <c r="K6" s="112" t="s">
        <v>63</v>
      </c>
      <c r="L6" s="112" t="s">
        <v>65</v>
      </c>
      <c r="M6" s="114" t="s">
        <v>1757</v>
      </c>
      <c r="N6" s="115" t="s">
        <v>1758</v>
      </c>
      <c r="O6" s="115"/>
      <c r="Q6" s="113" t="s">
        <v>1257</v>
      </c>
      <c r="R6" s="112" t="s">
        <v>1759</v>
      </c>
      <c r="S6" s="112" t="s">
        <v>1760</v>
      </c>
      <c r="T6" s="112" t="s">
        <v>1051</v>
      </c>
      <c r="U6" s="112" t="s">
        <v>1761</v>
      </c>
      <c r="V6" s="114" t="s">
        <v>1650</v>
      </c>
      <c r="Z6" s="116" t="s">
        <v>1762</v>
      </c>
      <c r="AA6" s="117" t="s">
        <v>1762</v>
      </c>
      <c r="AB6" s="117" t="s">
        <v>1763</v>
      </c>
      <c r="AC6" s="118" t="s">
        <v>1764</v>
      </c>
      <c r="AH6" s="116" t="s">
        <v>1762</v>
      </c>
      <c r="AI6" s="117" t="s">
        <v>1762</v>
      </c>
      <c r="AJ6" s="117" t="s">
        <v>1763</v>
      </c>
      <c r="AK6" s="118" t="s">
        <v>1764</v>
      </c>
      <c r="AP6" s="113" t="s">
        <v>1765</v>
      </c>
      <c r="AQ6" s="112" t="s">
        <v>100</v>
      </c>
      <c r="AR6" s="114" t="s">
        <v>1766</v>
      </c>
      <c r="AV6" s="207"/>
      <c r="AW6" s="206"/>
      <c r="AX6" s="206"/>
      <c r="AY6" s="206"/>
      <c r="AZ6" s="206"/>
      <c r="BA6" s="208"/>
      <c r="BE6" s="113" t="s">
        <v>113</v>
      </c>
      <c r="BF6" s="112" t="s">
        <v>114</v>
      </c>
      <c r="BG6" s="114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3" t="s">
        <v>1741</v>
      </c>
      <c r="BZ6" s="112" t="s">
        <v>1768</v>
      </c>
      <c r="CA6" s="114" t="s">
        <v>111</v>
      </c>
      <c r="CF6" s="113" t="s">
        <v>1769</v>
      </c>
      <c r="CG6" s="114" t="s">
        <v>1770</v>
      </c>
      <c r="CM6" s="113" t="s">
        <v>49</v>
      </c>
      <c r="CN6" s="114" t="s">
        <v>50</v>
      </c>
    </row>
    <row r="7" spans="1:93" s="119" customFormat="1" ht="21" customHeight="1" x14ac:dyDescent="0.25">
      <c r="C7" s="120">
        <f>DatosGenerales!C8</f>
        <v>31542</v>
      </c>
      <c r="D7" s="121">
        <f>SUM(DatosGenerales!C15:C19)</f>
        <v>3653</v>
      </c>
      <c r="E7" s="120">
        <f>SUM(DatosGenerales!C12:C14)</f>
        <v>25551</v>
      </c>
      <c r="I7" s="122">
        <f>DatosGenerales!C31</f>
        <v>7001</v>
      </c>
      <c r="J7" s="121">
        <f>DatosGenerales!C32</f>
        <v>1050</v>
      </c>
      <c r="K7" s="120">
        <f>SUM(DatosGenerales!C33:C34)</f>
        <v>1056</v>
      </c>
      <c r="L7" s="121">
        <f>DatosGenerales!C36</f>
        <v>4406</v>
      </c>
      <c r="M7" s="120">
        <f>DatosGenerales!C95</f>
        <v>3018</v>
      </c>
      <c r="N7" s="123">
        <f>L7-M7</f>
        <v>1388</v>
      </c>
      <c r="O7" s="123"/>
      <c r="Q7" s="122">
        <f>DatosGenerales!C36</f>
        <v>4406</v>
      </c>
      <c r="R7" s="121">
        <f>DatosGenerales!C49</f>
        <v>2173</v>
      </c>
      <c r="S7" s="121">
        <f>DatosGenerales!C50</f>
        <v>97</v>
      </c>
      <c r="T7" s="121">
        <f>DatosGenerales!C62</f>
        <v>56</v>
      </c>
      <c r="U7" s="121">
        <f>DatosGenerales!C78</f>
        <v>7</v>
      </c>
      <c r="V7" s="124">
        <f>SUM(Q7:U7)</f>
        <v>6739</v>
      </c>
      <c r="Z7" s="122">
        <f>SUM(DatosGenerales!C106,DatosGenerales!C107,DatosGenerales!C109)</f>
        <v>1931</v>
      </c>
      <c r="AA7" s="121">
        <f>SUM(DatosGenerales!C108,DatosGenerales!C110)</f>
        <v>817</v>
      </c>
      <c r="AB7" s="121">
        <f>DatosGenerales!C106</f>
        <v>1300</v>
      </c>
      <c r="AC7" s="124">
        <f>DatosGenerales!C107</f>
        <v>579</v>
      </c>
      <c r="AH7" s="122">
        <f>SUM(DatosGenerales!C115,DatosGenerales!C116,DatosGenerales!C118)</f>
        <v>109</v>
      </c>
      <c r="AI7" s="121">
        <f>SUM(DatosGenerales!C117,DatosGenerales!C119)</f>
        <v>62</v>
      </c>
      <c r="AJ7" s="121">
        <f>DatosGenerales!C115</f>
        <v>84</v>
      </c>
      <c r="AK7" s="124">
        <f>DatosGenerales!C116</f>
        <v>23</v>
      </c>
      <c r="AP7" s="122">
        <f>SUM(DatosGenerales!C135:C136)</f>
        <v>350</v>
      </c>
      <c r="AQ7" s="121">
        <f>SUM(DatosGenerales!C137:C138)</f>
        <v>19</v>
      </c>
      <c r="AR7" s="124">
        <f>SUM(DatosGenerales!C139:C140)</f>
        <v>18</v>
      </c>
      <c r="AV7" s="122">
        <f>DatosGenerales!C145</f>
        <v>4</v>
      </c>
      <c r="AW7" s="121">
        <f>DatosGenerales!C146</f>
        <v>29</v>
      </c>
      <c r="AX7" s="121">
        <f>DatosGenerales!C147</f>
        <v>32</v>
      </c>
      <c r="AY7" s="121">
        <f>DatosGenerales!C148</f>
        <v>1</v>
      </c>
      <c r="AZ7" s="121">
        <f>DatosGenerales!C149</f>
        <v>76</v>
      </c>
      <c r="BA7" s="124">
        <f>DatosGenerales!C150</f>
        <v>10</v>
      </c>
      <c r="BE7" s="122">
        <f>DatosGenerales!C151</f>
        <v>51</v>
      </c>
      <c r="BF7" s="121">
        <f>DatosGenerales!C152</f>
        <v>100</v>
      </c>
      <c r="BG7" s="124">
        <f>DatosGenerales!C154</f>
        <v>13</v>
      </c>
      <c r="BK7" s="122">
        <f>SUM(DatosGenerales!C297:C311)</f>
        <v>1628</v>
      </c>
      <c r="BL7" s="121">
        <f>SUM(DatosGenerales!C294:C296)</f>
        <v>59</v>
      </c>
      <c r="BM7" s="121">
        <f>SUM(DatosGenerales!C312:C344)</f>
        <v>829</v>
      </c>
      <c r="BN7" s="121">
        <f>SUM(DatosGenerales!C289)</f>
        <v>15</v>
      </c>
      <c r="BO7" s="121">
        <f>SUM(DatosGenerales!C356:C364)</f>
        <v>5</v>
      </c>
      <c r="BP7" s="121">
        <f>SUM(DatosGenerales!C286:C288)</f>
        <v>0</v>
      </c>
      <c r="BQ7" s="121">
        <f>SUM(DatosGenerales!C345:C355)</f>
        <v>7</v>
      </c>
      <c r="BR7" s="121">
        <f>SUM(DatosGenerales!C290:C292)</f>
        <v>27</v>
      </c>
      <c r="BS7" s="124">
        <f>SUM(DatosGenerales!C283:C285)</f>
        <v>771</v>
      </c>
      <c r="BT7" s="124">
        <f>SUM(DatosGenerales!C293)</f>
        <v>0</v>
      </c>
      <c r="BU7" s="124">
        <f>SUM(DatosGenerales!C365:C377)</f>
        <v>0</v>
      </c>
      <c r="BY7" s="122">
        <f>DatosGenerales!C246</f>
        <v>0</v>
      </c>
      <c r="BZ7" s="121">
        <f>DatosGenerales!C247</f>
        <v>40</v>
      </c>
      <c r="CA7" s="124">
        <f>DatosGenerales!C248</f>
        <v>6</v>
      </c>
      <c r="CF7" s="122">
        <f>DatosDiscapacidad!C5</f>
        <v>3</v>
      </c>
      <c r="CG7" s="124">
        <f>DatosDiscapacidad!C11</f>
        <v>155</v>
      </c>
      <c r="CM7" s="122">
        <f>DatosGenerales!C40</f>
        <v>14482</v>
      </c>
      <c r="CN7" s="124">
        <f>DatosGenerales!C41</f>
        <v>3599</v>
      </c>
    </row>
    <row r="8" spans="1:93" x14ac:dyDescent="0.25">
      <c r="B8" s="125"/>
    </row>
    <row r="11" spans="1:93" x14ac:dyDescent="0.25">
      <c r="R11" s="99" t="s">
        <v>1771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99" t="s">
        <v>1772</v>
      </c>
    </row>
    <row r="22" spans="19:93" x14ac:dyDescent="0.2">
      <c r="BK22" s="127" t="s">
        <v>1773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3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1774</v>
      </c>
      <c r="BO38" s="134">
        <v>13</v>
      </c>
    </row>
    <row r="41" spans="62:67" x14ac:dyDescent="0.2">
      <c r="BK41" s="127" t="s">
        <v>1775</v>
      </c>
    </row>
    <row r="51" spans="63:74" x14ac:dyDescent="0.25">
      <c r="BK51" s="131" t="s">
        <v>1776</v>
      </c>
      <c r="BL51" s="131" t="s">
        <v>1776</v>
      </c>
      <c r="BM51" s="130"/>
    </row>
    <row r="52" spans="63:74" x14ac:dyDescent="0.25">
      <c r="BK52" s="131" t="s">
        <v>1777</v>
      </c>
      <c r="BL52" s="131" t="s">
        <v>1778</v>
      </c>
      <c r="BM52" s="131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2">
        <f>SUM(DatosGenerales!C310,DatosGenerales!C299,DatosGenerales!C308)</f>
        <v>223</v>
      </c>
      <c r="BL53" s="132">
        <f>SUM(DatosGenerales!C311,DatosGenerales!C300,DatosGenerales!C309)</f>
        <v>482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1779</v>
      </c>
    </row>
    <row r="65" spans="63:71" x14ac:dyDescent="0.25">
      <c r="BK65" s="131" t="s">
        <v>1780</v>
      </c>
      <c r="BL65" s="131" t="s">
        <v>1781</v>
      </c>
      <c r="BM65" s="131" t="s">
        <v>1782</v>
      </c>
      <c r="BN65" s="131"/>
    </row>
    <row r="66" spans="63:71" x14ac:dyDescent="0.25">
      <c r="BK66" s="132">
        <f>SUM(DatosGenerales!C310:C311)</f>
        <v>20</v>
      </c>
      <c r="BL66" s="132">
        <f>SUM(DatosGenerales!C299:C300)</f>
        <v>685</v>
      </c>
      <c r="BM66" s="132">
        <f>SUM(DatosGenerales!C308:C309)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Y1EBp8X0jWa2iqUMfB9+Om6B0czP3OpRMDgX7P27iVfhzcSvLG39zI6TMxFUQEbct7RH0MQ/hyOTbH0FMXbiog==" saltValue="Zyd4Fbn0Ty0poCmTK7tCA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0A32-20BF-4F05-8589-AF1F01A3156D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6" customWidth="1"/>
    <col min="2" max="2" width="7.85546875" style="136" customWidth="1"/>
    <col min="3" max="3" width="11.42578125" style="136"/>
    <col min="4" max="4" width="12" style="136" customWidth="1"/>
    <col min="5" max="5" width="51.42578125" style="136" customWidth="1"/>
    <col min="6" max="6" width="2.5703125" style="136" customWidth="1"/>
    <col min="7" max="7" width="7.85546875" style="136" customWidth="1"/>
    <col min="8" max="9" width="11.42578125" style="136"/>
    <col min="10" max="10" width="51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1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1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1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1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1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1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1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1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1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1.42578125" style="136" customWidth="1"/>
    <col min="61" max="61" width="2.5703125" style="136" customWidth="1"/>
    <col min="62" max="16384" width="11.42578125" style="136"/>
  </cols>
  <sheetData>
    <row r="1" spans="1:61" ht="18.75" customHeight="1" x14ac:dyDescent="0.2">
      <c r="A1" s="135"/>
      <c r="C1" s="127" t="s">
        <v>1783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1784</v>
      </c>
      <c r="H3" s="127" t="s">
        <v>1785</v>
      </c>
      <c r="M3" s="127" t="s">
        <v>1786</v>
      </c>
      <c r="R3" s="127" t="s">
        <v>1787</v>
      </c>
      <c r="W3" s="127" t="s">
        <v>1788</v>
      </c>
      <c r="AB3" s="127" t="s">
        <v>1789</v>
      </c>
      <c r="AG3" s="127" t="s">
        <v>1790</v>
      </c>
      <c r="AL3" s="127" t="s">
        <v>1791</v>
      </c>
      <c r="AQ3" s="127" t="s">
        <v>1792</v>
      </c>
      <c r="AV3" s="127" t="s">
        <v>1793</v>
      </c>
      <c r="BA3" s="127" t="s">
        <v>1794</v>
      </c>
      <c r="BF3" s="127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1774</v>
      </c>
      <c r="D25" s="134">
        <v>100</v>
      </c>
      <c r="H25" s="133" t="s">
        <v>1774</v>
      </c>
      <c r="I25" s="134">
        <v>50</v>
      </c>
      <c r="M25" s="133" t="s">
        <v>1774</v>
      </c>
      <c r="N25" s="134">
        <v>10</v>
      </c>
      <c r="R25" s="133" t="s">
        <v>1774</v>
      </c>
      <c r="S25" s="134">
        <v>50</v>
      </c>
      <c r="W25" s="133" t="s">
        <v>1774</v>
      </c>
      <c r="X25" s="134">
        <v>50</v>
      </c>
      <c r="AB25" s="133" t="s">
        <v>1774</v>
      </c>
      <c r="AC25" s="134">
        <v>0</v>
      </c>
      <c r="AG25" s="133" t="s">
        <v>1774</v>
      </c>
      <c r="AH25" s="134">
        <v>0</v>
      </c>
      <c r="AL25" s="133" t="s">
        <v>1774</v>
      </c>
      <c r="AM25" s="134">
        <v>0</v>
      </c>
      <c r="AQ25" s="133" t="s">
        <v>1774</v>
      </c>
      <c r="AR25" s="134">
        <v>0</v>
      </c>
      <c r="AV25" s="133" t="s">
        <v>1774</v>
      </c>
      <c r="AW25" s="134">
        <v>10</v>
      </c>
      <c r="BA25" s="133" t="s">
        <v>1774</v>
      </c>
      <c r="BB25" s="134">
        <v>0</v>
      </c>
      <c r="BF25" s="133" t="s">
        <v>1774</v>
      </c>
      <c r="BG25" s="134">
        <v>50</v>
      </c>
    </row>
  </sheetData>
  <sheetProtection algorithmName="SHA-512" hashValue="RPDWJaSjLevSp4F14kyh83zCXtwB/4S6IYPnepuTV4z1o9ncFs5CZ/sL3HOKw/3WMC97PI3h8omsAVVPKg4f6g==" saltValue="xwgzJTNeZbrp8k3fSt1kN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E863-B03E-472E-BC15-5DF9D22F1F19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99" customWidth="1"/>
    <col min="2" max="2" width="4.42578125" style="99" customWidth="1"/>
    <col min="3" max="3" width="18.7109375" style="99" bestFit="1" customWidth="1"/>
    <col min="4" max="4" width="18" style="99" bestFit="1" customWidth="1"/>
    <col min="5" max="5" width="18.5703125" style="99" bestFit="1" customWidth="1"/>
    <col min="6" max="6" width="18.42578125" style="99" bestFit="1" customWidth="1"/>
    <col min="7" max="7" width="15.85546875" style="99" bestFit="1" customWidth="1"/>
    <col min="8" max="8" width="15.5703125" style="99" bestFit="1" customWidth="1"/>
    <col min="9" max="9" width="4.42578125" style="99" customWidth="1"/>
    <col min="10" max="10" width="2.5703125" style="99" customWidth="1"/>
    <col min="11" max="11" width="4.5703125" style="99" customWidth="1"/>
    <col min="12" max="12" width="7" style="99" bestFit="1" customWidth="1"/>
    <col min="13" max="13" width="16.7109375" style="99" bestFit="1" customWidth="1"/>
    <col min="14" max="14" width="17.140625" style="99" bestFit="1" customWidth="1"/>
    <col min="15" max="15" width="9.28515625" style="99" bestFit="1" customWidth="1"/>
    <col min="16" max="16" width="8.85546875" style="99" bestFit="1" customWidth="1"/>
    <col min="17" max="17" width="9.7109375" style="99" bestFit="1" customWidth="1"/>
    <col min="18" max="18" width="9" style="99" bestFit="1" customWidth="1"/>
    <col min="19" max="19" width="2.5703125" style="99" customWidth="1"/>
    <col min="20" max="20" width="4.5703125" style="99" customWidth="1"/>
    <col min="21" max="21" width="13.42578125" style="99" bestFit="1" customWidth="1"/>
    <col min="22" max="22" width="8.28515625" style="99" bestFit="1" customWidth="1"/>
    <col min="23" max="23" width="13.5703125" style="99" bestFit="1" customWidth="1"/>
    <col min="24" max="24" width="9" style="99" bestFit="1" customWidth="1"/>
    <col min="25" max="25" width="14.42578125" style="99" bestFit="1" customWidth="1"/>
    <col min="26" max="26" width="13.5703125" style="99" bestFit="1" customWidth="1"/>
    <col min="27" max="27" width="13" style="99" bestFit="1" customWidth="1"/>
    <col min="28" max="28" width="9" style="99" bestFit="1" customWidth="1"/>
    <col min="29" max="29" width="11.42578125" style="99" bestFit="1" customWidth="1"/>
    <col min="30" max="30" width="15.28515625" style="99" bestFit="1" customWidth="1"/>
    <col min="31" max="31" width="3.42578125" style="99" bestFit="1" customWidth="1"/>
    <col min="32" max="32" width="2.5703125" style="99" customWidth="1"/>
    <col min="33" max="33" width="4.5703125" style="99" customWidth="1"/>
    <col min="34" max="34" width="13.85546875" style="99" customWidth="1"/>
    <col min="35" max="35" width="13.5703125" style="99" bestFit="1" customWidth="1"/>
    <col min="36" max="36" width="11.85546875" style="99" bestFit="1" customWidth="1"/>
    <col min="37" max="37" width="13.140625" style="99" bestFit="1" customWidth="1"/>
    <col min="38" max="38" width="10.85546875" style="99" bestFit="1" customWidth="1"/>
    <col min="39" max="39" width="10.5703125" style="99" bestFit="1" customWidth="1"/>
    <col min="40" max="40" width="17.28515625" style="99" bestFit="1" customWidth="1"/>
    <col min="41" max="41" width="4.140625" style="99" bestFit="1" customWidth="1"/>
    <col min="42" max="42" width="3.85546875" style="99" bestFit="1" customWidth="1"/>
    <col min="43" max="43" width="17.85546875" style="99" bestFit="1" customWidth="1"/>
    <col min="44" max="44" width="10.85546875" style="99" bestFit="1" customWidth="1"/>
    <col min="45" max="45" width="13.85546875" style="99" customWidth="1"/>
    <col min="46" max="46" width="11.140625" style="99" bestFit="1" customWidth="1"/>
    <col min="47" max="47" width="11.28515625" style="99" bestFit="1" customWidth="1"/>
    <col min="48" max="48" width="11.140625" style="99" bestFit="1" customWidth="1"/>
    <col min="49" max="49" width="11.7109375" style="99" customWidth="1"/>
    <col min="50" max="50" width="10.28515625" style="99" customWidth="1"/>
    <col min="51" max="51" width="10.140625" style="99" customWidth="1"/>
    <col min="52" max="52" width="10.28515625" style="99" customWidth="1"/>
    <col min="53" max="53" width="10" style="99" customWidth="1"/>
    <col min="54" max="54" width="10.7109375" style="99" customWidth="1"/>
    <col min="55" max="55" width="10.42578125" style="99" customWidth="1"/>
    <col min="56" max="56" width="18.5703125" style="99" customWidth="1"/>
    <col min="57" max="57" width="14" style="99" bestFit="1" customWidth="1"/>
    <col min="58" max="58" width="15.85546875" style="99" customWidth="1"/>
    <col min="59" max="59" width="13.5703125" style="99" customWidth="1"/>
    <col min="60" max="61" width="13.85546875" style="99" customWidth="1"/>
    <col min="62" max="62" width="13" style="99" bestFit="1" customWidth="1"/>
    <col min="63" max="63" width="14" style="99" bestFit="1" customWidth="1"/>
    <col min="64" max="64" width="15.5703125" style="99" customWidth="1"/>
    <col min="65" max="65" width="25" style="99" bestFit="1" customWidth="1"/>
    <col min="66" max="66" width="32.140625" style="99" bestFit="1" customWidth="1"/>
    <col min="67" max="67" width="4.85546875" style="99" bestFit="1" customWidth="1"/>
    <col min="68" max="16384" width="11.42578125" style="99"/>
  </cols>
  <sheetData>
    <row r="1" spans="1:65" ht="19.7" customHeight="1" x14ac:dyDescent="0.25">
      <c r="A1" s="97"/>
      <c r="B1" s="98"/>
      <c r="C1" s="102" t="s">
        <v>1796</v>
      </c>
      <c r="D1" s="101"/>
      <c r="E1" s="101"/>
      <c r="F1" s="101"/>
      <c r="G1" s="101"/>
      <c r="H1" s="101"/>
      <c r="J1" s="97"/>
      <c r="S1" s="97"/>
      <c r="AF1" s="97"/>
      <c r="AQ1" s="97"/>
    </row>
    <row r="2" spans="1:65" s="101" customFormat="1" ht="12.6" customHeight="1" x14ac:dyDescent="0.25">
      <c r="I2" s="102"/>
      <c r="U2" s="102"/>
      <c r="V2" s="102"/>
    </row>
    <row r="3" spans="1:65" s="101" customFormat="1" ht="14.85" customHeight="1" x14ac:dyDescent="0.25">
      <c r="I3" s="99"/>
      <c r="L3" s="99"/>
      <c r="M3" s="99"/>
      <c r="N3" s="99"/>
      <c r="O3" s="99"/>
      <c r="P3" s="99"/>
      <c r="Q3" s="99"/>
      <c r="R3" s="99"/>
      <c r="U3" s="102"/>
      <c r="V3" s="102"/>
    </row>
    <row r="4" spans="1:65" s="103" customFormat="1" ht="14.25" customHeight="1" x14ac:dyDescent="0.25">
      <c r="C4" s="102" t="s">
        <v>1797</v>
      </c>
      <c r="D4" s="101"/>
      <c r="E4" s="101"/>
      <c r="F4" s="101"/>
      <c r="G4" s="101"/>
      <c r="I4" s="99"/>
      <c r="L4" s="203" t="s">
        <v>1237</v>
      </c>
      <c r="M4" s="203"/>
      <c r="N4" s="203"/>
      <c r="O4" s="203"/>
      <c r="P4" s="203"/>
      <c r="Q4" s="211"/>
      <c r="R4" s="211"/>
      <c r="V4" s="203" t="s">
        <v>1798</v>
      </c>
      <c r="W4" s="203"/>
      <c r="X4" s="203"/>
      <c r="Y4" s="203"/>
      <c r="Z4" s="203"/>
      <c r="AA4" s="203"/>
      <c r="AB4" s="203"/>
      <c r="AC4" s="203"/>
      <c r="AD4" s="203"/>
      <c r="AI4" s="203" t="s">
        <v>1799</v>
      </c>
      <c r="AJ4" s="211"/>
      <c r="AK4" s="211"/>
      <c r="AL4" s="211"/>
      <c r="AM4" s="211"/>
      <c r="AN4" s="211"/>
      <c r="AO4" s="211"/>
      <c r="AP4" s="211"/>
      <c r="AQ4" s="211"/>
      <c r="AR4" s="211"/>
      <c r="AT4" s="203" t="s">
        <v>1800</v>
      </c>
      <c r="AU4" s="203"/>
      <c r="AV4" s="211"/>
      <c r="AW4" s="211"/>
      <c r="AX4" s="211"/>
      <c r="AY4" s="211"/>
      <c r="AZ4" s="211"/>
      <c r="BA4" s="211"/>
      <c r="BB4" s="211"/>
      <c r="BC4" s="139"/>
      <c r="BD4" s="139"/>
      <c r="BE4" s="203" t="s">
        <v>1801</v>
      </c>
      <c r="BF4" s="211"/>
      <c r="BG4" s="211"/>
      <c r="BH4" s="211"/>
      <c r="BI4" s="211"/>
      <c r="BJ4" s="139"/>
      <c r="BK4" s="139"/>
      <c r="BL4" s="139"/>
    </row>
    <row r="5" spans="1:65" s="103" customFormat="1" ht="14.25" customHeight="1" x14ac:dyDescent="0.25">
      <c r="I5" s="99"/>
      <c r="AF5" s="101"/>
      <c r="AQ5" s="101"/>
    </row>
    <row r="6" spans="1:65" s="103" customFormat="1" ht="14.25" customHeight="1" x14ac:dyDescent="0.25">
      <c r="C6" s="224" t="s">
        <v>245</v>
      </c>
      <c r="D6" s="140" t="s">
        <v>20</v>
      </c>
      <c r="E6" s="227" t="s">
        <v>114</v>
      </c>
      <c r="F6" s="228"/>
      <c r="G6" s="229"/>
      <c r="H6" s="140" t="s">
        <v>1013</v>
      </c>
      <c r="I6" s="99"/>
      <c r="L6" s="230" t="s">
        <v>82</v>
      </c>
      <c r="M6" s="231" t="s">
        <v>1802</v>
      </c>
      <c r="N6" s="231" t="s">
        <v>1803</v>
      </c>
      <c r="O6" s="212" t="s">
        <v>1005</v>
      </c>
      <c r="P6" s="212"/>
      <c r="Q6" s="212" t="s">
        <v>1008</v>
      </c>
      <c r="R6" s="212"/>
      <c r="AF6" s="101"/>
      <c r="AQ6" s="101"/>
    </row>
    <row r="7" spans="1:65" s="103" customFormat="1" ht="35.25" customHeight="1" x14ac:dyDescent="0.25">
      <c r="C7" s="225"/>
      <c r="D7" s="141"/>
      <c r="E7" s="142" t="s">
        <v>1010</v>
      </c>
      <c r="F7" s="142" t="s">
        <v>1011</v>
      </c>
      <c r="G7" s="142" t="s">
        <v>1012</v>
      </c>
      <c r="H7" s="141"/>
      <c r="I7" s="99"/>
      <c r="L7" s="230"/>
      <c r="M7" s="231"/>
      <c r="N7" s="231"/>
      <c r="O7" s="112" t="s">
        <v>1006</v>
      </c>
      <c r="P7" s="114" t="s">
        <v>1007</v>
      </c>
      <c r="Q7" s="112" t="s">
        <v>1006</v>
      </c>
      <c r="R7" s="114" t="s">
        <v>1007</v>
      </c>
      <c r="U7" s="143" t="s">
        <v>982</v>
      </c>
      <c r="V7" s="105" t="s">
        <v>983</v>
      </c>
      <c r="W7" s="105" t="s">
        <v>1804</v>
      </c>
      <c r="X7" s="105" t="s">
        <v>989</v>
      </c>
      <c r="Y7" s="105" t="s">
        <v>990</v>
      </c>
      <c r="Z7" s="105" t="s">
        <v>991</v>
      </c>
      <c r="AA7" s="105" t="s">
        <v>992</v>
      </c>
      <c r="AB7" s="105" t="s">
        <v>993</v>
      </c>
      <c r="AC7" s="105" t="s">
        <v>1805</v>
      </c>
      <c r="AD7" s="105" t="s">
        <v>995</v>
      </c>
      <c r="AE7" s="143" t="s">
        <v>980</v>
      </c>
      <c r="AI7" s="104" t="s">
        <v>961</v>
      </c>
      <c r="AJ7" s="105" t="s">
        <v>334</v>
      </c>
      <c r="AK7" s="105" t="s">
        <v>962</v>
      </c>
      <c r="AL7" s="105" t="s">
        <v>963</v>
      </c>
      <c r="AM7" s="105" t="s">
        <v>964</v>
      </c>
      <c r="AN7" s="143" t="s">
        <v>965</v>
      </c>
      <c r="AO7" s="105" t="s">
        <v>966</v>
      </c>
      <c r="AP7" s="105" t="s">
        <v>518</v>
      </c>
      <c r="AQ7" s="143" t="s">
        <v>967</v>
      </c>
      <c r="AT7" s="213" t="s">
        <v>1656</v>
      </c>
      <c r="AU7" s="214"/>
      <c r="AV7" s="213" t="s">
        <v>1806</v>
      </c>
      <c r="AW7" s="214" t="s">
        <v>1806</v>
      </c>
      <c r="AX7" s="213" t="s">
        <v>1807</v>
      </c>
      <c r="AY7" s="214" t="s">
        <v>1807</v>
      </c>
      <c r="AZ7" s="213" t="s">
        <v>1808</v>
      </c>
      <c r="BA7" s="214" t="s">
        <v>1808</v>
      </c>
      <c r="BB7" s="213" t="s">
        <v>1809</v>
      </c>
      <c r="BC7" s="214" t="s">
        <v>1809</v>
      </c>
      <c r="BD7" s="107"/>
      <c r="BF7" s="104" t="s">
        <v>1657</v>
      </c>
      <c r="BG7" s="105" t="s">
        <v>1658</v>
      </c>
      <c r="BH7" s="105" t="s">
        <v>1660</v>
      </c>
      <c r="BI7" s="105" t="s">
        <v>1661</v>
      </c>
      <c r="BJ7" s="105" t="s">
        <v>1662</v>
      </c>
      <c r="BK7" s="105" t="s">
        <v>1663</v>
      </c>
      <c r="BL7" s="143" t="s">
        <v>1665</v>
      </c>
    </row>
    <row r="8" spans="1:65" s="119" customFormat="1" ht="21" x14ac:dyDescent="0.25">
      <c r="C8" s="226"/>
      <c r="D8" s="145">
        <f>DatosMenores!C65</f>
        <v>1150</v>
      </c>
      <c r="E8" s="145">
        <f>DatosMenores!C66</f>
        <v>13</v>
      </c>
      <c r="F8" s="145">
        <f>DatosMenores!C67</f>
        <v>268</v>
      </c>
      <c r="G8" s="145">
        <f>DatosMenores!C68</f>
        <v>384</v>
      </c>
      <c r="H8" s="146">
        <f>DatosMenores!C69</f>
        <v>42</v>
      </c>
      <c r="I8" s="99"/>
      <c r="L8" s="120">
        <f>DatosMenores!C55</f>
        <v>34</v>
      </c>
      <c r="M8" s="121">
        <f>DatosMenores!C56</f>
        <v>44</v>
      </c>
      <c r="N8" s="121">
        <f>DatosMenores!C57</f>
        <v>196</v>
      </c>
      <c r="O8" s="121">
        <f>DatosMenores!C58</f>
        <v>0</v>
      </c>
      <c r="P8" s="120">
        <f>DatosMenores!C59</f>
        <v>0</v>
      </c>
      <c r="Q8" s="121">
        <f>DatosMenores!C60</f>
        <v>27</v>
      </c>
      <c r="R8" s="120">
        <f>DatosMenores!C61</f>
        <v>0</v>
      </c>
      <c r="U8" s="120">
        <f>DatosMenores!C33</f>
        <v>236</v>
      </c>
      <c r="V8" s="121">
        <f>SUM(DatosMenores!C34:C37)</f>
        <v>53</v>
      </c>
      <c r="W8" s="121">
        <f>DatosMenores!C38</f>
        <v>0</v>
      </c>
      <c r="X8" s="121">
        <f>DatosMenores!C39</f>
        <v>130</v>
      </c>
      <c r="Y8" s="121">
        <f>DatosMenores!C40</f>
        <v>30</v>
      </c>
      <c r="Z8" s="121">
        <f>DatosMenores!D41</f>
        <v>0</v>
      </c>
      <c r="AA8" s="121">
        <f>DatosMenores!C42</f>
        <v>0</v>
      </c>
      <c r="AB8" s="121">
        <f>DatosMenores!C43</f>
        <v>34</v>
      </c>
      <c r="AC8" s="121">
        <f>DatosMenores!C44</f>
        <v>1</v>
      </c>
      <c r="AD8" s="121">
        <f>DatosMenores!C45</f>
        <v>20</v>
      </c>
      <c r="AE8" s="120">
        <f>DatosMenores!C46</f>
        <v>0</v>
      </c>
      <c r="AG8" s="101"/>
      <c r="AI8" s="122">
        <f>DatosMenores!C7</f>
        <v>1</v>
      </c>
      <c r="AJ8" s="121">
        <f>DatosMenores!C8</f>
        <v>52</v>
      </c>
      <c r="AK8" s="121">
        <f>DatosMenores!C9</f>
        <v>37</v>
      </c>
      <c r="AL8" s="121">
        <f>DatosMenores!C10</f>
        <v>2</v>
      </c>
      <c r="AM8" s="121">
        <f>DatosMenores!C11</f>
        <v>103</v>
      </c>
      <c r="AN8" s="120">
        <f>DatosMenores!C12</f>
        <v>66</v>
      </c>
      <c r="AO8" s="121">
        <f>DatosMenores!C13</f>
        <v>39</v>
      </c>
      <c r="AP8" s="121">
        <f>DatosMenores!C14</f>
        <v>55</v>
      </c>
      <c r="AQ8" s="120">
        <f>DatosMenores!C15</f>
        <v>17</v>
      </c>
      <c r="AR8" s="101"/>
      <c r="AT8" s="144" t="s">
        <v>1018</v>
      </c>
      <c r="AU8" s="144" t="s">
        <v>1013</v>
      </c>
      <c r="AV8" s="144" t="s">
        <v>1018</v>
      </c>
      <c r="AW8" s="144" t="s">
        <v>1013</v>
      </c>
      <c r="AX8" s="144" t="s">
        <v>1018</v>
      </c>
      <c r="AY8" s="144" t="s">
        <v>1013</v>
      </c>
      <c r="AZ8" s="144" t="s">
        <v>1018</v>
      </c>
      <c r="BA8" s="144" t="s">
        <v>1013</v>
      </c>
      <c r="BB8" s="144" t="s">
        <v>1018</v>
      </c>
      <c r="BC8" s="144" t="s">
        <v>1013</v>
      </c>
      <c r="BE8" s="103"/>
      <c r="BF8" s="122">
        <f>DatosMenores!C105+DatosMenores!C106</f>
        <v>75</v>
      </c>
      <c r="BG8" s="121">
        <f>DatosMenores!C107</f>
        <v>40</v>
      </c>
      <c r="BH8" s="121">
        <f>DatosMenores!C108</f>
        <v>0</v>
      </c>
      <c r="BI8" s="121">
        <f>DatosMenores!C109</f>
        <v>0</v>
      </c>
      <c r="BJ8" s="120">
        <f>DatosMenores!C110</f>
        <v>2</v>
      </c>
      <c r="BK8" s="121">
        <f>DatosMenores!C111</f>
        <v>0</v>
      </c>
      <c r="BL8" s="121">
        <f>DatosMenores!C112</f>
        <v>20</v>
      </c>
      <c r="BM8" s="103"/>
    </row>
    <row r="9" spans="1:65" ht="21" x14ac:dyDescent="0.25">
      <c r="B9" s="125"/>
      <c r="C9" s="215" t="s">
        <v>1014</v>
      </c>
      <c r="D9" s="106" t="s">
        <v>1015</v>
      </c>
      <c r="E9" s="144" t="s">
        <v>1016</v>
      </c>
      <c r="F9" s="103"/>
      <c r="G9" s="103"/>
      <c r="H9" s="103"/>
      <c r="AF9" s="103"/>
      <c r="AH9" s="147"/>
      <c r="AQ9" s="103"/>
      <c r="AT9" s="146">
        <f>DatosMenores!C86</f>
        <v>63</v>
      </c>
      <c r="AU9" s="146">
        <f>DatosMenores!C87</f>
        <v>161</v>
      </c>
      <c r="AV9" s="146">
        <f>DatosMenores!C88</f>
        <v>14</v>
      </c>
      <c r="AW9" s="146">
        <f>DatosMenores!C89</f>
        <v>82</v>
      </c>
      <c r="AX9" s="146">
        <f>DatosMenores!C90</f>
        <v>472</v>
      </c>
      <c r="AY9" s="146">
        <f>DatosMenores!C91</f>
        <v>839</v>
      </c>
      <c r="AZ9" s="146">
        <f>DatosMenores!C92</f>
        <v>0</v>
      </c>
      <c r="BA9" s="146">
        <f>DatosMenores!C93</f>
        <v>0</v>
      </c>
      <c r="BB9" s="146">
        <f>DatosMenores!C94</f>
        <v>364</v>
      </c>
      <c r="BC9" s="146">
        <f>DatosMenores!C95</f>
        <v>440</v>
      </c>
      <c r="BE9" s="103"/>
      <c r="BF9" s="103"/>
      <c r="BG9" s="103"/>
      <c r="BH9" s="103"/>
      <c r="BI9" s="103"/>
      <c r="BJ9" s="103"/>
      <c r="BK9" s="103"/>
      <c r="BL9" s="103"/>
      <c r="BM9" s="103"/>
    </row>
    <row r="10" spans="1:65" ht="31.5" x14ac:dyDescent="0.25">
      <c r="C10" s="216"/>
      <c r="D10" s="148">
        <f>DatosMenores!C70</f>
        <v>0</v>
      </c>
      <c r="E10" s="149">
        <f>DatosMenores!C71</f>
        <v>0</v>
      </c>
      <c r="F10" s="103"/>
      <c r="G10" s="103"/>
      <c r="H10" s="103"/>
      <c r="AI10" s="104" t="s">
        <v>1810</v>
      </c>
      <c r="AJ10" s="105" t="s">
        <v>651</v>
      </c>
      <c r="AK10" s="105" t="s">
        <v>969</v>
      </c>
      <c r="AL10" s="105" t="s">
        <v>1811</v>
      </c>
      <c r="AM10" s="105" t="s">
        <v>971</v>
      </c>
      <c r="AN10" s="105" t="s">
        <v>972</v>
      </c>
      <c r="AO10" s="105" t="s">
        <v>974</v>
      </c>
      <c r="AP10" s="105" t="s">
        <v>111</v>
      </c>
      <c r="AQ10" s="105" t="s">
        <v>975</v>
      </c>
      <c r="AR10" s="143" t="s">
        <v>976</v>
      </c>
    </row>
    <row r="11" spans="1:65" ht="18.75" customHeight="1" x14ac:dyDescent="0.25">
      <c r="C11" s="217" t="s">
        <v>1017</v>
      </c>
      <c r="D11" s="140" t="s">
        <v>1018</v>
      </c>
      <c r="E11" s="220" t="s">
        <v>1812</v>
      </c>
      <c r="F11" s="221"/>
      <c r="G11" s="221"/>
      <c r="H11" s="140" t="s">
        <v>1013</v>
      </c>
      <c r="AI11" s="122">
        <f>DatosMenores!C16</f>
        <v>1</v>
      </c>
      <c r="AJ11" s="121">
        <f>DatosMenores!C17</f>
        <v>19</v>
      </c>
      <c r="AK11" s="121">
        <f>DatosMenores!C18</f>
        <v>102</v>
      </c>
      <c r="AL11" s="121">
        <f>DatosMenores!C19</f>
        <v>32</v>
      </c>
      <c r="AM11" s="121">
        <f>DatosMenores!C20</f>
        <v>3</v>
      </c>
      <c r="AN11" s="121">
        <f>DatosMenores!C21</f>
        <v>16</v>
      </c>
      <c r="AO11" s="121">
        <f>DatosMenores!C23</f>
        <v>2</v>
      </c>
      <c r="AP11" s="121">
        <f>DatosMenores!C24</f>
        <v>200</v>
      </c>
      <c r="AQ11" s="121">
        <f>DatosMenores!C25</f>
        <v>54</v>
      </c>
      <c r="AR11" s="120">
        <f>DatosMenores!C26</f>
        <v>5</v>
      </c>
      <c r="AT11" s="213" t="s">
        <v>1667</v>
      </c>
      <c r="AU11" s="214" t="s">
        <v>1667</v>
      </c>
      <c r="AV11" s="213" t="s">
        <v>1668</v>
      </c>
      <c r="AW11" s="214" t="s">
        <v>1668</v>
      </c>
      <c r="AX11" s="222" t="s">
        <v>1669</v>
      </c>
      <c r="AY11" s="222" t="s">
        <v>1670</v>
      </c>
    </row>
    <row r="12" spans="1:65" ht="21" x14ac:dyDescent="0.25">
      <c r="C12" s="218"/>
      <c r="D12" s="141"/>
      <c r="E12" s="150" t="s">
        <v>1019</v>
      </c>
      <c r="F12" s="118" t="s">
        <v>1020</v>
      </c>
      <c r="G12" s="118" t="s">
        <v>1021</v>
      </c>
      <c r="H12" s="141"/>
      <c r="AT12" s="144" t="s">
        <v>1018</v>
      </c>
      <c r="AU12" s="144" t="s">
        <v>1013</v>
      </c>
      <c r="AV12" s="144" t="s">
        <v>1018</v>
      </c>
      <c r="AW12" s="144" t="s">
        <v>1013</v>
      </c>
      <c r="AX12" s="223"/>
      <c r="AY12" s="223"/>
    </row>
    <row r="13" spans="1:65" ht="12.75" customHeight="1" x14ac:dyDescent="0.25">
      <c r="C13" s="219"/>
      <c r="D13" s="151">
        <f>DatosMenores!C72</f>
        <v>489</v>
      </c>
      <c r="E13" s="152">
        <f>DatosMenores!C73</f>
        <v>188</v>
      </c>
      <c r="F13" s="124">
        <f>DatosMenores!C74</f>
        <v>2</v>
      </c>
      <c r="G13" s="124">
        <f>DatosMenores!C75</f>
        <v>335</v>
      </c>
      <c r="H13" s="153">
        <f>DatosMenores!C76</f>
        <v>167</v>
      </c>
      <c r="AT13" s="146">
        <f>DatosMenores!C96</f>
        <v>453</v>
      </c>
      <c r="AU13" s="146">
        <f>DatosMenores!C97</f>
        <v>202</v>
      </c>
      <c r="AV13" s="146">
        <f>DatosMenores!C98</f>
        <v>0</v>
      </c>
      <c r="AW13" s="146">
        <f>DatosMenores!C99</f>
        <v>0</v>
      </c>
      <c r="AX13" s="146">
        <f>DatosMenores!C100</f>
        <v>7</v>
      </c>
      <c r="AY13" s="146">
        <f>DatosMenores!C101</f>
        <v>0</v>
      </c>
    </row>
  </sheetData>
  <sheetProtection algorithmName="SHA-512" hashValue="ktwkB2hvQeagPRRWnP3MrsWInFY+Hod1TJWLEWFu6li8Z/5VxmehJMRFnmON79JxegoNUka5PJARfoGGakgkkg==" saltValue="dj7s/dFBdEt+GOfCxsf6TQ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97F2-F171-43C1-A75E-59643D759E18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customWidth="1"/>
    <col min="20" max="20" width="7.85546875" style="158" customWidth="1"/>
    <col min="21" max="22" width="11.42578125" style="158"/>
    <col min="23" max="23" width="51.42578125" style="158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2" t="s">
        <v>1813</v>
      </c>
      <c r="D1" s="232"/>
      <c r="E1" s="232"/>
      <c r="F1" s="232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3" t="s">
        <v>1814</v>
      </c>
      <c r="D3" s="233"/>
      <c r="F3" s="233" t="s">
        <v>1237</v>
      </c>
      <c r="G3" s="233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1819</v>
      </c>
      <c r="D4" s="164">
        <f>DatosViolenciaDoméstica!C5</f>
        <v>288</v>
      </c>
      <c r="F4" s="163" t="s">
        <v>1820</v>
      </c>
      <c r="G4" s="165">
        <f>DatosViolenciaDoméstica!E67</f>
        <v>39</v>
      </c>
      <c r="H4" s="166"/>
    </row>
    <row r="5" spans="1:30" x14ac:dyDescent="0.2">
      <c r="C5" s="163" t="s">
        <v>13</v>
      </c>
      <c r="D5" s="164">
        <f>DatosViolenciaDoméstica!C6</f>
        <v>289</v>
      </c>
      <c r="F5" s="163" t="s">
        <v>1821</v>
      </c>
      <c r="G5" s="167">
        <f>DatosViolenciaDoméstica!F67</f>
        <v>85</v>
      </c>
      <c r="H5" s="166"/>
    </row>
    <row r="6" spans="1:30" x14ac:dyDescent="0.2">
      <c r="C6" s="163" t="s">
        <v>1822</v>
      </c>
      <c r="D6" s="164">
        <f>DatosViolenciaDoméstica!C7</f>
        <v>112</v>
      </c>
    </row>
    <row r="7" spans="1:30" x14ac:dyDescent="0.2">
      <c r="C7" s="163" t="s">
        <v>60</v>
      </c>
      <c r="D7" s="164">
        <f>DatosViolenciaDoméstica!C8</f>
        <v>0</v>
      </c>
    </row>
    <row r="8" spans="1:30" x14ac:dyDescent="0.2">
      <c r="C8" s="163" t="s">
        <v>1823</v>
      </c>
      <c r="D8" s="164">
        <f>DatosViolenciaDoméstica!C9</f>
        <v>0</v>
      </c>
    </row>
    <row r="9" spans="1:30" x14ac:dyDescent="0.2">
      <c r="C9" s="163" t="s">
        <v>1824</v>
      </c>
      <c r="D9" s="164">
        <f>SUM(DatosViolenciaDoméstica!C10:C11)</f>
        <v>2</v>
      </c>
    </row>
    <row r="21" spans="6:32" x14ac:dyDescent="0.2">
      <c r="F21" s="168"/>
      <c r="G21" s="168"/>
    </row>
    <row r="22" spans="6:32" s="168" customFormat="1" ht="12.75" customHeight="1" x14ac:dyDescent="0.2">
      <c r="F22" s="169"/>
      <c r="G22" s="169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6:32" s="169" customFormat="1" x14ac:dyDescent="0.2">
      <c r="F23" s="156"/>
      <c r="G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6:32" x14ac:dyDescent="0.2">
      <c r="AB24" s="156"/>
    </row>
    <row r="25" spans="6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mSzQxUf1YZqlZALMu/vws2GBH+iHHJzFH7fxRe1EYx4H3hdpRNkDdRoqwNlVuie3On+xbq+e4smYgUYiCBLOtw==" saltValue="CV/xDjPMz7c6uotNcaDBo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DCC1-FFF4-4A3B-A7EF-7DEE80D8A167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56" customWidth="1"/>
    <col min="2" max="2" width="4.42578125" style="156" customWidth="1"/>
    <col min="3" max="3" width="26.85546875" style="156" customWidth="1"/>
    <col min="4" max="4" width="17" style="156" customWidth="1"/>
    <col min="5" max="5" width="6.140625" style="156" customWidth="1"/>
    <col min="6" max="6" width="30.85546875" style="156" customWidth="1"/>
    <col min="7" max="7" width="10" style="156" customWidth="1"/>
    <col min="8" max="8" width="3.85546875" style="156" customWidth="1"/>
    <col min="9" max="9" width="2.5703125" style="158" customWidth="1"/>
    <col min="10" max="10" width="7.85546875" style="158" customWidth="1"/>
    <col min="11" max="12" width="11.42578125" style="158"/>
    <col min="13" max="13" width="51.42578125" style="158" customWidth="1"/>
    <col min="14" max="14" width="2.5703125" style="158" customWidth="1"/>
    <col min="15" max="15" width="7.85546875" style="158" customWidth="1"/>
    <col min="16" max="17" width="11.42578125" style="158"/>
    <col min="18" max="18" width="51.42578125" style="158" customWidth="1"/>
    <col min="19" max="19" width="2.5703125" style="158" hidden="1" customWidth="1"/>
    <col min="20" max="20" width="7.85546875" style="158" hidden="1" customWidth="1"/>
    <col min="21" max="22" width="0" style="158" hidden="1" customWidth="1"/>
    <col min="23" max="23" width="51.42578125" style="158" hidden="1" customWidth="1"/>
    <col min="24" max="24" width="2.5703125" style="158" customWidth="1"/>
    <col min="25" max="25" width="7.85546875" style="158" customWidth="1"/>
    <col min="26" max="27" width="11.42578125" style="158"/>
    <col min="28" max="28" width="51.42578125" style="158" customWidth="1"/>
    <col min="29" max="29" width="2.5703125" style="158" customWidth="1"/>
    <col min="30" max="16384" width="11.42578125" style="156"/>
  </cols>
  <sheetData>
    <row r="1" spans="1:30" ht="18.75" x14ac:dyDescent="0.2">
      <c r="A1" s="154"/>
      <c r="B1" s="155"/>
      <c r="C1" s="232" t="s">
        <v>1825</v>
      </c>
      <c r="D1" s="232"/>
      <c r="E1" s="232"/>
      <c r="F1" s="232"/>
      <c r="I1" s="157"/>
      <c r="N1" s="157"/>
      <c r="S1" s="157"/>
      <c r="X1" s="157"/>
      <c r="AC1" s="157"/>
    </row>
    <row r="2" spans="1:30" s="159" customFormat="1" ht="12" x14ac:dyDescent="0.2">
      <c r="F2" s="160"/>
      <c r="G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ht="12.95" customHeight="1" x14ac:dyDescent="0.2">
      <c r="C3" s="233" t="s">
        <v>1814</v>
      </c>
      <c r="D3" s="233"/>
      <c r="F3" s="233" t="s">
        <v>1237</v>
      </c>
      <c r="G3" s="233"/>
      <c r="H3" s="161"/>
      <c r="I3" s="162"/>
      <c r="J3" s="162"/>
      <c r="K3" s="162" t="s">
        <v>1815</v>
      </c>
      <c r="L3" s="162"/>
      <c r="M3" s="162"/>
      <c r="N3" s="162"/>
      <c r="O3" s="162"/>
      <c r="P3" s="162" t="s">
        <v>1816</v>
      </c>
      <c r="Q3" s="162"/>
      <c r="R3" s="162"/>
      <c r="S3" s="162"/>
      <c r="T3" s="162"/>
      <c r="U3" s="162" t="s">
        <v>1817</v>
      </c>
      <c r="V3" s="162"/>
      <c r="W3" s="162"/>
      <c r="X3" s="162"/>
      <c r="Y3" s="162"/>
      <c r="Z3" s="162" t="s">
        <v>205</v>
      </c>
      <c r="AA3" s="162"/>
      <c r="AB3" s="162"/>
      <c r="AC3" s="162"/>
      <c r="AD3" s="162" t="s">
        <v>1818</v>
      </c>
    </row>
    <row r="4" spans="1:30" x14ac:dyDescent="0.2">
      <c r="C4" s="163" t="s">
        <v>13</v>
      </c>
      <c r="D4" s="164">
        <f>DatosViolenciaGénero!C7</f>
        <v>1543</v>
      </c>
      <c r="F4" s="163" t="s">
        <v>1820</v>
      </c>
      <c r="G4" s="165">
        <f>DatosViolenciaGénero!E82</f>
        <v>329</v>
      </c>
      <c r="H4" s="166"/>
    </row>
    <row r="5" spans="1:30" x14ac:dyDescent="0.2">
      <c r="C5" s="163" t="s">
        <v>40</v>
      </c>
      <c r="D5" s="164">
        <f>DatosViolenciaGénero!C5</f>
        <v>1510</v>
      </c>
      <c r="F5" s="163" t="s">
        <v>1821</v>
      </c>
      <c r="G5" s="165">
        <f>DatosViolenciaGénero!F82</f>
        <v>442</v>
      </c>
      <c r="H5" s="166"/>
    </row>
    <row r="6" spans="1:30" x14ac:dyDescent="0.2">
      <c r="C6" s="163" t="s">
        <v>1822</v>
      </c>
      <c r="D6" s="173">
        <f>DatosViolenciaGénero!C8</f>
        <v>345</v>
      </c>
    </row>
    <row r="7" spans="1:30" x14ac:dyDescent="0.2">
      <c r="C7" s="163" t="s">
        <v>60</v>
      </c>
      <c r="D7" s="173">
        <f>DatosViolenciaGénero!C9</f>
        <v>13</v>
      </c>
    </row>
    <row r="8" spans="1:30" x14ac:dyDescent="0.2">
      <c r="C8" s="163" t="s">
        <v>1826</v>
      </c>
      <c r="D8" s="164">
        <f>DatosViolenciaGénero!C11</f>
        <v>2</v>
      </c>
    </row>
    <row r="9" spans="1:30" x14ac:dyDescent="0.2">
      <c r="C9" s="163" t="s">
        <v>1827</v>
      </c>
      <c r="D9" s="164">
        <f>DatosViolenciaGénero!C12</f>
        <v>1</v>
      </c>
    </row>
    <row r="10" spans="1:30" x14ac:dyDescent="0.2">
      <c r="C10" s="163" t="s">
        <v>1819</v>
      </c>
      <c r="D10" s="173">
        <f>DatosViolenciaGénero!C6</f>
        <v>278</v>
      </c>
    </row>
    <row r="11" spans="1:30" x14ac:dyDescent="0.2">
      <c r="C11" s="163" t="s">
        <v>1823</v>
      </c>
      <c r="D11" s="173">
        <f>DatosViolenciaGénero!C10</f>
        <v>15</v>
      </c>
    </row>
    <row r="20" spans="3:32" x14ac:dyDescent="0.2">
      <c r="C20" s="168"/>
      <c r="D20" s="168"/>
    </row>
    <row r="21" spans="3:32" x14ac:dyDescent="0.2">
      <c r="C21" s="169"/>
      <c r="D21" s="169"/>
    </row>
    <row r="22" spans="3:32" s="168" customFormat="1" ht="12.75" customHeight="1" x14ac:dyDescent="0.2">
      <c r="C22" s="156"/>
      <c r="D22" s="156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C22" s="158"/>
    </row>
    <row r="23" spans="3:32" s="169" customFormat="1" x14ac:dyDescent="0.2">
      <c r="C23" s="156"/>
      <c r="D23" s="156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C23" s="158"/>
    </row>
    <row r="24" spans="3:32" x14ac:dyDescent="0.2">
      <c r="AB24" s="156"/>
    </row>
    <row r="25" spans="3:32" ht="15.75" x14ac:dyDescent="0.25">
      <c r="I25" s="170"/>
      <c r="J25" s="170"/>
      <c r="K25" s="171" t="s">
        <v>1774</v>
      </c>
      <c r="L25" s="172">
        <v>0</v>
      </c>
      <c r="M25" s="170"/>
      <c r="N25" s="170"/>
      <c r="O25" s="170"/>
      <c r="P25" s="171" t="s">
        <v>1774</v>
      </c>
      <c r="Q25" s="172">
        <v>0</v>
      </c>
      <c r="R25" s="170"/>
      <c r="S25" s="170"/>
      <c r="T25" s="170"/>
      <c r="U25" s="171" t="s">
        <v>1774</v>
      </c>
      <c r="V25" s="172">
        <v>0</v>
      </c>
      <c r="W25" s="170"/>
      <c r="X25" s="170"/>
      <c r="Y25" s="170"/>
      <c r="Z25" s="170"/>
      <c r="AA25" s="170"/>
      <c r="AB25" s="156"/>
      <c r="AC25" s="170"/>
      <c r="AE25" s="171" t="s">
        <v>1774</v>
      </c>
      <c r="AF25" s="172">
        <v>0</v>
      </c>
    </row>
  </sheetData>
  <sheetProtection algorithmName="SHA-512" hashValue="HNpedm49g2mGcsM9w8QBNnFv9dLabDVOlQ6xdya62qD3+ZVkK93eGaDPE5y2pA75wD6m7yyzP3/u0D7p/rua1g==" saltValue="jKPuCMmBg5FemXjXpjWMK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8" t="s">
        <v>18</v>
      </c>
      <c r="B7" s="11" t="s">
        <v>19</v>
      </c>
      <c r="C7" s="12">
        <v>16318</v>
      </c>
      <c r="D7" s="12">
        <v>14014</v>
      </c>
      <c r="E7" s="13">
        <v>0.16440702154987899</v>
      </c>
    </row>
    <row r="8" spans="1:5" x14ac:dyDescent="0.25">
      <c r="A8" s="189"/>
      <c r="B8" s="11" t="s">
        <v>20</v>
      </c>
      <c r="C8" s="12">
        <v>31542</v>
      </c>
      <c r="D8" s="12">
        <v>29225</v>
      </c>
      <c r="E8" s="13">
        <v>7.9281437125748505E-2</v>
      </c>
    </row>
    <row r="9" spans="1:5" x14ac:dyDescent="0.25">
      <c r="A9" s="189"/>
      <c r="B9" s="11" t="s">
        <v>21</v>
      </c>
      <c r="C9" s="12">
        <v>22061</v>
      </c>
      <c r="D9" s="12">
        <v>20956</v>
      </c>
      <c r="E9" s="13">
        <v>5.2729528535980098E-2</v>
      </c>
    </row>
    <row r="10" spans="1:5" x14ac:dyDescent="0.25">
      <c r="A10" s="189"/>
      <c r="B10" s="11" t="s">
        <v>22</v>
      </c>
      <c r="C10" s="12">
        <v>880</v>
      </c>
      <c r="D10" s="12">
        <v>923</v>
      </c>
      <c r="E10" s="13">
        <v>-4.6587215601300101E-2</v>
      </c>
    </row>
    <row r="11" spans="1:5" x14ac:dyDescent="0.25">
      <c r="A11" s="190"/>
      <c r="B11" s="11" t="s">
        <v>23</v>
      </c>
      <c r="C11" s="12">
        <v>19536</v>
      </c>
      <c r="D11" s="12">
        <v>16318</v>
      </c>
      <c r="E11" s="13">
        <v>0.19720553989459499</v>
      </c>
    </row>
    <row r="12" spans="1:5" x14ac:dyDescent="0.25">
      <c r="A12" s="188" t="s">
        <v>24</v>
      </c>
      <c r="B12" s="11" t="s">
        <v>25</v>
      </c>
      <c r="C12" s="12">
        <v>5341</v>
      </c>
      <c r="D12" s="12">
        <v>4631</v>
      </c>
      <c r="E12" s="13">
        <v>0.153314618872814</v>
      </c>
    </row>
    <row r="13" spans="1:5" x14ac:dyDescent="0.25">
      <c r="A13" s="189"/>
      <c r="B13" s="11" t="s">
        <v>26</v>
      </c>
      <c r="C13" s="12">
        <v>2838</v>
      </c>
      <c r="D13" s="12">
        <v>3048</v>
      </c>
      <c r="E13" s="13">
        <v>-6.8897637795275593E-2</v>
      </c>
    </row>
    <row r="14" spans="1:5" x14ac:dyDescent="0.25">
      <c r="A14" s="190"/>
      <c r="B14" s="11" t="s">
        <v>27</v>
      </c>
      <c r="C14" s="12">
        <v>17372</v>
      </c>
      <c r="D14" s="12">
        <v>15905</v>
      </c>
      <c r="E14" s="13">
        <v>9.2235146180446398E-2</v>
      </c>
    </row>
    <row r="15" spans="1:5" x14ac:dyDescent="0.25">
      <c r="A15" s="188" t="s">
        <v>28</v>
      </c>
      <c r="B15" s="11" t="s">
        <v>29</v>
      </c>
      <c r="C15" s="12">
        <v>437</v>
      </c>
      <c r="D15" s="12">
        <v>484</v>
      </c>
      <c r="E15" s="13">
        <v>-9.7107438016528894E-2</v>
      </c>
    </row>
    <row r="16" spans="1:5" x14ac:dyDescent="0.25">
      <c r="A16" s="189"/>
      <c r="B16" s="11" t="s">
        <v>30</v>
      </c>
      <c r="C16" s="12">
        <v>2861</v>
      </c>
      <c r="D16" s="12">
        <v>2937</v>
      </c>
      <c r="E16" s="13">
        <v>-2.5876744977868599E-2</v>
      </c>
    </row>
    <row r="17" spans="1:5" x14ac:dyDescent="0.25">
      <c r="A17" s="189"/>
      <c r="B17" s="11" t="s">
        <v>31</v>
      </c>
      <c r="C17" s="12">
        <v>80</v>
      </c>
      <c r="D17" s="12">
        <v>68</v>
      </c>
      <c r="E17" s="13">
        <v>0.17647058823529399</v>
      </c>
    </row>
    <row r="18" spans="1:5" x14ac:dyDescent="0.25">
      <c r="A18" s="189"/>
      <c r="B18" s="11" t="s">
        <v>32</v>
      </c>
      <c r="C18" s="12">
        <v>12</v>
      </c>
      <c r="D18" s="12">
        <v>5</v>
      </c>
      <c r="E18" s="13">
        <v>1.4</v>
      </c>
    </row>
    <row r="19" spans="1:5" x14ac:dyDescent="0.25">
      <c r="A19" s="190"/>
      <c r="B19" s="11" t="s">
        <v>33</v>
      </c>
      <c r="C19" s="12">
        <v>263</v>
      </c>
      <c r="D19" s="12">
        <v>282</v>
      </c>
      <c r="E19" s="13">
        <v>-6.7375886524822695E-2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2">
        <v>0</v>
      </c>
      <c r="E24" s="13">
        <v>0</v>
      </c>
    </row>
    <row r="25" spans="1:5" x14ac:dyDescent="0.25">
      <c r="A25" s="10" t="s">
        <v>37</v>
      </c>
      <c r="B25" s="14"/>
      <c r="C25" s="12">
        <v>2191</v>
      </c>
      <c r="D25" s="12">
        <v>1476</v>
      </c>
      <c r="E25" s="13">
        <v>0.48441734417344201</v>
      </c>
    </row>
    <row r="26" spans="1:5" x14ac:dyDescent="0.25">
      <c r="A26" s="10" t="s">
        <v>38</v>
      </c>
      <c r="B26" s="14"/>
      <c r="C26" s="12">
        <v>1654</v>
      </c>
      <c r="D26" s="12">
        <v>1189</v>
      </c>
      <c r="E26" s="13">
        <v>0.391084945332212</v>
      </c>
    </row>
    <row r="27" spans="1:5" x14ac:dyDescent="0.25">
      <c r="A27" s="10" t="s">
        <v>39</v>
      </c>
      <c r="B27" s="14"/>
      <c r="C27" s="12">
        <v>218</v>
      </c>
      <c r="D27" s="12">
        <v>109</v>
      </c>
      <c r="E27" s="13">
        <v>1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7001</v>
      </c>
      <c r="D31" s="12">
        <v>6831</v>
      </c>
      <c r="E31" s="13">
        <v>2.4886546625677099E-2</v>
      </c>
    </row>
    <row r="32" spans="1:5" x14ac:dyDescent="0.25">
      <c r="A32" s="188" t="s">
        <v>42</v>
      </c>
      <c r="B32" s="11" t="s">
        <v>43</v>
      </c>
      <c r="C32" s="12">
        <v>1050</v>
      </c>
      <c r="D32" s="12">
        <v>1064</v>
      </c>
      <c r="E32" s="13">
        <v>-1.3157894736842099E-2</v>
      </c>
    </row>
    <row r="33" spans="1:5" x14ac:dyDescent="0.25">
      <c r="A33" s="189"/>
      <c r="B33" s="11" t="s">
        <v>44</v>
      </c>
      <c r="C33" s="12">
        <v>899</v>
      </c>
      <c r="D33" s="12">
        <v>823</v>
      </c>
      <c r="E33" s="13">
        <v>9.2345078979343895E-2</v>
      </c>
    </row>
    <row r="34" spans="1:5" x14ac:dyDescent="0.25">
      <c r="A34" s="189"/>
      <c r="B34" s="11" t="s">
        <v>45</v>
      </c>
      <c r="C34" s="12">
        <v>157</v>
      </c>
      <c r="D34" s="12">
        <v>174</v>
      </c>
      <c r="E34" s="13">
        <v>-9.7701149425287404E-2</v>
      </c>
    </row>
    <row r="35" spans="1:5" x14ac:dyDescent="0.25">
      <c r="A35" s="189"/>
      <c r="B35" s="11" t="s">
        <v>46</v>
      </c>
      <c r="C35" s="12">
        <v>536</v>
      </c>
      <c r="D35" s="12">
        <v>443</v>
      </c>
      <c r="E35" s="13">
        <v>0.209932279909707</v>
      </c>
    </row>
    <row r="36" spans="1:5" x14ac:dyDescent="0.25">
      <c r="A36" s="190"/>
      <c r="B36" s="11" t="s">
        <v>47</v>
      </c>
      <c r="C36" s="12">
        <v>4406</v>
      </c>
      <c r="D36" s="12">
        <v>4389</v>
      </c>
      <c r="E36" s="13">
        <v>3.8733196627933498E-3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14482</v>
      </c>
      <c r="D40" s="12">
        <v>14786</v>
      </c>
      <c r="E40" s="13">
        <v>-2.05599891789531E-2</v>
      </c>
    </row>
    <row r="41" spans="1:5" x14ac:dyDescent="0.25">
      <c r="A41" s="10" t="s">
        <v>50</v>
      </c>
      <c r="B41" s="14"/>
      <c r="C41" s="12">
        <v>3599</v>
      </c>
      <c r="D41" s="12">
        <v>3775</v>
      </c>
      <c r="E41" s="13">
        <v>-4.6622516556291398E-2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8" t="s">
        <v>52</v>
      </c>
      <c r="B45" s="11" t="s">
        <v>19</v>
      </c>
      <c r="C45" s="12">
        <v>2217</v>
      </c>
      <c r="D45" s="12">
        <v>1981</v>
      </c>
      <c r="E45" s="13">
        <v>0.119131751640585</v>
      </c>
    </row>
    <row r="46" spans="1:5" x14ac:dyDescent="0.25">
      <c r="A46" s="189"/>
      <c r="B46" s="11" t="s">
        <v>53</v>
      </c>
      <c r="C46" s="12">
        <v>28</v>
      </c>
      <c r="D46" s="12">
        <v>24</v>
      </c>
      <c r="E46" s="13">
        <v>0.16666666666666699</v>
      </c>
    </row>
    <row r="47" spans="1:5" x14ac:dyDescent="0.25">
      <c r="A47" s="189"/>
      <c r="B47" s="11" t="s">
        <v>54</v>
      </c>
      <c r="C47" s="12">
        <v>2861</v>
      </c>
      <c r="D47" s="12">
        <v>2937</v>
      </c>
      <c r="E47" s="13">
        <v>-2.5876744977868599E-2</v>
      </c>
    </row>
    <row r="48" spans="1:5" x14ac:dyDescent="0.25">
      <c r="A48" s="190"/>
      <c r="B48" s="11" t="s">
        <v>23</v>
      </c>
      <c r="C48" s="12">
        <v>2456</v>
      </c>
      <c r="D48" s="12">
        <v>2217</v>
      </c>
      <c r="E48" s="13">
        <v>0.10780333784393301</v>
      </c>
    </row>
    <row r="49" spans="1:5" x14ac:dyDescent="0.25">
      <c r="A49" s="188" t="s">
        <v>55</v>
      </c>
      <c r="B49" s="11" t="s">
        <v>56</v>
      </c>
      <c r="C49" s="12">
        <v>2173</v>
      </c>
      <c r="D49" s="12">
        <v>2261</v>
      </c>
      <c r="E49" s="13">
        <v>-3.8920831490490901E-2</v>
      </c>
    </row>
    <row r="50" spans="1:5" x14ac:dyDescent="0.25">
      <c r="A50" s="189"/>
      <c r="B50" s="11" t="s">
        <v>57</v>
      </c>
      <c r="C50" s="12">
        <v>97</v>
      </c>
      <c r="D50" s="12">
        <v>107</v>
      </c>
      <c r="E50" s="13">
        <v>-9.34579439252336E-2</v>
      </c>
    </row>
    <row r="51" spans="1:5" x14ac:dyDescent="0.25">
      <c r="A51" s="189"/>
      <c r="B51" s="11" t="s">
        <v>58</v>
      </c>
      <c r="C51" s="12">
        <v>305</v>
      </c>
      <c r="D51" s="12">
        <v>283</v>
      </c>
      <c r="E51" s="13">
        <v>7.7738515901060096E-2</v>
      </c>
    </row>
    <row r="52" spans="1:5" x14ac:dyDescent="0.25">
      <c r="A52" s="190"/>
      <c r="B52" s="11" t="s">
        <v>59</v>
      </c>
      <c r="C52" s="12">
        <v>75</v>
      </c>
      <c r="D52" s="12">
        <v>74</v>
      </c>
      <c r="E52" s="13">
        <v>1.35135135135135E-2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8" t="s">
        <v>61</v>
      </c>
      <c r="B56" s="11" t="s">
        <v>54</v>
      </c>
      <c r="C56" s="12">
        <v>82</v>
      </c>
      <c r="D56" s="12">
        <v>79</v>
      </c>
      <c r="E56" s="13">
        <v>3.7974683544303799E-2</v>
      </c>
    </row>
    <row r="57" spans="1:5" x14ac:dyDescent="0.25">
      <c r="A57" s="189"/>
      <c r="B57" s="11" t="s">
        <v>53</v>
      </c>
      <c r="C57" s="12">
        <v>12</v>
      </c>
      <c r="D57" s="12">
        <v>22</v>
      </c>
      <c r="E57" s="13">
        <v>-0.45454545454545398</v>
      </c>
    </row>
    <row r="58" spans="1:5" x14ac:dyDescent="0.25">
      <c r="A58" s="189"/>
      <c r="B58" s="11" t="s">
        <v>19</v>
      </c>
      <c r="C58" s="12">
        <v>78</v>
      </c>
      <c r="D58" s="12">
        <v>65</v>
      </c>
      <c r="E58" s="13">
        <v>0.2</v>
      </c>
    </row>
    <row r="59" spans="1:5" x14ac:dyDescent="0.25">
      <c r="A59" s="189"/>
      <c r="B59" s="11" t="s">
        <v>23</v>
      </c>
      <c r="C59" s="12">
        <v>89</v>
      </c>
      <c r="D59" s="12">
        <v>78</v>
      </c>
      <c r="E59" s="13">
        <v>0.141025641025641</v>
      </c>
    </row>
    <row r="60" spans="1:5" x14ac:dyDescent="0.25">
      <c r="A60" s="189"/>
      <c r="B60" s="11" t="s">
        <v>62</v>
      </c>
      <c r="C60" s="12">
        <v>76</v>
      </c>
      <c r="D60" s="12">
        <v>82</v>
      </c>
      <c r="E60" s="13">
        <v>-7.3170731707317097E-2</v>
      </c>
    </row>
    <row r="61" spans="1:5" x14ac:dyDescent="0.25">
      <c r="A61" s="190"/>
      <c r="B61" s="11" t="s">
        <v>63</v>
      </c>
      <c r="C61" s="12">
        <v>7</v>
      </c>
      <c r="D61" s="12">
        <v>6</v>
      </c>
      <c r="E61" s="13">
        <v>0.16666666666666699</v>
      </c>
    </row>
    <row r="62" spans="1:5" x14ac:dyDescent="0.25">
      <c r="A62" s="188" t="s">
        <v>64</v>
      </c>
      <c r="B62" s="11" t="s">
        <v>65</v>
      </c>
      <c r="C62" s="12">
        <v>56</v>
      </c>
      <c r="D62" s="12">
        <v>52</v>
      </c>
      <c r="E62" s="13">
        <v>7.69230769230769E-2</v>
      </c>
    </row>
    <row r="63" spans="1:5" x14ac:dyDescent="0.25">
      <c r="A63" s="189"/>
      <c r="B63" s="11" t="s">
        <v>58</v>
      </c>
      <c r="C63" s="12">
        <v>17</v>
      </c>
      <c r="D63" s="12">
        <v>13</v>
      </c>
      <c r="E63" s="13">
        <v>0.30769230769230799</v>
      </c>
    </row>
    <row r="64" spans="1:5" x14ac:dyDescent="0.25">
      <c r="A64" s="190"/>
      <c r="B64" s="11" t="s">
        <v>66</v>
      </c>
      <c r="C64" s="12">
        <v>10</v>
      </c>
      <c r="D64" s="12">
        <v>14</v>
      </c>
      <c r="E64" s="13">
        <v>-0.28571428571428598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1</v>
      </c>
      <c r="E69" s="13">
        <v>-1</v>
      </c>
    </row>
    <row r="70" spans="1:5" x14ac:dyDescent="0.25">
      <c r="A70" s="10" t="s">
        <v>37</v>
      </c>
      <c r="B70" s="14"/>
      <c r="C70" s="12">
        <v>16</v>
      </c>
      <c r="D70" s="12">
        <v>14</v>
      </c>
      <c r="E70" s="13">
        <v>0.14285714285714299</v>
      </c>
    </row>
    <row r="71" spans="1:5" x14ac:dyDescent="0.25">
      <c r="A71" s="10" t="s">
        <v>38</v>
      </c>
      <c r="B71" s="14"/>
      <c r="C71" s="12">
        <v>16</v>
      </c>
      <c r="D71" s="12">
        <v>14</v>
      </c>
      <c r="E71" s="13">
        <v>0.14285714285714299</v>
      </c>
    </row>
    <row r="72" spans="1:5" x14ac:dyDescent="0.25">
      <c r="A72" s="10" t="s">
        <v>39</v>
      </c>
      <c r="B72" s="14"/>
      <c r="C72" s="12">
        <v>0</v>
      </c>
      <c r="D72" s="12">
        <v>2</v>
      </c>
      <c r="E72" s="13">
        <v>-1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2"/>
      <c r="B76" s="11" t="s">
        <v>49</v>
      </c>
      <c r="C76" s="12">
        <v>20</v>
      </c>
      <c r="D76" s="12">
        <v>11</v>
      </c>
      <c r="E76" s="13">
        <v>0.81818181818181801</v>
      </c>
    </row>
    <row r="77" spans="1:5" x14ac:dyDescent="0.25">
      <c r="A77" s="193"/>
      <c r="B77" s="11" t="s">
        <v>58</v>
      </c>
      <c r="C77" s="12">
        <v>0</v>
      </c>
      <c r="D77" s="12">
        <v>0</v>
      </c>
      <c r="E77" s="13">
        <v>0</v>
      </c>
    </row>
    <row r="78" spans="1:5" x14ac:dyDescent="0.25">
      <c r="A78" s="193"/>
      <c r="B78" s="11" t="s">
        <v>65</v>
      </c>
      <c r="C78" s="12">
        <v>7</v>
      </c>
      <c r="D78" s="12">
        <v>8</v>
      </c>
      <c r="E78" s="13">
        <v>-0.125</v>
      </c>
    </row>
    <row r="79" spans="1:5" x14ac:dyDescent="0.25">
      <c r="A79" s="193"/>
      <c r="B79" s="11" t="s">
        <v>69</v>
      </c>
      <c r="C79" s="12">
        <v>3</v>
      </c>
      <c r="D79" s="12">
        <v>6</v>
      </c>
      <c r="E79" s="13">
        <v>-0.5</v>
      </c>
    </row>
    <row r="80" spans="1:5" x14ac:dyDescent="0.25">
      <c r="A80" s="194"/>
      <c r="B80" s="11" t="s">
        <v>70</v>
      </c>
      <c r="C80" s="12">
        <v>3</v>
      </c>
      <c r="D80" s="12">
        <v>1</v>
      </c>
      <c r="E80" s="13">
        <v>2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8" t="s">
        <v>72</v>
      </c>
      <c r="B84" s="11" t="s">
        <v>73</v>
      </c>
      <c r="C84" s="12">
        <v>3599</v>
      </c>
      <c r="D84" s="12">
        <v>3775</v>
      </c>
      <c r="E84" s="13">
        <v>-4.6622516556291398E-2</v>
      </c>
    </row>
    <row r="85" spans="1:5" x14ac:dyDescent="0.25">
      <c r="A85" s="190"/>
      <c r="B85" s="11" t="s">
        <v>74</v>
      </c>
      <c r="C85" s="12">
        <v>1359</v>
      </c>
      <c r="D85" s="12">
        <v>1302</v>
      </c>
      <c r="E85" s="13">
        <v>4.3778801843317998E-2</v>
      </c>
    </row>
    <row r="86" spans="1:5" x14ac:dyDescent="0.25">
      <c r="A86" s="188" t="s">
        <v>75</v>
      </c>
      <c r="B86" s="11" t="s">
        <v>73</v>
      </c>
      <c r="C86" s="12">
        <v>2889</v>
      </c>
      <c r="D86" s="12">
        <v>2698</v>
      </c>
      <c r="E86" s="13">
        <v>7.0793180133432193E-2</v>
      </c>
    </row>
    <row r="87" spans="1:5" x14ac:dyDescent="0.25">
      <c r="A87" s="190"/>
      <c r="B87" s="11" t="s">
        <v>74</v>
      </c>
      <c r="C87" s="12">
        <v>2673</v>
      </c>
      <c r="D87" s="12">
        <v>2158</v>
      </c>
      <c r="E87" s="13">
        <v>0.23864689527340099</v>
      </c>
    </row>
    <row r="88" spans="1:5" x14ac:dyDescent="0.25">
      <c r="A88" s="188" t="s">
        <v>76</v>
      </c>
      <c r="B88" s="11" t="s">
        <v>73</v>
      </c>
      <c r="C88" s="12">
        <v>167</v>
      </c>
      <c r="D88" s="12">
        <v>152</v>
      </c>
      <c r="E88" s="13">
        <v>9.8684210526315805E-2</v>
      </c>
    </row>
    <row r="89" spans="1:5" x14ac:dyDescent="0.25">
      <c r="A89" s="190"/>
      <c r="B89" s="11" t="s">
        <v>74</v>
      </c>
      <c r="C89" s="12">
        <v>29</v>
      </c>
      <c r="D89" s="12">
        <v>48</v>
      </c>
      <c r="E89" s="13">
        <v>-0.39583333333333298</v>
      </c>
    </row>
    <row r="90" spans="1:5" x14ac:dyDescent="0.25">
      <c r="A90" s="188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0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1" t="s">
        <v>78</v>
      </c>
      <c r="B93" s="191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3018</v>
      </c>
      <c r="D95" s="12">
        <v>3068</v>
      </c>
      <c r="E95" s="13">
        <v>-1.6297262059973901E-2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1886</v>
      </c>
      <c r="D100" s="12">
        <v>1887</v>
      </c>
      <c r="E100" s="13">
        <v>-5.2994170641229501E-4</v>
      </c>
    </row>
    <row r="101" spans="1:5" x14ac:dyDescent="0.25">
      <c r="A101" s="10" t="s">
        <v>82</v>
      </c>
      <c r="B101" s="14"/>
      <c r="C101" s="12">
        <v>1717</v>
      </c>
      <c r="D101" s="12">
        <v>1998</v>
      </c>
      <c r="E101" s="13">
        <v>-0.140640640640641</v>
      </c>
    </row>
    <row r="102" spans="1:5" x14ac:dyDescent="0.25">
      <c r="A102" s="10" t="s">
        <v>80</v>
      </c>
      <c r="B102" s="14"/>
      <c r="C102" s="12">
        <v>45</v>
      </c>
      <c r="D102" s="12">
        <v>11</v>
      </c>
      <c r="E102" s="13">
        <v>3.0909090909090899</v>
      </c>
    </row>
    <row r="103" spans="1:5" x14ac:dyDescent="0.25">
      <c r="A103" s="1"/>
    </row>
    <row r="104" spans="1:5" x14ac:dyDescent="0.25">
      <c r="A104" s="191" t="s">
        <v>83</v>
      </c>
      <c r="B104" s="191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8" t="s">
        <v>79</v>
      </c>
      <c r="B106" s="11" t="s">
        <v>84</v>
      </c>
      <c r="C106" s="12">
        <v>1300</v>
      </c>
      <c r="D106" s="12">
        <v>1076</v>
      </c>
      <c r="E106" s="13">
        <v>0.20817843866171001</v>
      </c>
    </row>
    <row r="107" spans="1:5" x14ac:dyDescent="0.25">
      <c r="A107" s="189"/>
      <c r="B107" s="11" t="s">
        <v>85</v>
      </c>
      <c r="C107" s="12">
        <v>579</v>
      </c>
      <c r="D107" s="12">
        <v>640</v>
      </c>
      <c r="E107" s="13">
        <v>-9.5312499999999994E-2</v>
      </c>
    </row>
    <row r="108" spans="1:5" x14ac:dyDescent="0.25">
      <c r="A108" s="190"/>
      <c r="B108" s="11" t="s">
        <v>86</v>
      </c>
      <c r="C108" s="12">
        <v>227</v>
      </c>
      <c r="D108" s="12">
        <v>210</v>
      </c>
      <c r="E108" s="13">
        <v>8.0952380952380998E-2</v>
      </c>
    </row>
    <row r="109" spans="1:5" x14ac:dyDescent="0.25">
      <c r="A109" s="188" t="s">
        <v>82</v>
      </c>
      <c r="B109" s="11" t="s">
        <v>87</v>
      </c>
      <c r="C109" s="12">
        <v>52</v>
      </c>
      <c r="D109" s="12">
        <v>110</v>
      </c>
      <c r="E109" s="13">
        <v>-0.527272727272727</v>
      </c>
    </row>
    <row r="110" spans="1:5" x14ac:dyDescent="0.25">
      <c r="A110" s="190"/>
      <c r="B110" s="11" t="s">
        <v>86</v>
      </c>
      <c r="C110" s="12">
        <v>590</v>
      </c>
      <c r="D110" s="12">
        <v>630</v>
      </c>
      <c r="E110" s="13">
        <v>-6.3492063492063502E-2</v>
      </c>
    </row>
    <row r="111" spans="1:5" x14ac:dyDescent="0.25">
      <c r="A111" s="10" t="s">
        <v>80</v>
      </c>
      <c r="B111" s="14"/>
      <c r="C111" s="12">
        <v>42</v>
      </c>
      <c r="D111" s="12">
        <v>55</v>
      </c>
      <c r="E111" s="13">
        <v>-0.236363636363636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8" t="s">
        <v>79</v>
      </c>
      <c r="B115" s="11" t="s">
        <v>84</v>
      </c>
      <c r="C115" s="12">
        <v>84</v>
      </c>
      <c r="D115" s="12">
        <v>71</v>
      </c>
      <c r="E115" s="13">
        <v>0.183098591549296</v>
      </c>
    </row>
    <row r="116" spans="1:5" x14ac:dyDescent="0.25">
      <c r="A116" s="189"/>
      <c r="B116" s="11" t="s">
        <v>85</v>
      </c>
      <c r="C116" s="12">
        <v>23</v>
      </c>
      <c r="D116" s="12">
        <v>22</v>
      </c>
      <c r="E116" s="13">
        <v>4.5454545454545497E-2</v>
      </c>
    </row>
    <row r="117" spans="1:5" x14ac:dyDescent="0.25">
      <c r="A117" s="190"/>
      <c r="B117" s="11" t="s">
        <v>86</v>
      </c>
      <c r="C117" s="12">
        <v>32</v>
      </c>
      <c r="D117" s="12">
        <v>25</v>
      </c>
      <c r="E117" s="13">
        <v>0.28000000000000003</v>
      </c>
    </row>
    <row r="118" spans="1:5" x14ac:dyDescent="0.25">
      <c r="A118" s="188" t="s">
        <v>82</v>
      </c>
      <c r="B118" s="11" t="s">
        <v>87</v>
      </c>
      <c r="C118" s="12">
        <v>2</v>
      </c>
      <c r="D118" s="12">
        <v>4</v>
      </c>
      <c r="E118" s="13">
        <v>-0.5</v>
      </c>
    </row>
    <row r="119" spans="1:5" x14ac:dyDescent="0.25">
      <c r="A119" s="190"/>
      <c r="B119" s="11" t="s">
        <v>86</v>
      </c>
      <c r="C119" s="12">
        <v>30</v>
      </c>
      <c r="D119" s="12">
        <v>28</v>
      </c>
      <c r="E119" s="13">
        <v>7.1428571428571397E-2</v>
      </c>
    </row>
    <row r="120" spans="1:5" x14ac:dyDescent="0.25">
      <c r="A120" s="10" t="s">
        <v>80</v>
      </c>
      <c r="B120" s="14"/>
      <c r="C120" s="12">
        <v>3</v>
      </c>
      <c r="D120" s="12">
        <v>8</v>
      </c>
      <c r="E120" s="13">
        <v>-0.625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8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0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8" t="s">
        <v>93</v>
      </c>
      <c r="B126" s="11" t="s">
        <v>91</v>
      </c>
      <c r="C126" s="12">
        <v>414</v>
      </c>
      <c r="D126" s="12">
        <v>513</v>
      </c>
      <c r="E126" s="13">
        <v>-0.19298245614035101</v>
      </c>
    </row>
    <row r="127" spans="1:5" x14ac:dyDescent="0.25">
      <c r="A127" s="190"/>
      <c r="B127" s="11" t="s">
        <v>92</v>
      </c>
      <c r="C127" s="12">
        <v>1015</v>
      </c>
      <c r="D127" s="12">
        <v>1175</v>
      </c>
      <c r="E127" s="13">
        <v>-0.136170212765957</v>
      </c>
    </row>
    <row r="128" spans="1:5" x14ac:dyDescent="0.25">
      <c r="A128" s="188" t="s">
        <v>94</v>
      </c>
      <c r="B128" s="11" t="s">
        <v>91</v>
      </c>
      <c r="C128" s="12">
        <v>12004</v>
      </c>
      <c r="D128" s="12">
        <v>10566</v>
      </c>
      <c r="E128" s="13">
        <v>0.13609691463183801</v>
      </c>
    </row>
    <row r="129" spans="1:5" x14ac:dyDescent="0.25">
      <c r="A129" s="190"/>
      <c r="B129" s="11" t="s">
        <v>92</v>
      </c>
      <c r="C129" s="12">
        <v>25466</v>
      </c>
      <c r="D129" s="12">
        <v>20803</v>
      </c>
      <c r="E129" s="13">
        <v>0.224150362928424</v>
      </c>
    </row>
    <row r="130" spans="1:5" x14ac:dyDescent="0.25">
      <c r="A130" s="188" t="s">
        <v>95</v>
      </c>
      <c r="B130" s="11" t="s">
        <v>91</v>
      </c>
      <c r="C130" s="12">
        <v>0</v>
      </c>
      <c r="D130" s="12">
        <v>0</v>
      </c>
      <c r="E130" s="13">
        <v>0</v>
      </c>
    </row>
    <row r="131" spans="1:5" x14ac:dyDescent="0.25">
      <c r="A131" s="190"/>
      <c r="B131" s="11" t="s">
        <v>92</v>
      </c>
      <c r="C131" s="12">
        <v>0</v>
      </c>
      <c r="D131" s="12">
        <v>0</v>
      </c>
      <c r="E131" s="13">
        <v>0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8" t="s">
        <v>97</v>
      </c>
      <c r="B135" s="11" t="s">
        <v>98</v>
      </c>
      <c r="C135" s="12">
        <v>297</v>
      </c>
      <c r="D135" s="12">
        <v>342</v>
      </c>
      <c r="E135" s="13">
        <v>-0.13157894736842099</v>
      </c>
    </row>
    <row r="136" spans="1:5" x14ac:dyDescent="0.25">
      <c r="A136" s="190"/>
      <c r="B136" s="11" t="s">
        <v>99</v>
      </c>
      <c r="C136" s="12">
        <v>53</v>
      </c>
      <c r="D136" s="12">
        <v>48</v>
      </c>
      <c r="E136" s="13">
        <v>0.104166666666667</v>
      </c>
    </row>
    <row r="137" spans="1:5" x14ac:dyDescent="0.25">
      <c r="A137" s="188" t="s">
        <v>100</v>
      </c>
      <c r="B137" s="11" t="s">
        <v>98</v>
      </c>
      <c r="C137" s="12">
        <v>14</v>
      </c>
      <c r="D137" s="12">
        <v>11</v>
      </c>
      <c r="E137" s="13">
        <v>0.27272727272727298</v>
      </c>
    </row>
    <row r="138" spans="1:5" x14ac:dyDescent="0.25">
      <c r="A138" s="190"/>
      <c r="B138" s="11" t="s">
        <v>99</v>
      </c>
      <c r="C138" s="12">
        <v>5</v>
      </c>
      <c r="D138" s="12">
        <v>5</v>
      </c>
      <c r="E138" s="13">
        <v>0</v>
      </c>
    </row>
    <row r="139" spans="1:5" x14ac:dyDescent="0.25">
      <c r="A139" s="188" t="s">
        <v>101</v>
      </c>
      <c r="B139" s="11" t="s">
        <v>98</v>
      </c>
      <c r="C139" s="12">
        <v>16</v>
      </c>
      <c r="D139" s="12">
        <v>15</v>
      </c>
      <c r="E139" s="13">
        <v>6.6666666666666693E-2</v>
      </c>
    </row>
    <row r="140" spans="1:5" x14ac:dyDescent="0.25">
      <c r="A140" s="190"/>
      <c r="B140" s="11" t="s">
        <v>102</v>
      </c>
      <c r="C140" s="12">
        <v>2</v>
      </c>
      <c r="D140" s="12">
        <v>1</v>
      </c>
      <c r="E140" s="13">
        <v>1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152</v>
      </c>
      <c r="D144" s="12">
        <v>242</v>
      </c>
      <c r="E144" s="13">
        <v>-0.37190082644628097</v>
      </c>
    </row>
    <row r="145" spans="1:5" x14ac:dyDescent="0.25">
      <c r="A145" s="188" t="s">
        <v>105</v>
      </c>
      <c r="B145" s="11" t="s">
        <v>106</v>
      </c>
      <c r="C145" s="12">
        <v>4</v>
      </c>
      <c r="D145" s="12">
        <v>1</v>
      </c>
      <c r="E145" s="13">
        <v>3</v>
      </c>
    </row>
    <row r="146" spans="1:5" x14ac:dyDescent="0.25">
      <c r="A146" s="189"/>
      <c r="B146" s="11" t="s">
        <v>107</v>
      </c>
      <c r="C146" s="12">
        <v>29</v>
      </c>
      <c r="D146" s="12">
        <v>181</v>
      </c>
      <c r="E146" s="13">
        <v>-0.83977900552486195</v>
      </c>
    </row>
    <row r="147" spans="1:5" x14ac:dyDescent="0.25">
      <c r="A147" s="189"/>
      <c r="B147" s="11" t="s">
        <v>108</v>
      </c>
      <c r="C147" s="12">
        <v>32</v>
      </c>
      <c r="D147" s="12">
        <v>17</v>
      </c>
      <c r="E147" s="13">
        <v>0.88235294117647001</v>
      </c>
    </row>
    <row r="148" spans="1:5" x14ac:dyDescent="0.25">
      <c r="A148" s="189"/>
      <c r="B148" s="11" t="s">
        <v>109</v>
      </c>
      <c r="C148" s="12">
        <v>1</v>
      </c>
      <c r="D148" s="12">
        <v>1</v>
      </c>
      <c r="E148" s="13">
        <v>0</v>
      </c>
    </row>
    <row r="149" spans="1:5" x14ac:dyDescent="0.25">
      <c r="A149" s="189"/>
      <c r="B149" s="11" t="s">
        <v>110</v>
      </c>
      <c r="C149" s="12">
        <v>76</v>
      </c>
      <c r="D149" s="12">
        <v>41</v>
      </c>
      <c r="E149" s="13">
        <v>0.85365853658536595</v>
      </c>
    </row>
    <row r="150" spans="1:5" x14ac:dyDescent="0.25">
      <c r="A150" s="190"/>
      <c r="B150" s="11" t="s">
        <v>111</v>
      </c>
      <c r="C150" s="12">
        <v>10</v>
      </c>
      <c r="D150" s="12">
        <v>1</v>
      </c>
      <c r="E150" s="13">
        <v>9</v>
      </c>
    </row>
    <row r="151" spans="1:5" x14ac:dyDescent="0.25">
      <c r="A151" s="188" t="s">
        <v>112</v>
      </c>
      <c r="B151" s="11" t="s">
        <v>113</v>
      </c>
      <c r="C151" s="12">
        <v>51</v>
      </c>
      <c r="D151" s="12">
        <v>179</v>
      </c>
      <c r="E151" s="13">
        <v>-0.71508379888268103</v>
      </c>
    </row>
    <row r="152" spans="1:5" x14ac:dyDescent="0.25">
      <c r="A152" s="190"/>
      <c r="B152" s="11" t="s">
        <v>114</v>
      </c>
      <c r="C152" s="12">
        <v>100</v>
      </c>
      <c r="D152" s="12">
        <v>63</v>
      </c>
      <c r="E152" s="13">
        <v>0.58730158730158699</v>
      </c>
    </row>
    <row r="153" spans="1:5" x14ac:dyDescent="0.25">
      <c r="A153" s="188" t="s">
        <v>115</v>
      </c>
      <c r="B153" s="11" t="s">
        <v>19</v>
      </c>
      <c r="C153" s="12">
        <v>12</v>
      </c>
      <c r="D153" s="12">
        <v>10</v>
      </c>
      <c r="E153" s="13">
        <v>0.2</v>
      </c>
    </row>
    <row r="154" spans="1:5" x14ac:dyDescent="0.25">
      <c r="A154" s="190"/>
      <c r="B154" s="11" t="s">
        <v>23</v>
      </c>
      <c r="C154" s="12">
        <v>13</v>
      </c>
      <c r="D154" s="12">
        <v>12</v>
      </c>
      <c r="E154" s="13">
        <v>8.3333333333333301E-2</v>
      </c>
    </row>
    <row r="155" spans="1:5" x14ac:dyDescent="0.25">
      <c r="A155" s="10" t="s">
        <v>116</v>
      </c>
      <c r="B155" s="14"/>
      <c r="C155" s="12">
        <v>0</v>
      </c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8" t="s">
        <v>118</v>
      </c>
      <c r="B159" s="11" t="s">
        <v>119</v>
      </c>
      <c r="C159" s="15"/>
      <c r="D159" s="15"/>
      <c r="E159" s="13">
        <v>0</v>
      </c>
    </row>
    <row r="160" spans="1:5" x14ac:dyDescent="0.25">
      <c r="A160" s="189"/>
      <c r="B160" s="11" t="s">
        <v>120</v>
      </c>
      <c r="C160" s="15"/>
      <c r="D160" s="15"/>
      <c r="E160" s="13">
        <v>0</v>
      </c>
    </row>
    <row r="161" spans="1:5" x14ac:dyDescent="0.25">
      <c r="A161" s="189"/>
      <c r="B161" s="11" t="s">
        <v>121</v>
      </c>
      <c r="C161" s="15"/>
      <c r="D161" s="15"/>
      <c r="E161" s="13">
        <v>0</v>
      </c>
    </row>
    <row r="162" spans="1:5" x14ac:dyDescent="0.25">
      <c r="A162" s="189"/>
      <c r="B162" s="11" t="s">
        <v>122</v>
      </c>
      <c r="C162" s="15"/>
      <c r="D162" s="15"/>
      <c r="E162" s="13">
        <v>0</v>
      </c>
    </row>
    <row r="163" spans="1:5" x14ac:dyDescent="0.25">
      <c r="A163" s="189"/>
      <c r="B163" s="11" t="s">
        <v>123</v>
      </c>
      <c r="C163" s="15"/>
      <c r="D163" s="15"/>
      <c r="E163" s="13">
        <v>0</v>
      </c>
    </row>
    <row r="164" spans="1:5" x14ac:dyDescent="0.25">
      <c r="A164" s="189"/>
      <c r="B164" s="11" t="s">
        <v>124</v>
      </c>
      <c r="C164" s="15"/>
      <c r="D164" s="15"/>
      <c r="E164" s="13">
        <v>0</v>
      </c>
    </row>
    <row r="165" spans="1:5" x14ac:dyDescent="0.25">
      <c r="A165" s="189"/>
      <c r="B165" s="11" t="s">
        <v>125</v>
      </c>
      <c r="C165" s="15"/>
      <c r="D165" s="15"/>
      <c r="E165" s="13">
        <v>0</v>
      </c>
    </row>
    <row r="166" spans="1:5" x14ac:dyDescent="0.25">
      <c r="A166" s="189"/>
      <c r="B166" s="11" t="s">
        <v>126</v>
      </c>
      <c r="C166" s="15"/>
      <c r="D166" s="15"/>
      <c r="E166" s="13">
        <v>0</v>
      </c>
    </row>
    <row r="167" spans="1:5" x14ac:dyDescent="0.25">
      <c r="A167" s="189"/>
      <c r="B167" s="11" t="s">
        <v>127</v>
      </c>
      <c r="C167" s="15"/>
      <c r="D167" s="15"/>
      <c r="E167" s="13">
        <v>0</v>
      </c>
    </row>
    <row r="168" spans="1:5" x14ac:dyDescent="0.25">
      <c r="A168" s="189"/>
      <c r="B168" s="11" t="s">
        <v>128</v>
      </c>
      <c r="C168" s="15"/>
      <c r="D168" s="15"/>
      <c r="E168" s="13">
        <v>0</v>
      </c>
    </row>
    <row r="169" spans="1:5" x14ac:dyDescent="0.25">
      <c r="A169" s="189"/>
      <c r="B169" s="11" t="s">
        <v>129</v>
      </c>
      <c r="C169" s="15"/>
      <c r="D169" s="15"/>
      <c r="E169" s="13">
        <v>0</v>
      </c>
    </row>
    <row r="170" spans="1:5" x14ac:dyDescent="0.25">
      <c r="A170" s="189"/>
      <c r="B170" s="11" t="s">
        <v>130</v>
      </c>
      <c r="C170" s="15"/>
      <c r="D170" s="15"/>
      <c r="E170" s="13">
        <v>0</v>
      </c>
    </row>
    <row r="171" spans="1:5" x14ac:dyDescent="0.25">
      <c r="A171" s="189"/>
      <c r="B171" s="11" t="s">
        <v>131</v>
      </c>
      <c r="C171" s="15"/>
      <c r="D171" s="15"/>
      <c r="E171" s="13">
        <v>0</v>
      </c>
    </row>
    <row r="172" spans="1:5" x14ac:dyDescent="0.25">
      <c r="A172" s="189"/>
      <c r="B172" s="11" t="s">
        <v>132</v>
      </c>
      <c r="C172" s="15"/>
      <c r="D172" s="15"/>
      <c r="E172" s="13">
        <v>0</v>
      </c>
    </row>
    <row r="173" spans="1:5" x14ac:dyDescent="0.25">
      <c r="A173" s="189"/>
      <c r="B173" s="11" t="s">
        <v>133</v>
      </c>
      <c r="C173" s="15"/>
      <c r="D173" s="15"/>
      <c r="E173" s="13">
        <v>0</v>
      </c>
    </row>
    <row r="174" spans="1:5" x14ac:dyDescent="0.25">
      <c r="A174" s="189"/>
      <c r="B174" s="11" t="s">
        <v>134</v>
      </c>
      <c r="C174" s="15"/>
      <c r="D174" s="15"/>
      <c r="E174" s="13">
        <v>0</v>
      </c>
    </row>
    <row r="175" spans="1:5" x14ac:dyDescent="0.25">
      <c r="A175" s="189"/>
      <c r="B175" s="11" t="s">
        <v>135</v>
      </c>
      <c r="C175" s="15"/>
      <c r="D175" s="15"/>
      <c r="E175" s="13">
        <v>0</v>
      </c>
    </row>
    <row r="176" spans="1:5" x14ac:dyDescent="0.25">
      <c r="A176" s="189"/>
      <c r="B176" s="11" t="s">
        <v>136</v>
      </c>
      <c r="C176" s="15"/>
      <c r="D176" s="15"/>
      <c r="E176" s="13">
        <v>0</v>
      </c>
    </row>
    <row r="177" spans="1:5" x14ac:dyDescent="0.25">
      <c r="A177" s="189"/>
      <c r="B177" s="11" t="s">
        <v>137</v>
      </c>
      <c r="C177" s="15"/>
      <c r="D177" s="15"/>
      <c r="E177" s="13">
        <v>0</v>
      </c>
    </row>
    <row r="178" spans="1:5" x14ac:dyDescent="0.25">
      <c r="A178" s="189"/>
      <c r="B178" s="11" t="s">
        <v>138</v>
      </c>
      <c r="C178" s="15"/>
      <c r="D178" s="15"/>
      <c r="E178" s="13">
        <v>0</v>
      </c>
    </row>
    <row r="179" spans="1:5" x14ac:dyDescent="0.25">
      <c r="A179" s="189"/>
      <c r="B179" s="11" t="s">
        <v>139</v>
      </c>
      <c r="C179" s="15"/>
      <c r="D179" s="15"/>
      <c r="E179" s="13">
        <v>0</v>
      </c>
    </row>
    <row r="180" spans="1:5" x14ac:dyDescent="0.25">
      <c r="A180" s="189"/>
      <c r="B180" s="11" t="s">
        <v>140</v>
      </c>
      <c r="C180" s="15"/>
      <c r="D180" s="15"/>
      <c r="E180" s="13">
        <v>0</v>
      </c>
    </row>
    <row r="181" spans="1:5" x14ac:dyDescent="0.25">
      <c r="A181" s="189"/>
      <c r="B181" s="11" t="s">
        <v>141</v>
      </c>
      <c r="C181" s="15"/>
      <c r="D181" s="15"/>
      <c r="E181" s="13">
        <v>0</v>
      </c>
    </row>
    <row r="182" spans="1:5" x14ac:dyDescent="0.25">
      <c r="A182" s="189"/>
      <c r="B182" s="11" t="s">
        <v>142</v>
      </c>
      <c r="C182" s="15"/>
      <c r="D182" s="15"/>
      <c r="E182" s="13">
        <v>0</v>
      </c>
    </row>
    <row r="183" spans="1:5" x14ac:dyDescent="0.25">
      <c r="A183" s="189"/>
      <c r="B183" s="11" t="s">
        <v>143</v>
      </c>
      <c r="C183" s="15"/>
      <c r="D183" s="15"/>
      <c r="E183" s="13">
        <v>0</v>
      </c>
    </row>
    <row r="184" spans="1:5" x14ac:dyDescent="0.25">
      <c r="A184" s="189"/>
      <c r="B184" s="11" t="s">
        <v>144</v>
      </c>
      <c r="C184" s="15"/>
      <c r="D184" s="15"/>
      <c r="E184" s="13">
        <v>0</v>
      </c>
    </row>
    <row r="185" spans="1:5" x14ac:dyDescent="0.25">
      <c r="A185" s="189"/>
      <c r="B185" s="11" t="s">
        <v>145</v>
      </c>
      <c r="C185" s="15"/>
      <c r="D185" s="15"/>
      <c r="E185" s="13">
        <v>0</v>
      </c>
    </row>
    <row r="186" spans="1:5" x14ac:dyDescent="0.25">
      <c r="A186" s="189"/>
      <c r="B186" s="11" t="s">
        <v>146</v>
      </c>
      <c r="C186" s="15"/>
      <c r="D186" s="15"/>
      <c r="E186" s="13">
        <v>0</v>
      </c>
    </row>
    <row r="187" spans="1:5" x14ac:dyDescent="0.25">
      <c r="A187" s="189"/>
      <c r="B187" s="11" t="s">
        <v>147</v>
      </c>
      <c r="C187" s="15"/>
      <c r="D187" s="15"/>
      <c r="E187" s="13">
        <v>0</v>
      </c>
    </row>
    <row r="188" spans="1:5" x14ac:dyDescent="0.25">
      <c r="A188" s="189"/>
      <c r="B188" s="11" t="s">
        <v>148</v>
      </c>
      <c r="C188" s="15"/>
      <c r="D188" s="15"/>
      <c r="E188" s="13">
        <v>0</v>
      </c>
    </row>
    <row r="189" spans="1:5" x14ac:dyDescent="0.25">
      <c r="A189" s="189"/>
      <c r="B189" s="11" t="s">
        <v>149</v>
      </c>
      <c r="C189" s="15"/>
      <c r="D189" s="15"/>
      <c r="E189" s="13">
        <v>0</v>
      </c>
    </row>
    <row r="190" spans="1:5" x14ac:dyDescent="0.25">
      <c r="A190" s="189"/>
      <c r="B190" s="11" t="s">
        <v>150</v>
      </c>
      <c r="C190" s="15"/>
      <c r="D190" s="15"/>
      <c r="E190" s="13">
        <v>0</v>
      </c>
    </row>
    <row r="191" spans="1:5" x14ac:dyDescent="0.25">
      <c r="A191" s="189"/>
      <c r="B191" s="11" t="s">
        <v>151</v>
      </c>
      <c r="C191" s="15"/>
      <c r="D191" s="15"/>
      <c r="E191" s="13">
        <v>0</v>
      </c>
    </row>
    <row r="192" spans="1:5" x14ac:dyDescent="0.25">
      <c r="A192" s="189"/>
      <c r="B192" s="11" t="s">
        <v>152</v>
      </c>
      <c r="C192" s="15"/>
      <c r="D192" s="15"/>
      <c r="E192" s="13">
        <v>0</v>
      </c>
    </row>
    <row r="193" spans="1:5" x14ac:dyDescent="0.25">
      <c r="A193" s="189"/>
      <c r="B193" s="11" t="s">
        <v>153</v>
      </c>
      <c r="C193" s="15"/>
      <c r="D193" s="15"/>
      <c r="E193" s="13">
        <v>0</v>
      </c>
    </row>
    <row r="194" spans="1:5" x14ac:dyDescent="0.25">
      <c r="A194" s="189"/>
      <c r="B194" s="11" t="s">
        <v>154</v>
      </c>
      <c r="C194" s="15"/>
      <c r="D194" s="15"/>
      <c r="E194" s="13">
        <v>0</v>
      </c>
    </row>
    <row r="195" spans="1:5" x14ac:dyDescent="0.25">
      <c r="A195" s="189"/>
      <c r="B195" s="11" t="s">
        <v>155</v>
      </c>
      <c r="C195" s="15"/>
      <c r="D195" s="15"/>
      <c r="E195" s="13">
        <v>0</v>
      </c>
    </row>
    <row r="196" spans="1:5" x14ac:dyDescent="0.25">
      <c r="A196" s="189"/>
      <c r="B196" s="11" t="s">
        <v>156</v>
      </c>
      <c r="C196" s="15"/>
      <c r="D196" s="15"/>
      <c r="E196" s="13">
        <v>0</v>
      </c>
    </row>
    <row r="197" spans="1:5" x14ac:dyDescent="0.25">
      <c r="A197" s="189"/>
      <c r="B197" s="11" t="s">
        <v>157</v>
      </c>
      <c r="C197" s="15"/>
      <c r="D197" s="15"/>
      <c r="E197" s="13">
        <v>0</v>
      </c>
    </row>
    <row r="198" spans="1:5" x14ac:dyDescent="0.25">
      <c r="A198" s="189"/>
      <c r="B198" s="11" t="s">
        <v>158</v>
      </c>
      <c r="C198" s="15"/>
      <c r="D198" s="15"/>
      <c r="E198" s="13">
        <v>0</v>
      </c>
    </row>
    <row r="199" spans="1:5" x14ac:dyDescent="0.25">
      <c r="A199" s="189"/>
      <c r="B199" s="11" t="s">
        <v>159</v>
      </c>
      <c r="C199" s="15"/>
      <c r="D199" s="15"/>
      <c r="E199" s="13">
        <v>0</v>
      </c>
    </row>
    <row r="200" spans="1:5" x14ac:dyDescent="0.25">
      <c r="A200" s="190"/>
      <c r="B200" s="11" t="s">
        <v>160</v>
      </c>
      <c r="C200" s="15"/>
      <c r="D200" s="15"/>
      <c r="E200" s="13">
        <v>0</v>
      </c>
    </row>
    <row r="201" spans="1:5" x14ac:dyDescent="0.25">
      <c r="A201" s="188" t="s">
        <v>161</v>
      </c>
      <c r="B201" s="11" t="s">
        <v>162</v>
      </c>
      <c r="C201" s="15"/>
      <c r="D201" s="15"/>
      <c r="E201" s="13">
        <v>0</v>
      </c>
    </row>
    <row r="202" spans="1:5" x14ac:dyDescent="0.25">
      <c r="A202" s="189"/>
      <c r="B202" s="11" t="s">
        <v>120</v>
      </c>
      <c r="C202" s="15"/>
      <c r="D202" s="15"/>
      <c r="E202" s="13">
        <v>0</v>
      </c>
    </row>
    <row r="203" spans="1:5" x14ac:dyDescent="0.25">
      <c r="A203" s="189"/>
      <c r="B203" s="11" t="s">
        <v>163</v>
      </c>
      <c r="C203" s="15"/>
      <c r="D203" s="15"/>
      <c r="E203" s="13">
        <v>0</v>
      </c>
    </row>
    <row r="204" spans="1:5" x14ac:dyDescent="0.25">
      <c r="A204" s="189"/>
      <c r="B204" s="11" t="s">
        <v>122</v>
      </c>
      <c r="C204" s="15"/>
      <c r="D204" s="15"/>
      <c r="E204" s="13">
        <v>0</v>
      </c>
    </row>
    <row r="205" spans="1:5" x14ac:dyDescent="0.25">
      <c r="A205" s="189"/>
      <c r="B205" s="11" t="s">
        <v>123</v>
      </c>
      <c r="C205" s="15"/>
      <c r="D205" s="15"/>
      <c r="E205" s="13">
        <v>0</v>
      </c>
    </row>
    <row r="206" spans="1:5" x14ac:dyDescent="0.25">
      <c r="A206" s="189"/>
      <c r="B206" s="11" t="s">
        <v>124</v>
      </c>
      <c r="C206" s="15"/>
      <c r="D206" s="15"/>
      <c r="E206" s="13">
        <v>0</v>
      </c>
    </row>
    <row r="207" spans="1:5" x14ac:dyDescent="0.25">
      <c r="A207" s="189"/>
      <c r="B207" s="11" t="s">
        <v>125</v>
      </c>
      <c r="C207" s="15"/>
      <c r="D207" s="15"/>
      <c r="E207" s="13">
        <v>0</v>
      </c>
    </row>
    <row r="208" spans="1:5" x14ac:dyDescent="0.25">
      <c r="A208" s="189"/>
      <c r="B208" s="11" t="s">
        <v>164</v>
      </c>
      <c r="C208" s="15"/>
      <c r="D208" s="15"/>
      <c r="E208" s="13">
        <v>0</v>
      </c>
    </row>
    <row r="209" spans="1:5" x14ac:dyDescent="0.25">
      <c r="A209" s="189"/>
      <c r="B209" s="11" t="s">
        <v>127</v>
      </c>
      <c r="C209" s="15"/>
      <c r="D209" s="15"/>
      <c r="E209" s="13">
        <v>0</v>
      </c>
    </row>
    <row r="210" spans="1:5" x14ac:dyDescent="0.25">
      <c r="A210" s="189"/>
      <c r="B210" s="11" t="s">
        <v>165</v>
      </c>
      <c r="C210" s="15"/>
      <c r="D210" s="15"/>
      <c r="E210" s="13">
        <v>0</v>
      </c>
    </row>
    <row r="211" spans="1:5" x14ac:dyDescent="0.25">
      <c r="A211" s="189"/>
      <c r="B211" s="11" t="s">
        <v>129</v>
      </c>
      <c r="C211" s="15"/>
      <c r="D211" s="15"/>
      <c r="E211" s="13">
        <v>0</v>
      </c>
    </row>
    <row r="212" spans="1:5" x14ac:dyDescent="0.25">
      <c r="A212" s="189"/>
      <c r="B212" s="11" t="s">
        <v>130</v>
      </c>
      <c r="C212" s="15"/>
      <c r="D212" s="15"/>
      <c r="E212" s="13">
        <v>0</v>
      </c>
    </row>
    <row r="213" spans="1:5" x14ac:dyDescent="0.25">
      <c r="A213" s="189"/>
      <c r="B213" s="11" t="s">
        <v>131</v>
      </c>
      <c r="C213" s="15"/>
      <c r="D213" s="15"/>
      <c r="E213" s="13">
        <v>0</v>
      </c>
    </row>
    <row r="214" spans="1:5" x14ac:dyDescent="0.25">
      <c r="A214" s="189"/>
      <c r="B214" s="11" t="s">
        <v>132</v>
      </c>
      <c r="C214" s="15"/>
      <c r="D214" s="15"/>
      <c r="E214" s="13">
        <v>0</v>
      </c>
    </row>
    <row r="215" spans="1:5" x14ac:dyDescent="0.25">
      <c r="A215" s="189"/>
      <c r="B215" s="11" t="s">
        <v>133</v>
      </c>
      <c r="C215" s="15"/>
      <c r="D215" s="15"/>
      <c r="E215" s="13">
        <v>0</v>
      </c>
    </row>
    <row r="216" spans="1:5" x14ac:dyDescent="0.25">
      <c r="A216" s="189"/>
      <c r="B216" s="11" t="s">
        <v>134</v>
      </c>
      <c r="C216" s="15"/>
      <c r="D216" s="15"/>
      <c r="E216" s="13">
        <v>0</v>
      </c>
    </row>
    <row r="217" spans="1:5" x14ac:dyDescent="0.25">
      <c r="A217" s="189"/>
      <c r="B217" s="11" t="s">
        <v>135</v>
      </c>
      <c r="C217" s="15"/>
      <c r="D217" s="15"/>
      <c r="E217" s="13">
        <v>0</v>
      </c>
    </row>
    <row r="218" spans="1:5" x14ac:dyDescent="0.25">
      <c r="A218" s="189"/>
      <c r="B218" s="11" t="s">
        <v>136</v>
      </c>
      <c r="C218" s="15"/>
      <c r="D218" s="15"/>
      <c r="E218" s="13">
        <v>0</v>
      </c>
    </row>
    <row r="219" spans="1:5" x14ac:dyDescent="0.25">
      <c r="A219" s="189"/>
      <c r="B219" s="11" t="s">
        <v>137</v>
      </c>
      <c r="C219" s="15"/>
      <c r="D219" s="15"/>
      <c r="E219" s="13">
        <v>0</v>
      </c>
    </row>
    <row r="220" spans="1:5" x14ac:dyDescent="0.25">
      <c r="A220" s="189"/>
      <c r="B220" s="11" t="s">
        <v>138</v>
      </c>
      <c r="C220" s="15"/>
      <c r="D220" s="15"/>
      <c r="E220" s="13">
        <v>0</v>
      </c>
    </row>
    <row r="221" spans="1:5" x14ac:dyDescent="0.25">
      <c r="A221" s="189"/>
      <c r="B221" s="11" t="s">
        <v>139</v>
      </c>
      <c r="C221" s="15"/>
      <c r="D221" s="15"/>
      <c r="E221" s="13">
        <v>0</v>
      </c>
    </row>
    <row r="222" spans="1:5" x14ac:dyDescent="0.25">
      <c r="A222" s="189"/>
      <c r="B222" s="11" t="s">
        <v>166</v>
      </c>
      <c r="C222" s="15"/>
      <c r="D222" s="15"/>
      <c r="E222" s="13">
        <v>0</v>
      </c>
    </row>
    <row r="223" spans="1:5" x14ac:dyDescent="0.25">
      <c r="A223" s="189"/>
      <c r="B223" s="11" t="s">
        <v>141</v>
      </c>
      <c r="C223" s="15"/>
      <c r="D223" s="15"/>
      <c r="E223" s="13">
        <v>0</v>
      </c>
    </row>
    <row r="224" spans="1:5" x14ac:dyDescent="0.25">
      <c r="A224" s="189"/>
      <c r="B224" s="11" t="s">
        <v>142</v>
      </c>
      <c r="C224" s="15"/>
      <c r="D224" s="15"/>
      <c r="E224" s="13">
        <v>0</v>
      </c>
    </row>
    <row r="225" spans="1:5" x14ac:dyDescent="0.25">
      <c r="A225" s="189"/>
      <c r="B225" s="11" t="s">
        <v>143</v>
      </c>
      <c r="C225" s="15"/>
      <c r="D225" s="15"/>
      <c r="E225" s="13">
        <v>0</v>
      </c>
    </row>
    <row r="226" spans="1:5" x14ac:dyDescent="0.25">
      <c r="A226" s="189"/>
      <c r="B226" s="11" t="s">
        <v>144</v>
      </c>
      <c r="C226" s="15"/>
      <c r="D226" s="15"/>
      <c r="E226" s="13">
        <v>0</v>
      </c>
    </row>
    <row r="227" spans="1:5" x14ac:dyDescent="0.25">
      <c r="A227" s="189"/>
      <c r="B227" s="11" t="s">
        <v>167</v>
      </c>
      <c r="C227" s="15"/>
      <c r="D227" s="15"/>
      <c r="E227" s="13">
        <v>0</v>
      </c>
    </row>
    <row r="228" spans="1:5" x14ac:dyDescent="0.25">
      <c r="A228" s="189"/>
      <c r="B228" s="11" t="s">
        <v>146</v>
      </c>
      <c r="C228" s="15"/>
      <c r="D228" s="15"/>
      <c r="E228" s="13">
        <v>0</v>
      </c>
    </row>
    <row r="229" spans="1:5" x14ac:dyDescent="0.25">
      <c r="A229" s="189"/>
      <c r="B229" s="11" t="s">
        <v>147</v>
      </c>
      <c r="C229" s="15"/>
      <c r="D229" s="15"/>
      <c r="E229" s="13">
        <v>0</v>
      </c>
    </row>
    <row r="230" spans="1:5" x14ac:dyDescent="0.25">
      <c r="A230" s="189"/>
      <c r="B230" s="11" t="s">
        <v>148</v>
      </c>
      <c r="C230" s="15"/>
      <c r="D230" s="15"/>
      <c r="E230" s="13">
        <v>0</v>
      </c>
    </row>
    <row r="231" spans="1:5" x14ac:dyDescent="0.25">
      <c r="A231" s="189"/>
      <c r="B231" s="11" t="s">
        <v>149</v>
      </c>
      <c r="C231" s="15"/>
      <c r="D231" s="15"/>
      <c r="E231" s="13">
        <v>0</v>
      </c>
    </row>
    <row r="232" spans="1:5" x14ac:dyDescent="0.25">
      <c r="A232" s="189"/>
      <c r="B232" s="11" t="s">
        <v>150</v>
      </c>
      <c r="C232" s="15"/>
      <c r="D232" s="15"/>
      <c r="E232" s="13">
        <v>0</v>
      </c>
    </row>
    <row r="233" spans="1:5" x14ac:dyDescent="0.25">
      <c r="A233" s="189"/>
      <c r="B233" s="11" t="s">
        <v>151</v>
      </c>
      <c r="C233" s="15"/>
      <c r="D233" s="15"/>
      <c r="E233" s="13">
        <v>0</v>
      </c>
    </row>
    <row r="234" spans="1:5" x14ac:dyDescent="0.25">
      <c r="A234" s="189"/>
      <c r="B234" s="11" t="s">
        <v>152</v>
      </c>
      <c r="C234" s="15"/>
      <c r="D234" s="15"/>
      <c r="E234" s="13">
        <v>0</v>
      </c>
    </row>
    <row r="235" spans="1:5" x14ac:dyDescent="0.25">
      <c r="A235" s="189"/>
      <c r="B235" s="11" t="s">
        <v>153</v>
      </c>
      <c r="C235" s="15"/>
      <c r="D235" s="15"/>
      <c r="E235" s="13">
        <v>0</v>
      </c>
    </row>
    <row r="236" spans="1:5" x14ac:dyDescent="0.25">
      <c r="A236" s="189"/>
      <c r="B236" s="11" t="s">
        <v>154</v>
      </c>
      <c r="C236" s="15"/>
      <c r="D236" s="15"/>
      <c r="E236" s="13">
        <v>0</v>
      </c>
    </row>
    <row r="237" spans="1:5" x14ac:dyDescent="0.25">
      <c r="A237" s="189"/>
      <c r="B237" s="11" t="s">
        <v>155</v>
      </c>
      <c r="C237" s="15"/>
      <c r="D237" s="15"/>
      <c r="E237" s="13">
        <v>0</v>
      </c>
    </row>
    <row r="238" spans="1:5" x14ac:dyDescent="0.25">
      <c r="A238" s="189"/>
      <c r="B238" s="11" t="s">
        <v>156</v>
      </c>
      <c r="C238" s="15"/>
      <c r="D238" s="15"/>
      <c r="E238" s="13">
        <v>0</v>
      </c>
    </row>
    <row r="239" spans="1:5" x14ac:dyDescent="0.25">
      <c r="A239" s="189"/>
      <c r="B239" s="11" t="s">
        <v>157</v>
      </c>
      <c r="C239" s="15"/>
      <c r="D239" s="15"/>
      <c r="E239" s="13">
        <v>0</v>
      </c>
    </row>
    <row r="240" spans="1:5" x14ac:dyDescent="0.25">
      <c r="A240" s="189"/>
      <c r="B240" s="11" t="s">
        <v>158</v>
      </c>
      <c r="C240" s="15"/>
      <c r="D240" s="15"/>
      <c r="E240" s="13">
        <v>0</v>
      </c>
    </row>
    <row r="241" spans="1:5" x14ac:dyDescent="0.25">
      <c r="A241" s="189"/>
      <c r="B241" s="11" t="s">
        <v>159</v>
      </c>
      <c r="C241" s="15"/>
      <c r="D241" s="15"/>
      <c r="E241" s="13">
        <v>0</v>
      </c>
    </row>
    <row r="242" spans="1:5" x14ac:dyDescent="0.25">
      <c r="A242" s="190"/>
      <c r="B242" s="11" t="s">
        <v>160</v>
      </c>
      <c r="C242" s="15"/>
      <c r="D242" s="15"/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0</v>
      </c>
      <c r="E246" s="13">
        <v>0</v>
      </c>
    </row>
    <row r="247" spans="1:5" x14ac:dyDescent="0.25">
      <c r="A247" s="10" t="s">
        <v>170</v>
      </c>
      <c r="B247" s="14"/>
      <c r="C247" s="12">
        <v>40</v>
      </c>
      <c r="D247" s="12">
        <v>83</v>
      </c>
      <c r="E247" s="13">
        <v>-0.51807228915662695</v>
      </c>
    </row>
    <row r="248" spans="1:5" x14ac:dyDescent="0.25">
      <c r="A248" s="10" t="s">
        <v>171</v>
      </c>
      <c r="B248" s="14"/>
      <c r="C248" s="12">
        <v>6</v>
      </c>
      <c r="D248" s="12">
        <v>10</v>
      </c>
      <c r="E248" s="13">
        <v>-0.4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62</v>
      </c>
      <c r="D252" s="12">
        <v>64</v>
      </c>
      <c r="E252" s="13">
        <v>-3.125E-2</v>
      </c>
    </row>
    <row r="253" spans="1:5" x14ac:dyDescent="0.25">
      <c r="A253" s="188" t="s">
        <v>174</v>
      </c>
      <c r="B253" s="11" t="s">
        <v>175</v>
      </c>
      <c r="C253" s="12">
        <v>5</v>
      </c>
      <c r="D253" s="12">
        <v>2</v>
      </c>
      <c r="E253" s="13">
        <v>1.5</v>
      </c>
    </row>
    <row r="254" spans="1:5" x14ac:dyDescent="0.25">
      <c r="A254" s="189"/>
      <c r="B254" s="11" t="s">
        <v>176</v>
      </c>
      <c r="C254" s="12">
        <v>0</v>
      </c>
      <c r="D254" s="12">
        <v>0</v>
      </c>
      <c r="E254" s="13">
        <v>0</v>
      </c>
    </row>
    <row r="255" spans="1:5" x14ac:dyDescent="0.25">
      <c r="A255" s="190"/>
      <c r="B255" s="11" t="s">
        <v>177</v>
      </c>
      <c r="C255" s="12">
        <v>0</v>
      </c>
      <c r="D255" s="12">
        <v>2</v>
      </c>
      <c r="E255" s="13">
        <v>-1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2</v>
      </c>
      <c r="D257" s="12">
        <v>1</v>
      </c>
      <c r="E257" s="13">
        <v>1</v>
      </c>
    </row>
    <row r="258" spans="1:5" x14ac:dyDescent="0.25">
      <c r="A258" s="10" t="s">
        <v>111</v>
      </c>
      <c r="B258" s="14"/>
      <c r="C258" s="12">
        <v>0</v>
      </c>
      <c r="D258" s="12">
        <v>0</v>
      </c>
      <c r="E258" s="13">
        <v>0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106</v>
      </c>
      <c r="D262" s="12">
        <v>85</v>
      </c>
      <c r="E262" s="13">
        <v>0.247058823529412</v>
      </c>
    </row>
    <row r="263" spans="1:5" x14ac:dyDescent="0.25">
      <c r="A263" s="188" t="s">
        <v>69</v>
      </c>
      <c r="B263" s="11" t="s">
        <v>182</v>
      </c>
      <c r="C263" s="12">
        <v>23</v>
      </c>
      <c r="D263" s="12">
        <v>63</v>
      </c>
      <c r="E263" s="13">
        <v>-0.634920634920635</v>
      </c>
    </row>
    <row r="264" spans="1:5" x14ac:dyDescent="0.25">
      <c r="A264" s="190"/>
      <c r="B264" s="11" t="s">
        <v>111</v>
      </c>
      <c r="C264" s="12">
        <v>40</v>
      </c>
      <c r="D264" s="12">
        <v>0</v>
      </c>
      <c r="E264" s="13">
        <v>0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0</v>
      </c>
      <c r="D266" s="12">
        <v>0</v>
      </c>
      <c r="E266" s="13">
        <v>0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8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0"/>
      <c r="B272" s="11" t="s">
        <v>189</v>
      </c>
      <c r="C272" s="12">
        <v>51</v>
      </c>
      <c r="D272" s="12">
        <v>56</v>
      </c>
      <c r="E272" s="13">
        <v>-8.9285714285714302E-2</v>
      </c>
    </row>
    <row r="273" spans="1:5" x14ac:dyDescent="0.25">
      <c r="A273" s="10" t="s">
        <v>190</v>
      </c>
      <c r="B273" s="14"/>
      <c r="C273" s="12">
        <v>9</v>
      </c>
      <c r="D273" s="12">
        <v>6</v>
      </c>
      <c r="E273" s="13">
        <v>0.5</v>
      </c>
    </row>
    <row r="274" spans="1:5" x14ac:dyDescent="0.25">
      <c r="A274" s="10" t="s">
        <v>191</v>
      </c>
      <c r="B274" s="14"/>
      <c r="C274" s="12">
        <v>0</v>
      </c>
      <c r="D274" s="12">
        <v>2</v>
      </c>
      <c r="E274" s="13">
        <v>-1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5" t="s">
        <v>198</v>
      </c>
      <c r="B283" s="11" t="s">
        <v>199</v>
      </c>
      <c r="C283" s="12">
        <v>1</v>
      </c>
      <c r="D283" s="12">
        <v>1</v>
      </c>
      <c r="E283" s="19">
        <v>0</v>
      </c>
    </row>
    <row r="284" spans="1:5" x14ac:dyDescent="0.25">
      <c r="A284" s="186"/>
      <c r="B284" s="11" t="s">
        <v>200</v>
      </c>
      <c r="C284" s="12">
        <v>770</v>
      </c>
      <c r="D284" s="12">
        <v>1112</v>
      </c>
      <c r="E284" s="19">
        <v>1</v>
      </c>
    </row>
    <row r="285" spans="1:5" x14ac:dyDescent="0.25">
      <c r="A285" s="187"/>
      <c r="B285" s="11" t="s">
        <v>201</v>
      </c>
      <c r="C285" s="12">
        <v>0</v>
      </c>
      <c r="D285" s="12">
        <v>1</v>
      </c>
      <c r="E285" s="19">
        <v>0</v>
      </c>
    </row>
    <row r="286" spans="1:5" x14ac:dyDescent="0.25">
      <c r="A286" s="185" t="s">
        <v>202</v>
      </c>
      <c r="B286" s="11" t="s">
        <v>203</v>
      </c>
      <c r="C286" s="12">
        <v>0</v>
      </c>
      <c r="D286" s="12">
        <v>0</v>
      </c>
      <c r="E286" s="19">
        <v>0</v>
      </c>
    </row>
    <row r="287" spans="1:5" x14ac:dyDescent="0.25">
      <c r="A287" s="186"/>
      <c r="B287" s="11" t="s">
        <v>204</v>
      </c>
      <c r="C287" s="12">
        <v>0</v>
      </c>
      <c r="D287" s="12">
        <v>0</v>
      </c>
      <c r="E287" s="19">
        <v>0</v>
      </c>
    </row>
    <row r="288" spans="1:5" x14ac:dyDescent="0.25">
      <c r="A288" s="187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15</v>
      </c>
      <c r="D289" s="12">
        <v>33</v>
      </c>
      <c r="E289" s="19">
        <v>40</v>
      </c>
    </row>
    <row r="290" spans="1:5" x14ac:dyDescent="0.25">
      <c r="A290" s="185" t="s">
        <v>208</v>
      </c>
      <c r="B290" s="11" t="s">
        <v>209</v>
      </c>
      <c r="C290" s="12">
        <v>0</v>
      </c>
      <c r="D290" s="12">
        <v>0</v>
      </c>
      <c r="E290" s="19">
        <v>0</v>
      </c>
    </row>
    <row r="291" spans="1:5" x14ac:dyDescent="0.25">
      <c r="A291" s="186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7"/>
      <c r="B292" s="11" t="s">
        <v>211</v>
      </c>
      <c r="C292" s="12">
        <v>27</v>
      </c>
      <c r="D292" s="12">
        <v>39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5" t="s">
        <v>214</v>
      </c>
      <c r="B294" s="11" t="s">
        <v>205</v>
      </c>
      <c r="C294" s="12">
        <v>30</v>
      </c>
      <c r="D294" s="12">
        <v>19</v>
      </c>
      <c r="E294" s="19">
        <v>18</v>
      </c>
    </row>
    <row r="295" spans="1:5" x14ac:dyDescent="0.25">
      <c r="A295" s="186"/>
      <c r="B295" s="11" t="s">
        <v>215</v>
      </c>
      <c r="C295" s="12">
        <v>16</v>
      </c>
      <c r="D295" s="12">
        <v>28</v>
      </c>
      <c r="E295" s="19">
        <v>28</v>
      </c>
    </row>
    <row r="296" spans="1:5" x14ac:dyDescent="0.25">
      <c r="A296" s="187"/>
      <c r="B296" s="11" t="s">
        <v>216</v>
      </c>
      <c r="C296" s="12">
        <v>13</v>
      </c>
      <c r="D296" s="12">
        <v>20</v>
      </c>
      <c r="E296" s="19">
        <v>9</v>
      </c>
    </row>
    <row r="297" spans="1:5" x14ac:dyDescent="0.25">
      <c r="A297" s="185" t="s">
        <v>217</v>
      </c>
      <c r="B297" s="11" t="s">
        <v>218</v>
      </c>
      <c r="C297" s="12">
        <v>0</v>
      </c>
      <c r="D297" s="12">
        <v>0</v>
      </c>
      <c r="E297" s="19">
        <v>0</v>
      </c>
    </row>
    <row r="298" spans="1:5" x14ac:dyDescent="0.25">
      <c r="A298" s="186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6"/>
      <c r="B299" s="11" t="s">
        <v>220</v>
      </c>
      <c r="C299" s="12">
        <v>217</v>
      </c>
      <c r="D299" s="12">
        <v>306</v>
      </c>
      <c r="E299" s="19">
        <v>348</v>
      </c>
    </row>
    <row r="300" spans="1:5" x14ac:dyDescent="0.25">
      <c r="A300" s="186"/>
      <c r="B300" s="11" t="s">
        <v>221</v>
      </c>
      <c r="C300" s="12">
        <v>468</v>
      </c>
      <c r="D300" s="12">
        <v>433</v>
      </c>
      <c r="E300" s="19">
        <v>3</v>
      </c>
    </row>
    <row r="301" spans="1:5" x14ac:dyDescent="0.25">
      <c r="A301" s="186"/>
      <c r="B301" s="11" t="s">
        <v>222</v>
      </c>
      <c r="C301" s="12">
        <v>271</v>
      </c>
      <c r="D301" s="12">
        <v>107</v>
      </c>
      <c r="E301" s="19">
        <v>50</v>
      </c>
    </row>
    <row r="302" spans="1:5" x14ac:dyDescent="0.25">
      <c r="A302" s="186"/>
      <c r="B302" s="11" t="s">
        <v>223</v>
      </c>
      <c r="C302" s="12">
        <v>219</v>
      </c>
      <c r="D302" s="12">
        <v>321</v>
      </c>
      <c r="E302" s="19">
        <v>385</v>
      </c>
    </row>
    <row r="303" spans="1:5" x14ac:dyDescent="0.25">
      <c r="A303" s="186"/>
      <c r="B303" s="11" t="s">
        <v>224</v>
      </c>
      <c r="C303" s="12">
        <v>115</v>
      </c>
      <c r="D303" s="12">
        <v>114</v>
      </c>
      <c r="E303" s="19">
        <v>3</v>
      </c>
    </row>
    <row r="304" spans="1:5" x14ac:dyDescent="0.25">
      <c r="A304" s="186"/>
      <c r="B304" s="11" t="s">
        <v>225</v>
      </c>
      <c r="C304" s="12">
        <v>0</v>
      </c>
      <c r="D304" s="12">
        <v>0</v>
      </c>
      <c r="E304" s="19">
        <v>0</v>
      </c>
    </row>
    <row r="305" spans="1:5" x14ac:dyDescent="0.25">
      <c r="A305" s="186"/>
      <c r="B305" s="11" t="s">
        <v>226</v>
      </c>
      <c r="C305" s="12">
        <v>318</v>
      </c>
      <c r="D305" s="12">
        <v>61</v>
      </c>
      <c r="E305" s="19">
        <v>536</v>
      </c>
    </row>
    <row r="306" spans="1:5" x14ac:dyDescent="0.25">
      <c r="A306" s="186"/>
      <c r="B306" s="11" t="s">
        <v>227</v>
      </c>
      <c r="C306" s="12">
        <v>0</v>
      </c>
      <c r="D306" s="12">
        <v>0</v>
      </c>
      <c r="E306" s="19">
        <v>1</v>
      </c>
    </row>
    <row r="307" spans="1:5" x14ac:dyDescent="0.25">
      <c r="A307" s="186"/>
      <c r="B307" s="11" t="s">
        <v>228</v>
      </c>
      <c r="C307" s="12">
        <v>0</v>
      </c>
      <c r="D307" s="12">
        <v>0</v>
      </c>
      <c r="E307" s="19">
        <v>0</v>
      </c>
    </row>
    <row r="308" spans="1:5" x14ac:dyDescent="0.25">
      <c r="A308" s="186"/>
      <c r="B308" s="11" t="s">
        <v>229</v>
      </c>
      <c r="C308" s="12">
        <v>0</v>
      </c>
      <c r="D308" s="12">
        <v>0</v>
      </c>
      <c r="E308" s="19">
        <v>0</v>
      </c>
    </row>
    <row r="309" spans="1:5" x14ac:dyDescent="0.25">
      <c r="A309" s="186"/>
      <c r="B309" s="11" t="s">
        <v>230</v>
      </c>
      <c r="C309" s="12">
        <v>0</v>
      </c>
      <c r="D309" s="12">
        <v>0</v>
      </c>
      <c r="E309" s="19">
        <v>0</v>
      </c>
    </row>
    <row r="310" spans="1:5" x14ac:dyDescent="0.25">
      <c r="A310" s="186"/>
      <c r="B310" s="11" t="s">
        <v>231</v>
      </c>
      <c r="C310" s="12">
        <v>6</v>
      </c>
      <c r="D310" s="12">
        <v>8</v>
      </c>
      <c r="E310" s="19">
        <v>7</v>
      </c>
    </row>
    <row r="311" spans="1:5" x14ac:dyDescent="0.25">
      <c r="A311" s="187"/>
      <c r="B311" s="11" t="s">
        <v>232</v>
      </c>
      <c r="C311" s="12">
        <v>14</v>
      </c>
      <c r="D311" s="12">
        <v>14</v>
      </c>
      <c r="E311" s="19">
        <v>0</v>
      </c>
    </row>
    <row r="312" spans="1:5" x14ac:dyDescent="0.25">
      <c r="A312" s="185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6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6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6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6"/>
      <c r="B316" s="11" t="s">
        <v>238</v>
      </c>
      <c r="C316" s="12">
        <v>40</v>
      </c>
      <c r="D316" s="12">
        <v>58</v>
      </c>
      <c r="E316" s="19">
        <v>11</v>
      </c>
    </row>
    <row r="317" spans="1:5" x14ac:dyDescent="0.25">
      <c r="A317" s="186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6"/>
      <c r="B318" s="11" t="s">
        <v>240</v>
      </c>
      <c r="C318" s="12">
        <v>0</v>
      </c>
      <c r="D318" s="12">
        <v>0</v>
      </c>
      <c r="E318" s="19">
        <v>0</v>
      </c>
    </row>
    <row r="319" spans="1:5" x14ac:dyDescent="0.25">
      <c r="A319" s="186"/>
      <c r="B319" s="11" t="s">
        <v>241</v>
      </c>
      <c r="C319" s="12">
        <v>22</v>
      </c>
      <c r="D319" s="12">
        <v>6</v>
      </c>
      <c r="E319" s="19">
        <v>23</v>
      </c>
    </row>
    <row r="320" spans="1:5" x14ac:dyDescent="0.25">
      <c r="A320" s="186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6"/>
      <c r="B321" s="11" t="s">
        <v>243</v>
      </c>
      <c r="C321" s="12">
        <v>0</v>
      </c>
      <c r="D321" s="12">
        <v>0</v>
      </c>
      <c r="E321" s="19">
        <v>0</v>
      </c>
    </row>
    <row r="322" spans="1:5" x14ac:dyDescent="0.25">
      <c r="A322" s="186"/>
      <c r="B322" s="11" t="s">
        <v>244</v>
      </c>
      <c r="C322" s="12">
        <v>13</v>
      </c>
      <c r="D322" s="12">
        <v>25</v>
      </c>
      <c r="E322" s="19">
        <v>21</v>
      </c>
    </row>
    <row r="323" spans="1:5" x14ac:dyDescent="0.25">
      <c r="A323" s="186"/>
      <c r="B323" s="11" t="s">
        <v>245</v>
      </c>
      <c r="C323" s="12">
        <v>0</v>
      </c>
      <c r="D323" s="12">
        <v>0</v>
      </c>
      <c r="E323" s="19">
        <v>0</v>
      </c>
    </row>
    <row r="324" spans="1:5" x14ac:dyDescent="0.25">
      <c r="A324" s="186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6"/>
      <c r="B325" s="11" t="s">
        <v>247</v>
      </c>
      <c r="C325" s="12">
        <v>0</v>
      </c>
      <c r="D325" s="12">
        <v>0</v>
      </c>
      <c r="E325" s="19">
        <v>0</v>
      </c>
    </row>
    <row r="326" spans="1:5" x14ac:dyDescent="0.25">
      <c r="A326" s="186"/>
      <c r="B326" s="11" t="s">
        <v>248</v>
      </c>
      <c r="C326" s="12">
        <v>7</v>
      </c>
      <c r="D326" s="12">
        <v>3</v>
      </c>
      <c r="E326" s="19">
        <v>8</v>
      </c>
    </row>
    <row r="327" spans="1:5" x14ac:dyDescent="0.25">
      <c r="A327" s="186"/>
      <c r="B327" s="11" t="s">
        <v>249</v>
      </c>
      <c r="C327" s="12">
        <v>0</v>
      </c>
      <c r="D327" s="12">
        <v>0</v>
      </c>
      <c r="E327" s="19">
        <v>0</v>
      </c>
    </row>
    <row r="328" spans="1:5" x14ac:dyDescent="0.25">
      <c r="A328" s="186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6"/>
      <c r="B329" s="11" t="s">
        <v>251</v>
      </c>
      <c r="C329" s="12">
        <v>561</v>
      </c>
      <c r="D329" s="12">
        <v>638</v>
      </c>
      <c r="E329" s="19">
        <v>378</v>
      </c>
    </row>
    <row r="330" spans="1:5" x14ac:dyDescent="0.25">
      <c r="A330" s="186"/>
      <c r="B330" s="11" t="s">
        <v>252</v>
      </c>
      <c r="C330" s="12">
        <v>0</v>
      </c>
      <c r="D330" s="12">
        <v>0</v>
      </c>
      <c r="E330" s="19">
        <v>0</v>
      </c>
    </row>
    <row r="331" spans="1:5" x14ac:dyDescent="0.25">
      <c r="A331" s="186"/>
      <c r="B331" s="11" t="s">
        <v>253</v>
      </c>
      <c r="C331" s="12">
        <v>1</v>
      </c>
      <c r="D331" s="12">
        <v>1</v>
      </c>
      <c r="E331" s="19">
        <v>1</v>
      </c>
    </row>
    <row r="332" spans="1:5" x14ac:dyDescent="0.25">
      <c r="A332" s="186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6"/>
      <c r="B333" s="11" t="s">
        <v>255</v>
      </c>
      <c r="C333" s="12">
        <v>22</v>
      </c>
      <c r="D333" s="12">
        <v>72</v>
      </c>
      <c r="E333" s="19">
        <v>1</v>
      </c>
    </row>
    <row r="334" spans="1:5" x14ac:dyDescent="0.25">
      <c r="A334" s="186"/>
      <c r="B334" s="11" t="s">
        <v>256</v>
      </c>
      <c r="C334" s="12">
        <v>1</v>
      </c>
      <c r="D334" s="12">
        <v>1</v>
      </c>
      <c r="E334" s="19">
        <v>1</v>
      </c>
    </row>
    <row r="335" spans="1:5" x14ac:dyDescent="0.25">
      <c r="A335" s="186"/>
      <c r="B335" s="11" t="s">
        <v>257</v>
      </c>
      <c r="C335" s="12">
        <v>78</v>
      </c>
      <c r="D335" s="12">
        <v>121</v>
      </c>
      <c r="E335" s="19">
        <v>58</v>
      </c>
    </row>
    <row r="336" spans="1:5" x14ac:dyDescent="0.25">
      <c r="A336" s="186"/>
      <c r="B336" s="11" t="s">
        <v>258</v>
      </c>
      <c r="C336" s="12">
        <v>74</v>
      </c>
      <c r="D336" s="12">
        <v>26</v>
      </c>
      <c r="E336" s="19">
        <v>96</v>
      </c>
    </row>
    <row r="337" spans="1:5" x14ac:dyDescent="0.25">
      <c r="A337" s="186"/>
      <c r="B337" s="11" t="s">
        <v>259</v>
      </c>
      <c r="C337" s="12">
        <v>1</v>
      </c>
      <c r="D337" s="12">
        <v>1</v>
      </c>
      <c r="E337" s="19">
        <v>1</v>
      </c>
    </row>
    <row r="338" spans="1:5" x14ac:dyDescent="0.25">
      <c r="A338" s="186"/>
      <c r="B338" s="11" t="s">
        <v>260</v>
      </c>
      <c r="C338" s="12">
        <v>1</v>
      </c>
      <c r="D338" s="12">
        <v>0</v>
      </c>
      <c r="E338" s="19">
        <v>0</v>
      </c>
    </row>
    <row r="339" spans="1:5" x14ac:dyDescent="0.25">
      <c r="A339" s="186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6"/>
      <c r="B340" s="11" t="s">
        <v>262</v>
      </c>
      <c r="C340" s="12">
        <v>0</v>
      </c>
      <c r="D340" s="12">
        <v>0</v>
      </c>
      <c r="E340" s="19">
        <v>0</v>
      </c>
    </row>
    <row r="341" spans="1:5" x14ac:dyDescent="0.25">
      <c r="A341" s="186"/>
      <c r="B341" s="11" t="s">
        <v>263</v>
      </c>
      <c r="C341" s="12">
        <v>0</v>
      </c>
      <c r="D341" s="12">
        <v>0</v>
      </c>
      <c r="E341" s="19">
        <v>0</v>
      </c>
    </row>
    <row r="342" spans="1:5" x14ac:dyDescent="0.25">
      <c r="A342" s="186"/>
      <c r="B342" s="11" t="s">
        <v>264</v>
      </c>
      <c r="C342" s="12">
        <v>1</v>
      </c>
      <c r="D342" s="12">
        <v>0</v>
      </c>
      <c r="E342" s="19">
        <v>0</v>
      </c>
    </row>
    <row r="343" spans="1:5" x14ac:dyDescent="0.25">
      <c r="A343" s="186"/>
      <c r="B343" s="11" t="s">
        <v>265</v>
      </c>
      <c r="C343" s="12">
        <v>3</v>
      </c>
      <c r="D343" s="12">
        <v>8</v>
      </c>
      <c r="E343" s="19">
        <v>4</v>
      </c>
    </row>
    <row r="344" spans="1:5" x14ac:dyDescent="0.25">
      <c r="A344" s="187"/>
      <c r="B344" s="11" t="s">
        <v>266</v>
      </c>
      <c r="C344" s="12">
        <v>4</v>
      </c>
      <c r="D344" s="12">
        <v>3</v>
      </c>
      <c r="E344" s="19">
        <v>5</v>
      </c>
    </row>
    <row r="345" spans="1:5" x14ac:dyDescent="0.25">
      <c r="A345" s="185" t="s">
        <v>267</v>
      </c>
      <c r="B345" s="11" t="s">
        <v>268</v>
      </c>
      <c r="C345" s="12">
        <v>3</v>
      </c>
      <c r="D345" s="12">
        <v>3</v>
      </c>
      <c r="E345" s="19">
        <v>6</v>
      </c>
    </row>
    <row r="346" spans="1:5" x14ac:dyDescent="0.25">
      <c r="A346" s="186"/>
      <c r="B346" s="11" t="s">
        <v>269</v>
      </c>
      <c r="C346" s="12">
        <v>1</v>
      </c>
      <c r="D346" s="12">
        <v>4</v>
      </c>
      <c r="E346" s="19">
        <v>4</v>
      </c>
    </row>
    <row r="347" spans="1:5" x14ac:dyDescent="0.25">
      <c r="A347" s="186"/>
      <c r="B347" s="11" t="s">
        <v>270</v>
      </c>
      <c r="C347" s="12">
        <v>0</v>
      </c>
      <c r="D347" s="12">
        <v>0</v>
      </c>
      <c r="E347" s="19">
        <v>0</v>
      </c>
    </row>
    <row r="348" spans="1:5" x14ac:dyDescent="0.25">
      <c r="A348" s="186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6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6"/>
      <c r="B350" s="11" t="s">
        <v>273</v>
      </c>
      <c r="C350" s="12">
        <v>1</v>
      </c>
      <c r="D350" s="12">
        <v>2</v>
      </c>
      <c r="E350" s="19">
        <v>0</v>
      </c>
    </row>
    <row r="351" spans="1:5" x14ac:dyDescent="0.25">
      <c r="A351" s="186"/>
      <c r="B351" s="11" t="s">
        <v>274</v>
      </c>
      <c r="C351" s="12">
        <v>2</v>
      </c>
      <c r="D351" s="12">
        <v>0</v>
      </c>
      <c r="E351" s="19">
        <v>1</v>
      </c>
    </row>
    <row r="352" spans="1:5" x14ac:dyDescent="0.25">
      <c r="A352" s="186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6"/>
      <c r="B353" s="11" t="s">
        <v>276</v>
      </c>
      <c r="C353" s="12">
        <v>0</v>
      </c>
      <c r="D353" s="12">
        <v>0</v>
      </c>
      <c r="E353" s="19">
        <v>0</v>
      </c>
    </row>
    <row r="354" spans="1:5" x14ac:dyDescent="0.25">
      <c r="A354" s="186"/>
      <c r="B354" s="11" t="s">
        <v>277</v>
      </c>
      <c r="C354" s="12">
        <v>0</v>
      </c>
      <c r="D354" s="12">
        <v>0</v>
      </c>
      <c r="E354" s="19">
        <v>0</v>
      </c>
    </row>
    <row r="355" spans="1:5" x14ac:dyDescent="0.25">
      <c r="A355" s="187"/>
      <c r="B355" s="11" t="s">
        <v>278</v>
      </c>
      <c r="C355" s="12">
        <v>0</v>
      </c>
      <c r="D355" s="12">
        <v>0</v>
      </c>
      <c r="E355" s="19">
        <v>0</v>
      </c>
    </row>
    <row r="356" spans="1:5" x14ac:dyDescent="0.25">
      <c r="A356" s="185" t="s">
        <v>279</v>
      </c>
      <c r="B356" s="11" t="s">
        <v>280</v>
      </c>
      <c r="C356" s="12">
        <v>4</v>
      </c>
      <c r="D356" s="12">
        <v>0</v>
      </c>
      <c r="E356" s="19">
        <v>2</v>
      </c>
    </row>
    <row r="357" spans="1:5" x14ac:dyDescent="0.25">
      <c r="A357" s="186"/>
      <c r="B357" s="11" t="s">
        <v>281</v>
      </c>
      <c r="C357" s="12">
        <v>0</v>
      </c>
      <c r="D357" s="12">
        <v>0</v>
      </c>
      <c r="E357" s="19">
        <v>0</v>
      </c>
    </row>
    <row r="358" spans="1:5" x14ac:dyDescent="0.25">
      <c r="A358" s="186"/>
      <c r="B358" s="11" t="s">
        <v>282</v>
      </c>
      <c r="C358" s="12">
        <v>0</v>
      </c>
      <c r="D358" s="12">
        <v>0</v>
      </c>
      <c r="E358" s="19">
        <v>0</v>
      </c>
    </row>
    <row r="359" spans="1:5" x14ac:dyDescent="0.25">
      <c r="A359" s="186"/>
      <c r="B359" s="11" t="s">
        <v>283</v>
      </c>
      <c r="C359" s="12">
        <v>1</v>
      </c>
      <c r="D359" s="12">
        <v>0</v>
      </c>
      <c r="E359" s="19">
        <v>0</v>
      </c>
    </row>
    <row r="360" spans="1:5" x14ac:dyDescent="0.25">
      <c r="A360" s="186"/>
      <c r="B360" s="11" t="s">
        <v>284</v>
      </c>
      <c r="C360" s="12">
        <v>0</v>
      </c>
      <c r="D360" s="12">
        <v>0</v>
      </c>
      <c r="E360" s="19">
        <v>0</v>
      </c>
    </row>
    <row r="361" spans="1:5" x14ac:dyDescent="0.25">
      <c r="A361" s="186"/>
      <c r="B361" s="11" t="s">
        <v>285</v>
      </c>
      <c r="C361" s="12">
        <v>0</v>
      </c>
      <c r="D361" s="12">
        <v>0</v>
      </c>
      <c r="E361" s="19">
        <v>0</v>
      </c>
    </row>
    <row r="362" spans="1:5" x14ac:dyDescent="0.25">
      <c r="A362" s="186"/>
      <c r="B362" s="11" t="s">
        <v>286</v>
      </c>
      <c r="C362" s="12">
        <v>0</v>
      </c>
      <c r="D362" s="12">
        <v>0</v>
      </c>
      <c r="E362" s="19">
        <v>0</v>
      </c>
    </row>
    <row r="363" spans="1:5" x14ac:dyDescent="0.25">
      <c r="A363" s="186"/>
      <c r="B363" s="11" t="s">
        <v>287</v>
      </c>
      <c r="C363" s="12">
        <v>0</v>
      </c>
      <c r="D363" s="12">
        <v>0</v>
      </c>
      <c r="E363" s="19">
        <v>0</v>
      </c>
    </row>
    <row r="364" spans="1:5" x14ac:dyDescent="0.25">
      <c r="A364" s="187"/>
      <c r="B364" s="11" t="s">
        <v>288</v>
      </c>
      <c r="C364" s="12">
        <v>0</v>
      </c>
      <c r="D364" s="12">
        <v>0</v>
      </c>
      <c r="E364" s="19">
        <v>0</v>
      </c>
    </row>
    <row r="365" spans="1:5" x14ac:dyDescent="0.25">
      <c r="A365" s="185" t="s">
        <v>289</v>
      </c>
      <c r="B365" s="11" t="s">
        <v>290</v>
      </c>
      <c r="C365" s="12">
        <v>0</v>
      </c>
      <c r="D365" s="12">
        <v>0</v>
      </c>
      <c r="E365" s="19">
        <v>0</v>
      </c>
    </row>
    <row r="366" spans="1:5" x14ac:dyDescent="0.25">
      <c r="A366" s="186"/>
      <c r="B366" s="11" t="s">
        <v>291</v>
      </c>
      <c r="C366" s="12">
        <v>0</v>
      </c>
      <c r="D366" s="12">
        <v>5</v>
      </c>
      <c r="E366" s="19">
        <v>0</v>
      </c>
    </row>
    <row r="367" spans="1:5" x14ac:dyDescent="0.25">
      <c r="A367" s="186"/>
      <c r="B367" s="11" t="s">
        <v>292</v>
      </c>
      <c r="C367" s="12">
        <v>0</v>
      </c>
      <c r="D367" s="12">
        <v>0</v>
      </c>
      <c r="E367" s="19">
        <v>0</v>
      </c>
    </row>
    <row r="368" spans="1:5" x14ac:dyDescent="0.25">
      <c r="A368" s="186"/>
      <c r="B368" s="11" t="s">
        <v>293</v>
      </c>
      <c r="C368" s="12">
        <v>0</v>
      </c>
      <c r="D368" s="12">
        <v>0</v>
      </c>
      <c r="E368" s="19">
        <v>0</v>
      </c>
    </row>
    <row r="369" spans="1:5" x14ac:dyDescent="0.25">
      <c r="A369" s="186"/>
      <c r="B369" s="11" t="s">
        <v>209</v>
      </c>
      <c r="C369" s="12">
        <v>0</v>
      </c>
      <c r="D369" s="12">
        <v>0</v>
      </c>
      <c r="E369" s="19">
        <v>0</v>
      </c>
    </row>
    <row r="370" spans="1:5" x14ac:dyDescent="0.25">
      <c r="A370" s="186"/>
      <c r="B370" s="11" t="s">
        <v>294</v>
      </c>
      <c r="C370" s="12">
        <v>0</v>
      </c>
      <c r="D370" s="12">
        <v>0</v>
      </c>
      <c r="E370" s="19">
        <v>0</v>
      </c>
    </row>
    <row r="371" spans="1:5" x14ac:dyDescent="0.25">
      <c r="A371" s="186"/>
      <c r="B371" s="11" t="s">
        <v>295</v>
      </c>
      <c r="C371" s="12">
        <v>0</v>
      </c>
      <c r="D371" s="12">
        <v>0</v>
      </c>
      <c r="E371" s="19">
        <v>0</v>
      </c>
    </row>
    <row r="372" spans="1:5" x14ac:dyDescent="0.25">
      <c r="A372" s="186"/>
      <c r="B372" s="11" t="s">
        <v>296</v>
      </c>
      <c r="C372" s="12">
        <v>0</v>
      </c>
      <c r="D372" s="12">
        <v>0</v>
      </c>
      <c r="E372" s="19">
        <v>0</v>
      </c>
    </row>
    <row r="373" spans="1:5" x14ac:dyDescent="0.25">
      <c r="A373" s="186"/>
      <c r="B373" s="11" t="s">
        <v>297</v>
      </c>
      <c r="C373" s="12">
        <v>0</v>
      </c>
      <c r="D373" s="12">
        <v>0</v>
      </c>
      <c r="E373" s="19">
        <v>0</v>
      </c>
    </row>
    <row r="374" spans="1:5" x14ac:dyDescent="0.25">
      <c r="A374" s="186"/>
      <c r="B374" s="11" t="s">
        <v>298</v>
      </c>
      <c r="C374" s="12">
        <v>0</v>
      </c>
      <c r="D374" s="12">
        <v>0</v>
      </c>
      <c r="E374" s="19">
        <v>0</v>
      </c>
    </row>
    <row r="375" spans="1:5" x14ac:dyDescent="0.25">
      <c r="A375" s="186"/>
      <c r="B375" s="11" t="s">
        <v>299</v>
      </c>
      <c r="C375" s="12">
        <v>0</v>
      </c>
      <c r="D375" s="12">
        <v>0</v>
      </c>
      <c r="E375" s="19">
        <v>0</v>
      </c>
    </row>
    <row r="376" spans="1:5" x14ac:dyDescent="0.25">
      <c r="A376" s="186"/>
      <c r="B376" s="11" t="s">
        <v>300</v>
      </c>
      <c r="C376" s="12">
        <v>0</v>
      </c>
      <c r="D376" s="12">
        <v>0</v>
      </c>
      <c r="E376" s="19">
        <v>0</v>
      </c>
    </row>
    <row r="377" spans="1:5" x14ac:dyDescent="0.25">
      <c r="A377" s="187"/>
      <c r="B377" s="11" t="s">
        <v>301</v>
      </c>
      <c r="C377" s="12">
        <v>0</v>
      </c>
      <c r="D377" s="12">
        <v>0</v>
      </c>
      <c r="E377" s="19">
        <v>0</v>
      </c>
    </row>
    <row r="378" spans="1:5" x14ac:dyDescent="0.25">
      <c r="A378" s="4"/>
    </row>
  </sheetData>
  <sheetProtection algorithmName="SHA-512" hashValue="N5BPQuH9elXl43IlkD3OU2wKAYYHdYgZvtayXsJMw7ivb5scW1Zlld0nCgCU3ByQiabJoLEcvBaynUe6Ia8C+Q==" saltValue="0gcawEEG2XGuVNeDqF24J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2042-A751-4F91-9AAB-2689779381C7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16384" width="11.42578125" style="99"/>
  </cols>
  <sheetData>
    <row r="1" spans="1:26" x14ac:dyDescent="0.2">
      <c r="A1" s="135"/>
      <c r="C1" s="180" t="s">
        <v>1828</v>
      </c>
      <c r="D1" s="180"/>
      <c r="E1" s="180"/>
      <c r="F1" s="135"/>
      <c r="H1" s="174"/>
      <c r="I1" s="174"/>
      <c r="J1" s="174"/>
      <c r="K1" s="135"/>
      <c r="P1" s="135"/>
      <c r="U1" s="135"/>
      <c r="Z1" s="135"/>
    </row>
    <row r="2" spans="1:26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1829</v>
      </c>
      <c r="D3" s="127"/>
      <c r="E3" s="127"/>
      <c r="F3" s="127"/>
      <c r="G3" s="127"/>
      <c r="H3" s="127" t="s">
        <v>1830</v>
      </c>
      <c r="I3" s="127"/>
      <c r="J3" s="127"/>
      <c r="K3" s="127"/>
      <c r="L3" s="127"/>
      <c r="M3" s="127" t="s">
        <v>1818</v>
      </c>
      <c r="N3" s="127"/>
      <c r="O3" s="127"/>
      <c r="P3" s="127"/>
      <c r="Q3" s="127"/>
      <c r="R3" s="127" t="s">
        <v>1831</v>
      </c>
      <c r="S3" s="127"/>
      <c r="T3" s="127"/>
      <c r="U3" s="127"/>
      <c r="V3" s="127"/>
      <c r="W3" s="127" t="s">
        <v>1832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</row>
  </sheetData>
  <sheetProtection algorithmName="SHA-512" hashValue="TadjvQK8yo3UAYup5koyoUJmMlyU8p/kbkLe2mq4JbB3zxF13c9d733m8WVhPerLzKX5hGYQ+uqs9Nja7jkQGA==" saltValue="U8bqgg6Wihyxarf0Q4yBS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43BB-BF12-4432-9D51-39CCB9C03C6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570312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570312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5703125" style="136" customWidth="1"/>
    <col min="27" max="27" width="7.85546875" style="136" customWidth="1"/>
    <col min="28" max="29" width="11.42578125" style="136"/>
    <col min="30" max="30" width="54.42578125" style="136" customWidth="1"/>
    <col min="31" max="31" width="2.5703125" style="136" customWidth="1"/>
    <col min="32" max="32" width="7.85546875" style="136" customWidth="1"/>
    <col min="33" max="34" width="11.42578125" style="136"/>
    <col min="35" max="35" width="54.42578125" style="136" customWidth="1"/>
    <col min="36" max="36" width="2.5703125" style="136" customWidth="1"/>
    <col min="37" max="37" width="7.85546875" style="136" customWidth="1"/>
    <col min="38" max="39" width="11.42578125" style="136"/>
    <col min="40" max="40" width="54.42578125" style="136" customWidth="1"/>
    <col min="41" max="41" width="2.5703125" style="136" customWidth="1"/>
    <col min="42" max="42" width="7.85546875" style="136" customWidth="1"/>
    <col min="43" max="44" width="11.42578125" style="136"/>
    <col min="45" max="45" width="54.42578125" style="136" customWidth="1"/>
    <col min="46" max="46" width="2.5703125" style="136" customWidth="1"/>
    <col min="47" max="47" width="7.85546875" style="136" customWidth="1"/>
    <col min="48" max="49" width="11.42578125" style="136"/>
    <col min="50" max="50" width="54.42578125" style="136" customWidth="1"/>
    <col min="51" max="51" width="2.5703125" style="136" customWidth="1"/>
    <col min="52" max="52" width="7.85546875" style="136" customWidth="1"/>
    <col min="53" max="54" width="11.42578125" style="136"/>
    <col min="55" max="55" width="54.42578125" style="136" customWidth="1"/>
    <col min="56" max="56" width="2.5703125" style="136" customWidth="1"/>
    <col min="57" max="57" width="7.85546875" style="136" customWidth="1"/>
    <col min="58" max="59" width="11.42578125" style="136"/>
    <col min="60" max="60" width="54.42578125" style="136" customWidth="1"/>
    <col min="61" max="61" width="2.5703125" style="136" customWidth="1"/>
    <col min="62" max="16384" width="11.42578125" style="99"/>
  </cols>
  <sheetData>
    <row r="1" spans="1:61" x14ac:dyDescent="0.2">
      <c r="A1" s="135"/>
      <c r="C1" s="180" t="s">
        <v>1833</v>
      </c>
      <c r="D1" s="180"/>
      <c r="E1" s="180"/>
      <c r="F1" s="135"/>
      <c r="H1" s="174"/>
      <c r="I1" s="174"/>
      <c r="J1" s="174"/>
      <c r="K1" s="135"/>
      <c r="M1" s="174"/>
      <c r="N1" s="174"/>
      <c r="O1" s="174"/>
      <c r="P1" s="135"/>
      <c r="R1" s="174"/>
      <c r="S1" s="174"/>
      <c r="T1" s="174"/>
      <c r="U1" s="135"/>
      <c r="W1" s="174"/>
      <c r="X1" s="174"/>
      <c r="Y1" s="174"/>
      <c r="Z1" s="135"/>
      <c r="AB1" s="174"/>
      <c r="AC1" s="174"/>
      <c r="AD1" s="174"/>
      <c r="AE1" s="135"/>
      <c r="AG1" s="174"/>
      <c r="AH1" s="174"/>
      <c r="AI1" s="174"/>
      <c r="AJ1" s="135"/>
      <c r="AL1" s="174"/>
      <c r="AM1" s="174"/>
      <c r="AN1" s="174"/>
      <c r="AO1" s="135"/>
      <c r="AQ1" s="174"/>
      <c r="AR1" s="174"/>
      <c r="AS1" s="174"/>
      <c r="AT1" s="135"/>
      <c r="AV1" s="174"/>
      <c r="AW1" s="174"/>
      <c r="AX1" s="174"/>
      <c r="AY1" s="135"/>
      <c r="BA1" s="174"/>
      <c r="BB1" s="174"/>
      <c r="BC1" s="174"/>
      <c r="BD1" s="135"/>
      <c r="BF1" s="174"/>
      <c r="BG1" s="174"/>
      <c r="BH1" s="174"/>
      <c r="BI1" s="135"/>
    </row>
    <row r="2" spans="1:61" s="101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304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1834</v>
      </c>
      <c r="N3" s="127"/>
      <c r="O3" s="127"/>
      <c r="P3" s="127"/>
      <c r="Q3" s="127"/>
      <c r="R3" s="127" t="s">
        <v>1835</v>
      </c>
      <c r="S3" s="127"/>
      <c r="T3" s="127"/>
      <c r="U3" s="127"/>
      <c r="V3" s="127"/>
      <c r="W3" s="127" t="s">
        <v>1836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1818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317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3" t="s">
        <v>1774</v>
      </c>
      <c r="N25" s="134">
        <v>0</v>
      </c>
      <c r="O25" s="138"/>
      <c r="P25" s="138"/>
      <c r="Q25" s="138"/>
      <c r="R25" s="133" t="s">
        <v>1774</v>
      </c>
      <c r="S25" s="134">
        <v>0</v>
      </c>
      <c r="T25" s="138"/>
      <c r="U25" s="138"/>
      <c r="V25" s="138"/>
      <c r="W25" s="133" t="s">
        <v>1774</v>
      </c>
      <c r="X25" s="134">
        <v>0</v>
      </c>
      <c r="Y25" s="138"/>
      <c r="Z25" s="138"/>
      <c r="AA25" s="138"/>
      <c r="AB25" s="133" t="s">
        <v>1774</v>
      </c>
      <c r="AC25" s="134">
        <v>0</v>
      </c>
      <c r="AD25" s="138"/>
      <c r="AE25" s="138"/>
      <c r="AF25" s="138"/>
      <c r="AG25" s="133" t="s">
        <v>1774</v>
      </c>
      <c r="AH25" s="134">
        <v>0</v>
      </c>
      <c r="AI25" s="138"/>
      <c r="AJ25" s="138"/>
      <c r="AK25" s="138"/>
      <c r="AL25" s="133" t="s">
        <v>1774</v>
      </c>
      <c r="AM25" s="134">
        <v>0</v>
      </c>
      <c r="AN25" s="138"/>
      <c r="AO25" s="138"/>
      <c r="AP25" s="138"/>
      <c r="AQ25" s="133" t="s">
        <v>1774</v>
      </c>
      <c r="AR25" s="134">
        <v>0</v>
      </c>
      <c r="AS25" s="138"/>
      <c r="AT25" s="138"/>
      <c r="AU25" s="138"/>
      <c r="AV25" s="133" t="s">
        <v>1774</v>
      </c>
      <c r="AW25" s="134">
        <v>0</v>
      </c>
      <c r="AX25" s="138"/>
      <c r="AY25" s="138"/>
      <c r="AZ25" s="138"/>
      <c r="BA25" s="133" t="s">
        <v>1774</v>
      </c>
      <c r="BB25" s="134">
        <v>0</v>
      </c>
      <c r="BC25" s="138"/>
      <c r="BD25" s="138"/>
      <c r="BE25" s="138"/>
      <c r="BF25" s="133" t="s">
        <v>1774</v>
      </c>
      <c r="BG25" s="134">
        <v>0</v>
      </c>
      <c r="BH25" s="138"/>
      <c r="BI25" s="138"/>
    </row>
  </sheetData>
  <sheetProtection algorithmName="SHA-512" hashValue="/1LtIb8LqDqe2iqG31mztIIcA14tzj9fHsGpfDrvTWkX3tJBtnNgw3fh5hZpQIFnKBQLBRO+nr6QxtcG0/JJig==" saltValue="bio8cVwVElxI1Z0CHN1gB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565E-32AF-4080-90A4-6889A2B892DD}">
  <dimension ref="A1:Z25"/>
  <sheetViews>
    <sheetView showGridLines="0" workbookViewId="0"/>
  </sheetViews>
  <sheetFormatPr baseColWidth="10" defaultColWidth="11.42578125" defaultRowHeight="12.75" x14ac:dyDescent="0.2"/>
  <cols>
    <col min="1" max="1" width="2.5703125" style="136" customWidth="1"/>
    <col min="2" max="2" width="4.42578125" style="136" customWidth="1"/>
    <col min="3" max="4" width="11.42578125" style="136"/>
    <col min="5" max="5" width="52.85546875" style="136" customWidth="1"/>
    <col min="6" max="6" width="2.5703125" style="136" customWidth="1"/>
    <col min="7" max="7" width="7.85546875" style="136" customWidth="1"/>
    <col min="8" max="9" width="11.42578125" style="136"/>
    <col min="10" max="10" width="54.42578125" style="136" customWidth="1"/>
    <col min="11" max="11" width="2.5703125" style="136" customWidth="1"/>
    <col min="12" max="12" width="7.85546875" style="136" customWidth="1"/>
    <col min="13" max="17" width="11.42578125" style="136"/>
    <col min="18" max="18" width="11.42578125" style="74"/>
    <col min="19" max="19" width="2.5703125" style="136" customWidth="1"/>
    <col min="20" max="20" width="7.85546875" style="136" customWidth="1"/>
    <col min="21" max="25" width="11.42578125" style="136"/>
    <col min="26" max="16384" width="11.42578125" style="74"/>
  </cols>
  <sheetData>
    <row r="1" spans="1:26" x14ac:dyDescent="0.2">
      <c r="A1" s="135"/>
      <c r="C1" s="180" t="s">
        <v>1837</v>
      </c>
      <c r="D1" s="180"/>
      <c r="E1" s="180"/>
      <c r="F1" s="135"/>
      <c r="H1" s="174"/>
      <c r="I1" s="174"/>
      <c r="J1" s="174"/>
      <c r="K1" s="135"/>
      <c r="M1" s="174"/>
      <c r="N1" s="174"/>
      <c r="O1" s="174"/>
      <c r="P1" s="174"/>
      <c r="Q1" s="174"/>
      <c r="S1" s="135"/>
      <c r="U1" s="174"/>
      <c r="V1" s="174"/>
      <c r="W1" s="174"/>
      <c r="X1" s="174"/>
      <c r="Y1" s="174"/>
    </row>
    <row r="3" spans="1:26" x14ac:dyDescent="0.2">
      <c r="A3" s="127"/>
      <c r="B3" s="127"/>
      <c r="C3" s="127" t="s">
        <v>1818</v>
      </c>
      <c r="D3" s="127"/>
      <c r="E3" s="127"/>
      <c r="F3" s="127"/>
      <c r="G3" s="127"/>
      <c r="H3" s="127" t="s">
        <v>1838</v>
      </c>
      <c r="I3" s="127"/>
      <c r="J3" s="127"/>
      <c r="K3" s="127"/>
      <c r="L3" s="127"/>
      <c r="M3" s="127" t="s">
        <v>1057</v>
      </c>
      <c r="N3" s="127"/>
      <c r="O3" s="127"/>
      <c r="P3" s="127"/>
      <c r="Q3" s="127"/>
      <c r="S3" s="127"/>
      <c r="T3" s="127"/>
      <c r="U3" s="127" t="s">
        <v>1058</v>
      </c>
      <c r="V3" s="127"/>
      <c r="W3" s="127"/>
      <c r="X3" s="127"/>
      <c r="Y3" s="127"/>
    </row>
    <row r="5" spans="1:26" ht="36" x14ac:dyDescent="0.2">
      <c r="M5" s="175" t="s">
        <v>1194</v>
      </c>
      <c r="N5" s="175" t="s">
        <v>1195</v>
      </c>
      <c r="O5" s="175" t="s">
        <v>1196</v>
      </c>
      <c r="P5" s="175" t="s">
        <v>1197</v>
      </c>
      <c r="Q5" s="175" t="s">
        <v>615</v>
      </c>
      <c r="R5" s="175" t="s">
        <v>1198</v>
      </c>
      <c r="S5" s="176"/>
      <c r="U5" s="177" t="s">
        <v>1194</v>
      </c>
      <c r="V5" s="177" t="s">
        <v>1195</v>
      </c>
      <c r="W5" s="177" t="s">
        <v>1196</v>
      </c>
      <c r="X5" s="177" t="s">
        <v>1197</v>
      </c>
      <c r="Y5" s="177" t="s">
        <v>615</v>
      </c>
      <c r="Z5" s="177" t="s">
        <v>1198</v>
      </c>
    </row>
    <row r="6" spans="1:26" x14ac:dyDescent="0.2">
      <c r="M6" s="178">
        <f>DatosMedioAmbiente!C53</f>
        <v>1</v>
      </c>
      <c r="N6" s="178">
        <f>DatosMedioAmbiente!C55</f>
        <v>0</v>
      </c>
      <c r="O6" s="178">
        <f>DatosMedioAmbiente!C57</f>
        <v>0</v>
      </c>
      <c r="P6" s="178">
        <f>DatosMedioAmbiente!C59</f>
        <v>1</v>
      </c>
      <c r="Q6" s="178">
        <f>DatosMedioAmbiente!C61</f>
        <v>0</v>
      </c>
      <c r="R6" s="178">
        <f>DatosMedioAmbiente!C63</f>
        <v>1</v>
      </c>
      <c r="S6" s="176"/>
      <c r="U6" s="179">
        <f>DatosMedioAmbiente!C54</f>
        <v>0</v>
      </c>
      <c r="V6" s="179">
        <f>DatosMedioAmbiente!C56</f>
        <v>0</v>
      </c>
      <c r="W6" s="179">
        <f>DatosMedioAmbiente!C58</f>
        <v>0</v>
      </c>
      <c r="X6" s="179">
        <f>DatosMedioAmbiente!C60</f>
        <v>0</v>
      </c>
      <c r="Y6" s="179">
        <f>DatosMedioAmbiente!C62</f>
        <v>0</v>
      </c>
      <c r="Z6" s="179">
        <f>DatosMedioAmbiente!C64</f>
        <v>1</v>
      </c>
    </row>
    <row r="25" spans="1:20" s="74" customFormat="1" ht="15.75" x14ac:dyDescent="0.25">
      <c r="A25" s="138"/>
      <c r="B25" s="138"/>
      <c r="C25" s="133" t="s">
        <v>1774</v>
      </c>
      <c r="D25" s="134">
        <v>0</v>
      </c>
      <c r="E25" s="138"/>
      <c r="F25" s="138"/>
      <c r="G25" s="138"/>
      <c r="H25" s="133" t="s">
        <v>1774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ttK7mVS0sxNRSoYlZ93lKq/QgWz/dZL0oKi0U98UmXkapNeH93j1Gnm6IOSti/a5qujk8vltaOC+HyCnPa4Ujw==" saltValue="lvUBUUipEOwkFa3tuLhN8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B8C8-92EA-4DED-8B49-10025D48D334}">
  <dimension ref="A1:BI21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4" customWidth="1"/>
    <col min="19" max="20" width="25.140625" style="74" customWidth="1"/>
    <col min="21" max="21" width="14.42578125" style="74" customWidth="1"/>
    <col min="22" max="22" width="20.42578125" style="74" customWidth="1"/>
    <col min="23" max="23" width="16.5703125" style="74" customWidth="1"/>
    <col min="24" max="24" width="5.42578125" style="74" customWidth="1"/>
    <col min="25" max="25" width="4" style="74" customWidth="1"/>
    <col min="26" max="26" width="13.5703125" style="74" customWidth="1"/>
    <col min="27" max="27" width="22.140625" style="74" customWidth="1"/>
    <col min="28" max="16384" width="11.5703125" style="74"/>
  </cols>
  <sheetData>
    <row r="1" spans="1:61" s="96" customFormat="1" ht="89.25" x14ac:dyDescent="0.25">
      <c r="A1" s="96" t="s">
        <v>1681</v>
      </c>
      <c r="B1" s="96" t="s">
        <v>1682</v>
      </c>
      <c r="C1" s="96" t="s">
        <v>1683</v>
      </c>
      <c r="D1" s="96" t="s">
        <v>1684</v>
      </c>
      <c r="E1" s="96" t="s">
        <v>1685</v>
      </c>
      <c r="F1" s="96" t="s">
        <v>1686</v>
      </c>
      <c r="G1" s="96" t="s">
        <v>1687</v>
      </c>
      <c r="H1" s="96" t="s">
        <v>1688</v>
      </c>
      <c r="I1" s="96" t="s">
        <v>1689</v>
      </c>
      <c r="J1" s="96" t="s">
        <v>1690</v>
      </c>
      <c r="K1" s="96" t="s">
        <v>1691</v>
      </c>
      <c r="L1" s="96" t="s">
        <v>1692</v>
      </c>
      <c r="M1" s="96" t="s">
        <v>1693</v>
      </c>
      <c r="N1" s="96" t="s">
        <v>1694</v>
      </c>
      <c r="O1" s="96" t="s">
        <v>1695</v>
      </c>
      <c r="P1" s="96" t="s">
        <v>1696</v>
      </c>
      <c r="Q1" s="96" t="s">
        <v>1697</v>
      </c>
      <c r="R1" s="96" t="s">
        <v>1698</v>
      </c>
      <c r="S1" s="96" t="s">
        <v>1699</v>
      </c>
      <c r="T1" s="96" t="s">
        <v>1700</v>
      </c>
      <c r="U1" s="96" t="s">
        <v>1701</v>
      </c>
      <c r="V1" s="96" t="s">
        <v>1702</v>
      </c>
      <c r="W1" s="96" t="s">
        <v>1703</v>
      </c>
      <c r="AA1" s="96" t="s">
        <v>1704</v>
      </c>
      <c r="AB1" s="96" t="s">
        <v>1705</v>
      </c>
      <c r="AC1" s="96" t="s">
        <v>1706</v>
      </c>
      <c r="AD1" s="96" t="s">
        <v>1707</v>
      </c>
      <c r="AE1" s="96" t="s">
        <v>1708</v>
      </c>
      <c r="AF1" s="96" t="s">
        <v>1709</v>
      </c>
      <c r="AI1" s="96" t="s">
        <v>1710</v>
      </c>
      <c r="AL1" s="96" t="s">
        <v>1711</v>
      </c>
      <c r="AM1" s="96" t="s">
        <v>1712</v>
      </c>
      <c r="AN1" s="96" t="s">
        <v>1713</v>
      </c>
      <c r="AO1" s="96" t="s">
        <v>1714</v>
      </c>
      <c r="AP1" s="96" t="s">
        <v>1715</v>
      </c>
      <c r="AQ1" s="96" t="s">
        <v>1716</v>
      </c>
      <c r="AR1" s="96" t="s">
        <v>1717</v>
      </c>
      <c r="AS1" s="96" t="s">
        <v>1718</v>
      </c>
      <c r="AT1" s="96" t="s">
        <v>1719</v>
      </c>
      <c r="AU1" s="96" t="s">
        <v>1720</v>
      </c>
      <c r="AV1" s="96" t="s">
        <v>1721</v>
      </c>
      <c r="AW1" s="96" t="s">
        <v>1722</v>
      </c>
      <c r="AX1" s="96" t="s">
        <v>1723</v>
      </c>
      <c r="AY1" s="96" t="s">
        <v>1724</v>
      </c>
      <c r="AZ1" s="96" t="s">
        <v>1725</v>
      </c>
      <c r="BA1" s="96" t="s">
        <v>1726</v>
      </c>
      <c r="BB1" s="96" t="s">
        <v>1727</v>
      </c>
      <c r="BC1" s="96" t="s">
        <v>1728</v>
      </c>
      <c r="BD1" s="96" t="s">
        <v>1729</v>
      </c>
      <c r="BE1" s="96" t="s">
        <v>1730</v>
      </c>
      <c r="BF1" s="96" t="s">
        <v>1731</v>
      </c>
      <c r="BG1" s="96" t="s">
        <v>1732</v>
      </c>
      <c r="BH1" s="96" t="s">
        <v>1733</v>
      </c>
      <c r="BI1" s="96" t="s">
        <v>1734</v>
      </c>
    </row>
    <row r="2" spans="1:61" x14ac:dyDescent="0.2">
      <c r="A2" s="74" t="s">
        <v>1257</v>
      </c>
      <c r="B2" s="74" t="s">
        <v>1752</v>
      </c>
      <c r="C2" s="74" t="s">
        <v>1741</v>
      </c>
      <c r="D2" s="74" t="s">
        <v>1618</v>
      </c>
      <c r="E2" s="74" t="s">
        <v>1618</v>
      </c>
      <c r="F2" s="74" t="s">
        <v>1622</v>
      </c>
      <c r="G2" s="74" t="s">
        <v>1647</v>
      </c>
      <c r="H2" s="74" t="s">
        <v>1647</v>
      </c>
      <c r="I2" s="74" t="s">
        <v>1618</v>
      </c>
      <c r="J2" s="74" t="s">
        <v>1618</v>
      </c>
      <c r="K2" s="74" t="s">
        <v>1618</v>
      </c>
      <c r="L2" s="74" t="s">
        <v>1618</v>
      </c>
      <c r="M2" s="74" t="s">
        <v>1618</v>
      </c>
      <c r="N2" s="74" t="s">
        <v>1618</v>
      </c>
      <c r="O2" s="74" t="s">
        <v>1618</v>
      </c>
      <c r="P2" s="74" t="s">
        <v>1671</v>
      </c>
      <c r="Q2" s="74" t="s">
        <v>1671</v>
      </c>
      <c r="R2" s="74" t="s">
        <v>1060</v>
      </c>
      <c r="S2" s="74" t="s">
        <v>1671</v>
      </c>
      <c r="T2" s="74" t="s">
        <v>1671</v>
      </c>
      <c r="V2" s="74" t="s">
        <v>29</v>
      </c>
      <c r="W2" s="74" t="s">
        <v>113</v>
      </c>
      <c r="AA2" s="74" t="s">
        <v>1151</v>
      </c>
      <c r="AB2" s="74" t="s">
        <v>1151</v>
      </c>
      <c r="AD2" s="74" t="s">
        <v>647</v>
      </c>
      <c r="AE2" s="74" t="s">
        <v>1194</v>
      </c>
      <c r="AF2" s="74" t="s">
        <v>1107</v>
      </c>
      <c r="AI2" s="74" t="s">
        <v>232</v>
      </c>
      <c r="AL2" s="74" t="s">
        <v>647</v>
      </c>
      <c r="AM2" s="74" t="s">
        <v>647</v>
      </c>
      <c r="AN2" s="74" t="s">
        <v>647</v>
      </c>
      <c r="AO2" s="74" t="s">
        <v>647</v>
      </c>
      <c r="AR2" s="74" t="s">
        <v>651</v>
      </c>
      <c r="AS2" s="74" t="s">
        <v>651</v>
      </c>
      <c r="AT2" s="74" t="s">
        <v>659</v>
      </c>
      <c r="AU2" s="74" t="s">
        <v>649</v>
      </c>
      <c r="AV2" s="74" t="s">
        <v>647</v>
      </c>
      <c r="AW2" s="74" t="s">
        <v>1194</v>
      </c>
      <c r="AX2" s="74" t="s">
        <v>1198</v>
      </c>
      <c r="BA2" s="74" t="s">
        <v>82</v>
      </c>
      <c r="BC2" s="74" t="s">
        <v>983</v>
      </c>
      <c r="BD2" s="74" t="s">
        <v>961</v>
      </c>
      <c r="BG2" s="74" t="s">
        <v>104</v>
      </c>
      <c r="BH2" s="74" t="s">
        <v>1163</v>
      </c>
      <c r="BI2" s="74" t="s">
        <v>1168</v>
      </c>
    </row>
    <row r="3" spans="1:61" x14ac:dyDescent="0.2">
      <c r="A3" s="74" t="s">
        <v>1759</v>
      </c>
      <c r="B3" s="74" t="s">
        <v>1753</v>
      </c>
      <c r="C3" s="74" t="s">
        <v>1742</v>
      </c>
      <c r="D3" s="74" t="s">
        <v>1619</v>
      </c>
      <c r="E3" s="74" t="s">
        <v>1619</v>
      </c>
      <c r="F3" s="74" t="s">
        <v>978</v>
      </c>
      <c r="G3" s="74" t="s">
        <v>1619</v>
      </c>
      <c r="H3" s="74" t="s">
        <v>1619</v>
      </c>
      <c r="I3" s="74" t="s">
        <v>1619</v>
      </c>
      <c r="J3" s="74" t="s">
        <v>1620</v>
      </c>
      <c r="K3" s="74" t="s">
        <v>1619</v>
      </c>
      <c r="L3" s="74" t="s">
        <v>1619</v>
      </c>
      <c r="M3" s="74" t="s">
        <v>1619</v>
      </c>
      <c r="N3" s="74" t="s">
        <v>1620</v>
      </c>
      <c r="O3" s="74" t="s">
        <v>1619</v>
      </c>
      <c r="P3" s="74" t="s">
        <v>1620</v>
      </c>
      <c r="Q3" s="74" t="s">
        <v>1620</v>
      </c>
      <c r="R3" s="74" t="s">
        <v>1061</v>
      </c>
      <c r="S3" s="74" t="s">
        <v>1620</v>
      </c>
      <c r="T3" s="74" t="s">
        <v>1620</v>
      </c>
      <c r="V3" s="74" t="s">
        <v>30</v>
      </c>
      <c r="W3" s="74" t="s">
        <v>114</v>
      </c>
      <c r="AA3" s="74" t="s">
        <v>1152</v>
      </c>
      <c r="AB3" s="74" t="s">
        <v>1152</v>
      </c>
      <c r="AD3" s="74" t="s">
        <v>649</v>
      </c>
      <c r="AE3" s="74" t="s">
        <v>1195</v>
      </c>
      <c r="AF3" s="74" t="s">
        <v>1204</v>
      </c>
      <c r="AI3" s="74" t="s">
        <v>238</v>
      </c>
      <c r="AL3" s="74" t="s">
        <v>649</v>
      </c>
      <c r="AM3" s="74" t="s">
        <v>649</v>
      </c>
      <c r="AN3" s="74" t="s">
        <v>649</v>
      </c>
      <c r="AO3" s="74" t="s">
        <v>649</v>
      </c>
      <c r="AR3" s="74" t="s">
        <v>657</v>
      </c>
      <c r="AU3" s="74" t="s">
        <v>653</v>
      </c>
      <c r="AV3" s="74" t="s">
        <v>649</v>
      </c>
      <c r="AW3" s="74" t="s">
        <v>1197</v>
      </c>
      <c r="BA3" s="74" t="s">
        <v>1802</v>
      </c>
      <c r="BC3" s="74" t="s">
        <v>989</v>
      </c>
      <c r="BD3" s="74" t="s">
        <v>334</v>
      </c>
      <c r="BG3" s="74" t="s">
        <v>114</v>
      </c>
      <c r="BH3" s="74" t="s">
        <v>1164</v>
      </c>
      <c r="BI3" s="74" t="s">
        <v>1169</v>
      </c>
    </row>
    <row r="4" spans="1:61" x14ac:dyDescent="0.2">
      <c r="A4" s="74" t="s">
        <v>1760</v>
      </c>
      <c r="B4" s="74" t="s">
        <v>1754</v>
      </c>
      <c r="C4" s="74" t="s">
        <v>1743</v>
      </c>
      <c r="D4" s="74" t="s">
        <v>1620</v>
      </c>
      <c r="E4" s="74" t="s">
        <v>1620</v>
      </c>
      <c r="F4" s="74" t="s">
        <v>1653</v>
      </c>
      <c r="G4" s="74" t="s">
        <v>1620</v>
      </c>
      <c r="H4" s="74" t="s">
        <v>1620</v>
      </c>
      <c r="I4" s="74" t="s">
        <v>1620</v>
      </c>
      <c r="J4" s="74" t="s">
        <v>1622</v>
      </c>
      <c r="K4" s="74" t="s">
        <v>1620</v>
      </c>
      <c r="L4" s="74" t="s">
        <v>1620</v>
      </c>
      <c r="M4" s="74" t="s">
        <v>1620</v>
      </c>
      <c r="N4" s="74" t="s">
        <v>1622</v>
      </c>
      <c r="O4" s="74" t="s">
        <v>1620</v>
      </c>
      <c r="P4" s="74" t="s">
        <v>1672</v>
      </c>
      <c r="Q4" s="74" t="s">
        <v>1672</v>
      </c>
      <c r="R4" s="74" t="s">
        <v>1062</v>
      </c>
      <c r="S4" s="74" t="s">
        <v>1672</v>
      </c>
      <c r="T4" s="74" t="s">
        <v>1673</v>
      </c>
      <c r="V4" s="74" t="s">
        <v>31</v>
      </c>
      <c r="W4" s="74" t="s">
        <v>1767</v>
      </c>
      <c r="AD4" s="74" t="s">
        <v>651</v>
      </c>
      <c r="AE4" s="74" t="s">
        <v>1196</v>
      </c>
      <c r="AF4" s="74" t="s">
        <v>1147</v>
      </c>
      <c r="AI4" s="74" t="s">
        <v>241</v>
      </c>
      <c r="AL4" s="74" t="s">
        <v>651</v>
      </c>
      <c r="AM4" s="74" t="s">
        <v>651</v>
      </c>
      <c r="AN4" s="74" t="s">
        <v>651</v>
      </c>
      <c r="AO4" s="74" t="s">
        <v>651</v>
      </c>
      <c r="AV4" s="74" t="s">
        <v>651</v>
      </c>
      <c r="AW4" s="74" t="s">
        <v>1198</v>
      </c>
      <c r="BA4" s="74" t="s">
        <v>1803</v>
      </c>
      <c r="BC4" s="74" t="s">
        <v>990</v>
      </c>
      <c r="BD4" s="74" t="s">
        <v>962</v>
      </c>
      <c r="BG4" s="74" t="s">
        <v>1080</v>
      </c>
      <c r="BH4" s="74" t="s">
        <v>1165</v>
      </c>
    </row>
    <row r="5" spans="1:61" x14ac:dyDescent="0.2">
      <c r="A5" s="74" t="s">
        <v>1051</v>
      </c>
      <c r="B5" s="74" t="s">
        <v>109</v>
      </c>
      <c r="C5" s="74" t="s">
        <v>174</v>
      </c>
      <c r="D5" s="74" t="s">
        <v>1622</v>
      </c>
      <c r="E5" s="74" t="s">
        <v>1622</v>
      </c>
      <c r="F5" s="74" t="s">
        <v>1194</v>
      </c>
      <c r="G5" s="74" t="s">
        <v>1648</v>
      </c>
      <c r="H5" s="74" t="s">
        <v>1648</v>
      </c>
      <c r="I5" s="74" t="s">
        <v>1622</v>
      </c>
      <c r="J5" s="74" t="s">
        <v>1625</v>
      </c>
      <c r="K5" s="74" t="s">
        <v>1622</v>
      </c>
      <c r="L5" s="74" t="s">
        <v>1621</v>
      </c>
      <c r="M5" s="74" t="s">
        <v>1623</v>
      </c>
      <c r="N5" s="74" t="s">
        <v>1623</v>
      </c>
      <c r="O5" s="74" t="s">
        <v>1622</v>
      </c>
      <c r="P5" s="74" t="s">
        <v>1673</v>
      </c>
      <c r="Q5" s="74" t="s">
        <v>1673</v>
      </c>
      <c r="R5" s="74" t="s">
        <v>1063</v>
      </c>
      <c r="S5" s="74" t="s">
        <v>1673</v>
      </c>
      <c r="T5" s="74" t="s">
        <v>1674</v>
      </c>
      <c r="V5" s="74" t="s">
        <v>32</v>
      </c>
      <c r="AD5" s="74" t="s">
        <v>653</v>
      </c>
      <c r="AE5" s="74" t="s">
        <v>1197</v>
      </c>
      <c r="AF5" s="74" t="s">
        <v>1205</v>
      </c>
      <c r="AI5" s="74" t="s">
        <v>111</v>
      </c>
      <c r="AL5" s="74" t="s">
        <v>655</v>
      </c>
      <c r="AM5" s="74" t="s">
        <v>655</v>
      </c>
      <c r="AN5" s="74" t="s">
        <v>653</v>
      </c>
      <c r="AO5" s="74" t="s">
        <v>655</v>
      </c>
      <c r="AV5" s="74" t="s">
        <v>655</v>
      </c>
      <c r="BC5" s="74" t="s">
        <v>993</v>
      </c>
      <c r="BD5" s="74" t="s">
        <v>963</v>
      </c>
    </row>
    <row r="6" spans="1:61" x14ac:dyDescent="0.2">
      <c r="A6" s="74" t="s">
        <v>1761</v>
      </c>
      <c r="B6" s="74" t="s">
        <v>110</v>
      </c>
      <c r="C6" s="74" t="s">
        <v>1744</v>
      </c>
      <c r="D6" s="74" t="s">
        <v>1624</v>
      </c>
      <c r="E6" s="74" t="s">
        <v>1624</v>
      </c>
      <c r="F6" s="74" t="s">
        <v>1635</v>
      </c>
      <c r="G6" s="74" t="s">
        <v>1625</v>
      </c>
      <c r="H6" s="74" t="s">
        <v>1625</v>
      </c>
      <c r="I6" s="74" t="s">
        <v>1625</v>
      </c>
      <c r="J6" s="74" t="s">
        <v>978</v>
      </c>
      <c r="K6" s="74" t="s">
        <v>1624</v>
      </c>
      <c r="L6" s="74" t="s">
        <v>1622</v>
      </c>
      <c r="M6" s="74" t="s">
        <v>1624</v>
      </c>
      <c r="N6" s="74" t="s">
        <v>1624</v>
      </c>
      <c r="O6" s="74" t="s">
        <v>1624</v>
      </c>
      <c r="P6" s="74" t="s">
        <v>1674</v>
      </c>
      <c r="Q6" s="74" t="s">
        <v>1675</v>
      </c>
      <c r="R6" s="74" t="s">
        <v>1064</v>
      </c>
      <c r="S6" s="74" t="s">
        <v>1674</v>
      </c>
      <c r="T6" s="74" t="s">
        <v>1675</v>
      </c>
      <c r="V6" s="74" t="s">
        <v>33</v>
      </c>
      <c r="AD6" s="74" t="s">
        <v>655</v>
      </c>
      <c r="AL6" s="74" t="s">
        <v>657</v>
      </c>
      <c r="AM6" s="74" t="s">
        <v>657</v>
      </c>
      <c r="AN6" s="74" t="s">
        <v>655</v>
      </c>
      <c r="AO6" s="74" t="s">
        <v>657</v>
      </c>
      <c r="AV6" s="74" t="s">
        <v>657</v>
      </c>
      <c r="BC6" s="74" t="s">
        <v>1805</v>
      </c>
      <c r="BD6" s="74" t="s">
        <v>964</v>
      </c>
    </row>
    <row r="7" spans="1:61" x14ac:dyDescent="0.2">
      <c r="B7" s="74" t="s">
        <v>111</v>
      </c>
      <c r="C7" s="74" t="s">
        <v>1746</v>
      </c>
      <c r="D7" s="74" t="s">
        <v>1626</v>
      </c>
      <c r="E7" s="74" t="s">
        <v>1625</v>
      </c>
      <c r="F7" s="74" t="s">
        <v>111</v>
      </c>
      <c r="G7" s="74" t="s">
        <v>978</v>
      </c>
      <c r="H7" s="74" t="s">
        <v>978</v>
      </c>
      <c r="I7" s="74" t="s">
        <v>978</v>
      </c>
      <c r="J7" s="74" t="s">
        <v>1632</v>
      </c>
      <c r="K7" s="74" t="s">
        <v>978</v>
      </c>
      <c r="L7" s="74" t="s">
        <v>1624</v>
      </c>
      <c r="M7" s="74" t="s">
        <v>978</v>
      </c>
      <c r="N7" s="74" t="s">
        <v>978</v>
      </c>
      <c r="O7" s="74" t="s">
        <v>1625</v>
      </c>
      <c r="P7" s="74" t="s">
        <v>1675</v>
      </c>
      <c r="Q7" s="74" t="s">
        <v>1676</v>
      </c>
      <c r="R7" s="74" t="s">
        <v>1065</v>
      </c>
      <c r="S7" s="74" t="s">
        <v>1675</v>
      </c>
      <c r="T7" s="74" t="s">
        <v>1676</v>
      </c>
      <c r="AD7" s="74" t="s">
        <v>657</v>
      </c>
      <c r="AL7" s="74" t="s">
        <v>659</v>
      </c>
      <c r="AM7" s="74" t="s">
        <v>659</v>
      </c>
      <c r="AN7" s="74" t="s">
        <v>657</v>
      </c>
      <c r="AO7" s="74" t="s">
        <v>659</v>
      </c>
      <c r="AV7" s="74" t="s">
        <v>659</v>
      </c>
      <c r="BC7" s="74" t="s">
        <v>995</v>
      </c>
      <c r="BD7" s="74" t="s">
        <v>965</v>
      </c>
    </row>
    <row r="8" spans="1:61" x14ac:dyDescent="0.2">
      <c r="C8" s="74" t="s">
        <v>209</v>
      </c>
      <c r="D8" s="74" t="s">
        <v>978</v>
      </c>
      <c r="E8" s="74" t="s">
        <v>978</v>
      </c>
      <c r="G8" s="74" t="s">
        <v>1632</v>
      </c>
      <c r="H8" s="74" t="s">
        <v>1632</v>
      </c>
      <c r="I8" s="74" t="s">
        <v>1632</v>
      </c>
      <c r="J8" s="74" t="s">
        <v>1633</v>
      </c>
      <c r="K8" s="74" t="s">
        <v>1631</v>
      </c>
      <c r="L8" s="74" t="s">
        <v>1626</v>
      </c>
      <c r="M8" s="74" t="s">
        <v>1633</v>
      </c>
      <c r="N8" s="74" t="s">
        <v>1633</v>
      </c>
      <c r="O8" s="74" t="s">
        <v>978</v>
      </c>
      <c r="P8" s="74" t="s">
        <v>1676</v>
      </c>
      <c r="R8" s="74" t="s">
        <v>1066</v>
      </c>
      <c r="S8" s="74" t="s">
        <v>1676</v>
      </c>
      <c r="AD8" s="74" t="s">
        <v>659</v>
      </c>
      <c r="AN8" s="74" t="s">
        <v>659</v>
      </c>
      <c r="BD8" s="74" t="s">
        <v>966</v>
      </c>
    </row>
    <row r="9" spans="1:61" x14ac:dyDescent="0.2">
      <c r="C9" s="74" t="s">
        <v>1747</v>
      </c>
      <c r="D9" s="74" t="s">
        <v>1632</v>
      </c>
      <c r="E9" s="74" t="s">
        <v>1631</v>
      </c>
      <c r="G9" s="74" t="s">
        <v>1633</v>
      </c>
      <c r="H9" s="74" t="s">
        <v>1633</v>
      </c>
      <c r="I9" s="74" t="s">
        <v>1633</v>
      </c>
      <c r="J9" s="74" t="s">
        <v>1634</v>
      </c>
      <c r="K9" s="74" t="s">
        <v>1634</v>
      </c>
      <c r="L9" s="74" t="s">
        <v>978</v>
      </c>
      <c r="M9" s="74" t="s">
        <v>1635</v>
      </c>
      <c r="N9" s="74" t="s">
        <v>1635</v>
      </c>
      <c r="O9" s="74" t="s">
        <v>1632</v>
      </c>
      <c r="R9" s="74" t="s">
        <v>1067</v>
      </c>
      <c r="BD9" s="74" t="s">
        <v>518</v>
      </c>
    </row>
    <row r="10" spans="1:61" x14ac:dyDescent="0.2">
      <c r="D10" s="74" t="s">
        <v>1633</v>
      </c>
      <c r="E10" s="74" t="s">
        <v>1632</v>
      </c>
      <c r="G10" s="74" t="s">
        <v>1634</v>
      </c>
      <c r="H10" s="74" t="s">
        <v>1634</v>
      </c>
      <c r="I10" s="74" t="s">
        <v>1634</v>
      </c>
      <c r="J10" s="74" t="s">
        <v>1636</v>
      </c>
      <c r="K10" s="74" t="s">
        <v>1636</v>
      </c>
      <c r="L10" s="74" t="s">
        <v>1631</v>
      </c>
      <c r="M10" s="74" t="s">
        <v>1638</v>
      </c>
      <c r="O10" s="74" t="s">
        <v>1633</v>
      </c>
      <c r="R10" s="74" t="s">
        <v>1069</v>
      </c>
      <c r="BD10" s="74" t="s">
        <v>967</v>
      </c>
    </row>
    <row r="11" spans="1:61" x14ac:dyDescent="0.2">
      <c r="D11" s="74" t="s">
        <v>1634</v>
      </c>
      <c r="E11" s="74" t="s">
        <v>1633</v>
      </c>
      <c r="G11" s="74" t="s">
        <v>1636</v>
      </c>
      <c r="H11" s="74" t="s">
        <v>1636</v>
      </c>
      <c r="I11" s="74" t="s">
        <v>1636</v>
      </c>
      <c r="J11" s="74" t="s">
        <v>1638</v>
      </c>
      <c r="K11" s="74" t="s">
        <v>1638</v>
      </c>
      <c r="L11" s="74" t="s">
        <v>1636</v>
      </c>
      <c r="O11" s="74" t="s">
        <v>1634</v>
      </c>
      <c r="BD11" s="74" t="s">
        <v>968</v>
      </c>
    </row>
    <row r="12" spans="1:61" x14ac:dyDescent="0.2">
      <c r="D12" s="74" t="s">
        <v>1636</v>
      </c>
      <c r="E12" s="74" t="s">
        <v>1634</v>
      </c>
      <c r="G12" s="74" t="s">
        <v>1638</v>
      </c>
      <c r="H12" s="74" t="s">
        <v>1638</v>
      </c>
      <c r="I12" s="74" t="s">
        <v>1638</v>
      </c>
      <c r="J12" s="74" t="s">
        <v>111</v>
      </c>
      <c r="L12" s="74" t="s">
        <v>1638</v>
      </c>
      <c r="O12" s="74" t="s">
        <v>1636</v>
      </c>
      <c r="BD12" s="74" t="s">
        <v>651</v>
      </c>
    </row>
    <row r="13" spans="1:61" x14ac:dyDescent="0.2">
      <c r="D13" s="74" t="s">
        <v>1638</v>
      </c>
      <c r="E13" s="74" t="s">
        <v>1636</v>
      </c>
      <c r="G13" s="74" t="s">
        <v>111</v>
      </c>
      <c r="H13" s="74" t="s">
        <v>111</v>
      </c>
      <c r="I13" s="74" t="s">
        <v>111</v>
      </c>
      <c r="O13" s="74" t="s">
        <v>1638</v>
      </c>
      <c r="BD13" s="74" t="s">
        <v>969</v>
      </c>
    </row>
    <row r="14" spans="1:61" x14ac:dyDescent="0.2">
      <c r="D14" s="74" t="s">
        <v>1642</v>
      </c>
      <c r="E14" s="74" t="s">
        <v>1638</v>
      </c>
      <c r="O14" s="74" t="s">
        <v>111</v>
      </c>
      <c r="BD14" s="74" t="s">
        <v>970</v>
      </c>
    </row>
    <row r="15" spans="1:61" x14ac:dyDescent="0.2">
      <c r="D15" s="74" t="s">
        <v>111</v>
      </c>
      <c r="E15" s="74" t="s">
        <v>1641</v>
      </c>
      <c r="BD15" s="74" t="s">
        <v>971</v>
      </c>
    </row>
    <row r="16" spans="1:61" x14ac:dyDescent="0.2">
      <c r="BD16" s="74" t="s">
        <v>972</v>
      </c>
    </row>
    <row r="17" spans="56:56" x14ac:dyDescent="0.2">
      <c r="BD17" s="74" t="s">
        <v>973</v>
      </c>
    </row>
    <row r="18" spans="56:56" x14ac:dyDescent="0.2">
      <c r="BD18" s="74" t="s">
        <v>974</v>
      </c>
    </row>
    <row r="19" spans="56:56" x14ac:dyDescent="0.2">
      <c r="BD19" s="74" t="s">
        <v>111</v>
      </c>
    </row>
    <row r="20" spans="56:56" x14ac:dyDescent="0.2">
      <c r="BD20" s="74" t="s">
        <v>975</v>
      </c>
    </row>
    <row r="21" spans="56:56" x14ac:dyDescent="0.2">
      <c r="BD21" s="74" t="s">
        <v>976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068DD-DF3B-46D6-9FDA-8839C3ADB8B6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SUM(DatosViolenciaGénero!C63:C69)</f>
        <v>2077</v>
      </c>
      <c r="D4" s="91">
        <f>SUM(DatosViolenciaGénero!D63:D69)</f>
        <v>417</v>
      </c>
    </row>
    <row r="5" spans="2:4" x14ac:dyDescent="0.2">
      <c r="B5" s="90" t="s">
        <v>1620</v>
      </c>
      <c r="C5" s="91">
        <f>SUM(DatosViolenciaGénero!C70:C73)</f>
        <v>552</v>
      </c>
      <c r="D5" s="91">
        <f>SUM(DatosViolenciaGénero!D70:D73)</f>
        <v>194</v>
      </c>
    </row>
    <row r="6" spans="2:4" ht="12.75" customHeight="1" x14ac:dyDescent="0.2">
      <c r="B6" s="90" t="s">
        <v>1672</v>
      </c>
      <c r="C6" s="91">
        <f>DatosViolenciaGénero!C74</f>
        <v>2</v>
      </c>
      <c r="D6" s="91">
        <f>DatosViolenciaGénero!D74</f>
        <v>0</v>
      </c>
    </row>
    <row r="7" spans="2:4" ht="12.75" customHeight="1" x14ac:dyDescent="0.2">
      <c r="B7" s="90" t="s">
        <v>1673</v>
      </c>
      <c r="C7" s="91">
        <f>SUM(DatosViolenciaGénero!C75:C77)</f>
        <v>101</v>
      </c>
      <c r="D7" s="91">
        <f>SUM(DatosViolenciaGénero!D75:D77)</f>
        <v>8</v>
      </c>
    </row>
    <row r="8" spans="2:4" ht="12.75" customHeight="1" x14ac:dyDescent="0.2">
      <c r="B8" s="90" t="s">
        <v>1674</v>
      </c>
      <c r="C8" s="91">
        <f>DatosViolenciaGénero!C81</f>
        <v>24</v>
      </c>
      <c r="D8" s="91">
        <f>DatosViolenciaGénero!D81</f>
        <v>3</v>
      </c>
    </row>
    <row r="9" spans="2:4" ht="12.75" customHeight="1" x14ac:dyDescent="0.2">
      <c r="B9" s="90" t="s">
        <v>1675</v>
      </c>
      <c r="C9" s="91">
        <f>DatosViolenciaGénero!C78</f>
        <v>21</v>
      </c>
      <c r="D9" s="91">
        <f>DatosViolenciaGénero!D78</f>
        <v>13</v>
      </c>
    </row>
    <row r="10" spans="2:4" ht="12.75" customHeight="1" x14ac:dyDescent="0.2">
      <c r="B10" s="90" t="s">
        <v>1676</v>
      </c>
      <c r="C10" s="91">
        <f>SUM(DatosViolenciaGénero!C79:C80)</f>
        <v>610</v>
      </c>
      <c r="D10" s="91">
        <f>SUM(DatosViolenciaGénero!D79:D80)</f>
        <v>194</v>
      </c>
    </row>
    <row r="14" spans="2:4" ht="12.95" customHeight="1" thickTop="1" thickBot="1" x14ac:dyDescent="0.25">
      <c r="B14" s="234" t="s">
        <v>1680</v>
      </c>
      <c r="C14" s="234"/>
    </row>
    <row r="15" spans="2:4" ht="13.5" thickTop="1" x14ac:dyDescent="0.2">
      <c r="B15" s="92" t="s">
        <v>1678</v>
      </c>
      <c r="C15" s="93">
        <f>DatosViolenciaGénero!C38</f>
        <v>42</v>
      </c>
    </row>
    <row r="16" spans="2:4" ht="13.5" thickBot="1" x14ac:dyDescent="0.25">
      <c r="B16" s="94" t="s">
        <v>1679</v>
      </c>
      <c r="C16" s="95">
        <f>DatosViolenciaGénero!C39</f>
        <v>475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6176-48EA-4E08-83E3-B6A426CB3E1C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89"/>
    <col min="2" max="2" width="27.570312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1082</v>
      </c>
    </row>
    <row r="4" spans="2:4" ht="12.75" customHeight="1" x14ac:dyDescent="0.2">
      <c r="B4" s="90" t="s">
        <v>1671</v>
      </c>
      <c r="C4" s="91">
        <f>SUM(DatosViolenciaDoméstica!C48:C54)</f>
        <v>459</v>
      </c>
      <c r="D4" s="91">
        <f>SUM(DatosViolenciaDoméstica!D48:D54)</f>
        <v>109</v>
      </c>
    </row>
    <row r="5" spans="2:4" x14ac:dyDescent="0.2">
      <c r="B5" s="90" t="s">
        <v>1620</v>
      </c>
      <c r="C5" s="91">
        <f>SUM(DatosViolenciaDoméstica!C55:C58)</f>
        <v>87</v>
      </c>
      <c r="D5" s="91">
        <f>SUM(DatosViolenciaDoméstica!D55:D58)</f>
        <v>21</v>
      </c>
    </row>
    <row r="6" spans="2:4" ht="12.75" customHeight="1" x14ac:dyDescent="0.2">
      <c r="B6" s="90" t="s">
        <v>1672</v>
      </c>
      <c r="C6" s="91">
        <f>DatosViolenciaDoméstica!C59</f>
        <v>1</v>
      </c>
      <c r="D6" s="91">
        <f>DatosViolenciaDoméstica!D59</f>
        <v>1</v>
      </c>
    </row>
    <row r="7" spans="2:4" ht="12.75" customHeight="1" x14ac:dyDescent="0.2">
      <c r="B7" s="90" t="s">
        <v>1673</v>
      </c>
      <c r="C7" s="91">
        <f>SUM(DatosViolenciaDoméstica!C60:C62)</f>
        <v>12</v>
      </c>
      <c r="D7" s="91">
        <f>SUM(DatosViolenciaDoméstica!D60:D62)</f>
        <v>6</v>
      </c>
    </row>
    <row r="8" spans="2:4" ht="12.75" customHeight="1" x14ac:dyDescent="0.2">
      <c r="B8" s="90" t="s">
        <v>1674</v>
      </c>
      <c r="C8" s="91">
        <f>DatosViolenciaDoméstica!C66</f>
        <v>3</v>
      </c>
      <c r="D8" s="91">
        <f>DatosViolenciaDoméstica!D66</f>
        <v>0</v>
      </c>
    </row>
    <row r="9" spans="2:4" ht="12.75" customHeight="1" x14ac:dyDescent="0.2">
      <c r="B9" s="90" t="s">
        <v>1675</v>
      </c>
      <c r="C9" s="91">
        <f>DatosViolenciaDoméstica!C63</f>
        <v>1</v>
      </c>
      <c r="D9" s="91">
        <f>DatosViolenciaDoméstica!D63</f>
        <v>3</v>
      </c>
    </row>
    <row r="10" spans="2:4" ht="12.75" customHeight="1" x14ac:dyDescent="0.2">
      <c r="B10" s="90" t="s">
        <v>1676</v>
      </c>
      <c r="C10" s="91">
        <f>SUM(DatosViolenciaDoméstica!C64:C65)</f>
        <v>54</v>
      </c>
      <c r="D10" s="91">
        <f>SUM(DatosViolenciaDoméstica!D64:D65)</f>
        <v>28</v>
      </c>
    </row>
    <row r="14" spans="2:4" ht="12.95" customHeight="1" thickTop="1" thickBot="1" x14ac:dyDescent="0.25">
      <c r="B14" s="234" t="s">
        <v>1677</v>
      </c>
      <c r="C14" s="234"/>
    </row>
    <row r="15" spans="2:4" ht="13.5" thickTop="1" x14ac:dyDescent="0.2">
      <c r="B15" s="92" t="s">
        <v>1678</v>
      </c>
      <c r="C15" s="93">
        <f>DatosViolenciaDoméstica!C33</f>
        <v>22</v>
      </c>
    </row>
    <row r="16" spans="2:4" ht="13.5" thickBot="1" x14ac:dyDescent="0.25">
      <c r="B16" s="94" t="s">
        <v>1679</v>
      </c>
      <c r="C16" s="95">
        <f>DatosViolenciaDoméstica!C34</f>
        <v>107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5511F-982F-4D5C-879A-C5489346CC57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4" customWidth="1"/>
    <col min="2" max="2" width="20.85546875" style="74" customWidth="1"/>
    <col min="3" max="3" width="21.28515625" style="74" bestFit="1" customWidth="1"/>
    <col min="4" max="4" width="6.42578125" style="74" customWidth="1"/>
    <col min="5" max="5" width="22.140625" style="74" bestFit="1" customWidth="1"/>
    <col min="6" max="16384" width="11.42578125" style="74"/>
  </cols>
  <sheetData>
    <row r="2" spans="2:6" ht="15" x14ac:dyDescent="0.2">
      <c r="B2" s="72" t="s">
        <v>1025</v>
      </c>
      <c r="C2" s="73"/>
      <c r="D2" s="73"/>
    </row>
    <row r="3" spans="2:6" ht="12.95" customHeight="1" x14ac:dyDescent="0.2">
      <c r="B3" s="75" t="s">
        <v>1026</v>
      </c>
      <c r="C3" s="73"/>
      <c r="D3" s="73"/>
    </row>
    <row r="4" spans="2:6" x14ac:dyDescent="0.2">
      <c r="B4" s="76" t="s">
        <v>14</v>
      </c>
      <c r="C4" s="76" t="s">
        <v>15</v>
      </c>
      <c r="D4" s="77" t="s">
        <v>16</v>
      </c>
      <c r="E4" s="237" t="s">
        <v>1655</v>
      </c>
      <c r="F4" s="237"/>
    </row>
    <row r="5" spans="2:6" ht="12.75" customHeight="1" x14ac:dyDescent="0.2">
      <c r="B5" s="235" t="s">
        <v>1656</v>
      </c>
      <c r="C5" s="78" t="s">
        <v>1018</v>
      </c>
      <c r="D5" s="79">
        <f>DatosMenores!C86</f>
        <v>63</v>
      </c>
      <c r="E5" s="80" t="s">
        <v>1657</v>
      </c>
      <c r="F5" s="81">
        <f>DatosMenores!C105+DatosMenores!C106</f>
        <v>75</v>
      </c>
    </row>
    <row r="6" spans="2:6" ht="33.75" x14ac:dyDescent="0.2">
      <c r="B6" s="236"/>
      <c r="C6" s="78" t="s">
        <v>1013</v>
      </c>
      <c r="D6" s="79">
        <f>DatosMenores!C87</f>
        <v>161</v>
      </c>
      <c r="E6" s="82" t="s">
        <v>1658</v>
      </c>
      <c r="F6" s="81">
        <f>DatosMenores!C107</f>
        <v>40</v>
      </c>
    </row>
    <row r="7" spans="2:6" ht="33.75" x14ac:dyDescent="0.2">
      <c r="B7" s="235" t="s">
        <v>1659</v>
      </c>
      <c r="C7" s="78" t="s">
        <v>1018</v>
      </c>
      <c r="D7" s="79">
        <f>DatosMenores!C88</f>
        <v>14</v>
      </c>
      <c r="E7" s="82" t="s">
        <v>1660</v>
      </c>
      <c r="F7" s="81">
        <f>DatosMenores!C108</f>
        <v>0</v>
      </c>
    </row>
    <row r="8" spans="2:6" ht="33.75" x14ac:dyDescent="0.2">
      <c r="B8" s="236"/>
      <c r="C8" s="78" t="s">
        <v>1013</v>
      </c>
      <c r="D8" s="79">
        <f>DatosMenores!C89</f>
        <v>82</v>
      </c>
      <c r="E8" s="82" t="s">
        <v>1661</v>
      </c>
      <c r="F8" s="81">
        <f>DatosMenores!C109</f>
        <v>0</v>
      </c>
    </row>
    <row r="9" spans="2:6" ht="33.75" x14ac:dyDescent="0.2">
      <c r="B9" s="235" t="s">
        <v>266</v>
      </c>
      <c r="C9" s="78" t="s">
        <v>1018</v>
      </c>
      <c r="D9" s="79">
        <f>DatosMenores!C90</f>
        <v>472</v>
      </c>
      <c r="E9" s="82" t="s">
        <v>1662</v>
      </c>
      <c r="F9" s="81">
        <f>DatosMenores!C110</f>
        <v>2</v>
      </c>
    </row>
    <row r="10" spans="2:6" ht="22.5" x14ac:dyDescent="0.2">
      <c r="B10" s="236"/>
      <c r="C10" s="78" t="s">
        <v>1013</v>
      </c>
      <c r="D10" s="79">
        <f>DatosMenores!C91</f>
        <v>839</v>
      </c>
      <c r="E10" s="82" t="s">
        <v>1663</v>
      </c>
      <c r="F10" s="81">
        <f>DatosMenores!C111</f>
        <v>0</v>
      </c>
    </row>
    <row r="11" spans="2:6" ht="45" x14ac:dyDescent="0.2">
      <c r="B11" s="235" t="s">
        <v>1664</v>
      </c>
      <c r="C11" s="78" t="s">
        <v>1018</v>
      </c>
      <c r="D11" s="79">
        <f>DatosMenores!C92</f>
        <v>0</v>
      </c>
      <c r="E11" s="82" t="s">
        <v>1665</v>
      </c>
      <c r="F11" s="81">
        <f>DatosMenores!C112</f>
        <v>20</v>
      </c>
    </row>
    <row r="12" spans="2:6" x14ac:dyDescent="0.2">
      <c r="B12" s="236"/>
      <c r="C12" s="78" t="s">
        <v>1013</v>
      </c>
      <c r="D12" s="79">
        <f>DatosMenores!C93</f>
        <v>0</v>
      </c>
    </row>
    <row r="13" spans="2:6" x14ac:dyDescent="0.2">
      <c r="B13" s="235" t="s">
        <v>1666</v>
      </c>
      <c r="C13" s="78" t="s">
        <v>1018</v>
      </c>
      <c r="D13" s="79">
        <f>DatosMenores!C94</f>
        <v>364</v>
      </c>
    </row>
    <row r="14" spans="2:6" x14ac:dyDescent="0.2">
      <c r="B14" s="236"/>
      <c r="C14" s="78" t="s">
        <v>1013</v>
      </c>
      <c r="D14" s="79">
        <f>DatosMenores!C95</f>
        <v>440</v>
      </c>
    </row>
    <row r="15" spans="2:6" x14ac:dyDescent="0.2">
      <c r="B15" s="235" t="s">
        <v>1667</v>
      </c>
      <c r="C15" s="78" t="s">
        <v>1018</v>
      </c>
      <c r="D15" s="79">
        <f>DatosMenores!C96</f>
        <v>453</v>
      </c>
    </row>
    <row r="16" spans="2:6" x14ac:dyDescent="0.2">
      <c r="B16" s="236"/>
      <c r="C16" s="78" t="s">
        <v>1013</v>
      </c>
      <c r="D16" s="79">
        <f>DatosMenores!C97</f>
        <v>202</v>
      </c>
    </row>
    <row r="17" spans="2:4" x14ac:dyDescent="0.2">
      <c r="B17" s="235" t="s">
        <v>1668</v>
      </c>
      <c r="C17" s="78" t="s">
        <v>1018</v>
      </c>
      <c r="D17" s="79">
        <f>DatosMenores!C98</f>
        <v>0</v>
      </c>
    </row>
    <row r="18" spans="2:4" x14ac:dyDescent="0.2">
      <c r="B18" s="236"/>
      <c r="C18" s="78" t="s">
        <v>1013</v>
      </c>
      <c r="D18" s="79">
        <f>DatosMenores!C99</f>
        <v>0</v>
      </c>
    </row>
    <row r="19" spans="2:4" ht="22.5" x14ac:dyDescent="0.2">
      <c r="B19" s="83" t="s">
        <v>1669</v>
      </c>
      <c r="C19" s="84"/>
      <c r="D19" s="79">
        <f>DatosMenores!C100</f>
        <v>7</v>
      </c>
    </row>
    <row r="20" spans="2:4" ht="22.5" x14ac:dyDescent="0.2">
      <c r="B20" s="83" t="s">
        <v>1670</v>
      </c>
      <c r="C20" s="84"/>
      <c r="D20" s="79">
        <f>DatosMenores!C101</f>
        <v>0</v>
      </c>
    </row>
    <row r="21" spans="2:4" x14ac:dyDescent="0.2">
      <c r="B21" s="85"/>
      <c r="C21" s="73"/>
      <c r="D21" s="73"/>
    </row>
    <row r="22" spans="2:4" x14ac:dyDescent="0.2">
      <c r="B22" s="86"/>
      <c r="C22" s="73"/>
      <c r="D22" s="73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FB0E-7465-4B50-B309-290E069003EB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4" customWidth="1"/>
    <col min="2" max="4" width="13.85546875" style="44" customWidth="1"/>
    <col min="5" max="6" width="15" style="44" customWidth="1"/>
    <col min="7" max="13" width="13.85546875" style="44" customWidth="1"/>
    <col min="14" max="16384" width="11.42578125" style="44"/>
  </cols>
  <sheetData>
    <row r="2" spans="2:13" s="40" customFormat="1" ht="15.75" x14ac:dyDescent="0.25">
      <c r="B2" s="40" t="s">
        <v>1607</v>
      </c>
    </row>
    <row r="4" spans="2:13" ht="39" thickBot="1" x14ac:dyDescent="0.25">
      <c r="B4" s="41" t="s">
        <v>304</v>
      </c>
      <c r="C4" s="42" t="s">
        <v>1608</v>
      </c>
      <c r="D4" s="42" t="s">
        <v>1609</v>
      </c>
      <c r="E4" s="42" t="s">
        <v>1610</v>
      </c>
      <c r="F4" s="42" t="s">
        <v>1611</v>
      </c>
      <c r="G4" s="42" t="s">
        <v>1612</v>
      </c>
      <c r="H4" s="42" t="s">
        <v>1613</v>
      </c>
      <c r="I4" s="42" t="s">
        <v>1614</v>
      </c>
      <c r="J4" s="42" t="s">
        <v>1615</v>
      </c>
      <c r="K4" s="42" t="s">
        <v>315</v>
      </c>
      <c r="L4" s="42" t="s">
        <v>1616</v>
      </c>
      <c r="M4" s="43" t="s">
        <v>317</v>
      </c>
    </row>
    <row r="5" spans="2:13" s="50" customFormat="1" ht="22.5" customHeight="1" thickBot="1" x14ac:dyDescent="0.3">
      <c r="B5" s="45">
        <v>1</v>
      </c>
      <c r="C5" s="46">
        <v>2</v>
      </c>
      <c r="D5" s="46">
        <v>2</v>
      </c>
      <c r="E5" s="47">
        <v>1</v>
      </c>
      <c r="F5" s="47">
        <v>1</v>
      </c>
      <c r="G5" s="47">
        <v>1</v>
      </c>
      <c r="H5" s="47">
        <v>1</v>
      </c>
      <c r="I5" s="47">
        <v>1</v>
      </c>
      <c r="J5" s="47">
        <v>1</v>
      </c>
      <c r="K5" s="48">
        <v>3</v>
      </c>
      <c r="L5" s="47">
        <v>1</v>
      </c>
      <c r="M5" s="49">
        <v>1</v>
      </c>
    </row>
    <row r="8" spans="2:13" ht="15.75" x14ac:dyDescent="0.25">
      <c r="B8" s="51" t="s">
        <v>1617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</row>
    <row r="10" spans="2:13" ht="39" thickBot="1" x14ac:dyDescent="0.25">
      <c r="D10" s="53" t="s">
        <v>304</v>
      </c>
      <c r="E10" s="54" t="s">
        <v>1610</v>
      </c>
      <c r="F10" s="54" t="s">
        <v>1611</v>
      </c>
      <c r="G10" s="54" t="s">
        <v>1612</v>
      </c>
      <c r="H10" s="54" t="s">
        <v>1613</v>
      </c>
      <c r="I10" s="54" t="s">
        <v>1614</v>
      </c>
      <c r="J10" s="54" t="s">
        <v>1615</v>
      </c>
      <c r="K10" s="54" t="s">
        <v>1616</v>
      </c>
      <c r="L10" s="55" t="s">
        <v>317</v>
      </c>
      <c r="M10" s="56"/>
    </row>
    <row r="11" spans="2:13" ht="13.35" customHeight="1" x14ac:dyDescent="0.2">
      <c r="B11" s="238" t="s">
        <v>1618</v>
      </c>
      <c r="C11" s="238"/>
      <c r="D11" s="57">
        <f>DatosDelitos!C5+DatosDelitos!C13-DatosDelitos!C17</f>
        <v>7825</v>
      </c>
      <c r="E11" s="58">
        <f>DatosDelitos!H5+DatosDelitos!H13-DatosDelitos!H17</f>
        <v>371</v>
      </c>
      <c r="F11" s="58">
        <f>DatosDelitos!I5+DatosDelitos!I13-DatosDelitos!I17</f>
        <v>369</v>
      </c>
      <c r="G11" s="58">
        <f>DatosDelitos!J5+DatosDelitos!J13-DatosDelitos!J17</f>
        <v>17</v>
      </c>
      <c r="H11" s="59">
        <f>DatosDelitos!K5+DatosDelitos!K13-DatosDelitos!K17</f>
        <v>17</v>
      </c>
      <c r="I11" s="59">
        <f>DatosDelitos!L5+DatosDelitos!L13-DatosDelitos!L17</f>
        <v>14</v>
      </c>
      <c r="J11" s="59">
        <f>DatosDelitos!M5+DatosDelitos!M13-DatosDelitos!M17</f>
        <v>3</v>
      </c>
      <c r="K11" s="59">
        <f>DatosDelitos!O5+DatosDelitos!O13-DatosDelitos!O17</f>
        <v>69</v>
      </c>
      <c r="L11" s="60">
        <f>DatosDelitos!P5+DatosDelitos!P13-DatosDelitos!P17</f>
        <v>300</v>
      </c>
    </row>
    <row r="12" spans="2:13" ht="13.35" customHeight="1" x14ac:dyDescent="0.2">
      <c r="B12" s="239" t="s">
        <v>329</v>
      </c>
      <c r="C12" s="239"/>
      <c r="D12" s="61">
        <f>DatosDelitos!C10</f>
        <v>0</v>
      </c>
      <c r="E12" s="62">
        <f>DatosDelitos!H10</f>
        <v>0</v>
      </c>
      <c r="F12" s="62">
        <f>DatosDelitos!I10</f>
        <v>0</v>
      </c>
      <c r="G12" s="62">
        <f>DatosDelitos!J10</f>
        <v>0</v>
      </c>
      <c r="H12" s="62">
        <f>DatosDelitos!K10</f>
        <v>0</v>
      </c>
      <c r="I12" s="62">
        <f>DatosDelitos!L10</f>
        <v>0</v>
      </c>
      <c r="J12" s="62">
        <f>DatosDelitos!M10</f>
        <v>0</v>
      </c>
      <c r="K12" s="62">
        <f>DatosDelitos!O10</f>
        <v>0</v>
      </c>
      <c r="L12" s="63">
        <f>DatosDelitos!P10</f>
        <v>0</v>
      </c>
    </row>
    <row r="13" spans="2:13" ht="13.35" customHeight="1" x14ac:dyDescent="0.2">
      <c r="B13" s="239" t="s">
        <v>347</v>
      </c>
      <c r="C13" s="239"/>
      <c r="D13" s="61">
        <f>DatosDelitos!C20</f>
        <v>1</v>
      </c>
      <c r="E13" s="62">
        <f>DatosDelitos!H20</f>
        <v>0</v>
      </c>
      <c r="F13" s="62">
        <f>DatosDelitos!I20</f>
        <v>0</v>
      </c>
      <c r="G13" s="62">
        <f>DatosDelitos!J20</f>
        <v>0</v>
      </c>
      <c r="H13" s="62">
        <f>DatosDelitos!K20</f>
        <v>0</v>
      </c>
      <c r="I13" s="62">
        <f>DatosDelitos!L20</f>
        <v>0</v>
      </c>
      <c r="J13" s="62">
        <f>DatosDelitos!M20</f>
        <v>0</v>
      </c>
      <c r="K13" s="62">
        <f>DatosDelitos!O20</f>
        <v>0</v>
      </c>
      <c r="L13" s="63">
        <f>DatosDelitos!P20</f>
        <v>0</v>
      </c>
    </row>
    <row r="14" spans="2:13" ht="13.35" customHeight="1" x14ac:dyDescent="0.2">
      <c r="B14" s="239" t="s">
        <v>352</v>
      </c>
      <c r="C14" s="239"/>
      <c r="D14" s="61">
        <f>DatosDelitos!C23</f>
        <v>0</v>
      </c>
      <c r="E14" s="62">
        <f>DatosDelitos!H23</f>
        <v>0</v>
      </c>
      <c r="F14" s="62">
        <f>DatosDelitos!I23</f>
        <v>0</v>
      </c>
      <c r="G14" s="62">
        <f>DatosDelitos!J23</f>
        <v>0</v>
      </c>
      <c r="H14" s="62">
        <f>DatosDelitos!K23</f>
        <v>0</v>
      </c>
      <c r="I14" s="62">
        <f>DatosDelitos!L23</f>
        <v>0</v>
      </c>
      <c r="J14" s="62">
        <f>DatosDelitos!M23</f>
        <v>0</v>
      </c>
      <c r="K14" s="62">
        <f>DatosDelitos!O23</f>
        <v>0</v>
      </c>
      <c r="L14" s="63">
        <f>DatosDelitos!P23</f>
        <v>0</v>
      </c>
    </row>
    <row r="15" spans="2:13" ht="13.35" customHeight="1" x14ac:dyDescent="0.2">
      <c r="B15" s="239" t="s">
        <v>1619</v>
      </c>
      <c r="C15" s="239"/>
      <c r="D15" s="61">
        <f>DatosDelitos!C17+DatosDelitos!C44</f>
        <v>1269</v>
      </c>
      <c r="E15" s="62">
        <f>DatosDelitos!H17+DatosDelitos!H44</f>
        <v>248</v>
      </c>
      <c r="F15" s="62">
        <f>DatosDelitos!I16+DatosDelitos!I44</f>
        <v>43</v>
      </c>
      <c r="G15" s="62">
        <f>DatosDelitos!J17+DatosDelitos!J44</f>
        <v>13</v>
      </c>
      <c r="H15" s="62">
        <f>DatosDelitos!K17+DatosDelitos!K44</f>
        <v>7</v>
      </c>
      <c r="I15" s="62">
        <f>DatosDelitos!L17+DatosDelitos!L44</f>
        <v>1</v>
      </c>
      <c r="J15" s="62">
        <f>DatosDelitos!M17+DatosDelitos!M44</f>
        <v>0</v>
      </c>
      <c r="K15" s="62">
        <f>DatosDelitos!O17+DatosDelitos!O44</f>
        <v>20</v>
      </c>
      <c r="L15" s="63">
        <f>DatosDelitos!P17+DatosDelitos!P44</f>
        <v>436</v>
      </c>
    </row>
    <row r="16" spans="2:13" ht="13.35" customHeight="1" x14ac:dyDescent="0.2">
      <c r="B16" s="239" t="s">
        <v>1620</v>
      </c>
      <c r="C16" s="239"/>
      <c r="D16" s="61">
        <f>DatosDelitos!C30</f>
        <v>1034</v>
      </c>
      <c r="E16" s="62">
        <f>DatosDelitos!H30</f>
        <v>216</v>
      </c>
      <c r="F16" s="62">
        <f>DatosDelitos!I30</f>
        <v>206</v>
      </c>
      <c r="G16" s="62">
        <f>DatosDelitos!J30</f>
        <v>11</v>
      </c>
      <c r="H16" s="62">
        <f>DatosDelitos!K30</f>
        <v>12</v>
      </c>
      <c r="I16" s="62">
        <f>DatosDelitos!L30</f>
        <v>2</v>
      </c>
      <c r="J16" s="62">
        <f>DatosDelitos!M30</f>
        <v>2</v>
      </c>
      <c r="K16" s="62">
        <f>DatosDelitos!O30</f>
        <v>17</v>
      </c>
      <c r="L16" s="63">
        <f>DatosDelitos!P30</f>
        <v>295</v>
      </c>
    </row>
    <row r="17" spans="2:12" ht="13.35" customHeight="1" x14ac:dyDescent="0.2">
      <c r="B17" s="240" t="s">
        <v>1621</v>
      </c>
      <c r="C17" s="240"/>
      <c r="D17" s="61">
        <f>DatosDelitos!C42-DatosDelitos!C44</f>
        <v>8</v>
      </c>
      <c r="E17" s="62">
        <f>DatosDelitos!H42-DatosDelitos!H44</f>
        <v>14</v>
      </c>
      <c r="F17" s="62">
        <f>DatosDelitos!I42-DatosDelitos!I44</f>
        <v>1</v>
      </c>
      <c r="G17" s="62">
        <f>DatosDelitos!J42-DatosDelitos!J44</f>
        <v>0</v>
      </c>
      <c r="H17" s="62">
        <f>DatosDelitos!K42-DatosDelitos!K44</f>
        <v>1</v>
      </c>
      <c r="I17" s="62">
        <f>DatosDelitos!L42-DatosDelitos!L44</f>
        <v>0</v>
      </c>
      <c r="J17" s="62">
        <f>DatosDelitos!M42-DatosDelitos!M44</f>
        <v>0</v>
      </c>
      <c r="K17" s="62">
        <f>DatosDelitos!O42-DatosDelitos!O44</f>
        <v>0</v>
      </c>
      <c r="L17" s="63">
        <f>DatosDelitos!P42-DatosDelitos!P44</f>
        <v>2</v>
      </c>
    </row>
    <row r="18" spans="2:12" ht="13.35" customHeight="1" x14ac:dyDescent="0.2">
      <c r="B18" s="239" t="s">
        <v>1622</v>
      </c>
      <c r="C18" s="239"/>
      <c r="D18" s="61">
        <f>DatosDelitos!C50</f>
        <v>810</v>
      </c>
      <c r="E18" s="62">
        <f>DatosDelitos!H50</f>
        <v>98</v>
      </c>
      <c r="F18" s="62">
        <f>DatosDelitos!I50</f>
        <v>64</v>
      </c>
      <c r="G18" s="62">
        <f>DatosDelitos!J50</f>
        <v>63</v>
      </c>
      <c r="H18" s="62">
        <f>DatosDelitos!K50</f>
        <v>60</v>
      </c>
      <c r="I18" s="62">
        <f>DatosDelitos!L50</f>
        <v>0</v>
      </c>
      <c r="J18" s="62">
        <f>DatosDelitos!M50</f>
        <v>1</v>
      </c>
      <c r="K18" s="62">
        <f>DatosDelitos!O50</f>
        <v>29</v>
      </c>
      <c r="L18" s="63">
        <f>DatosDelitos!P50</f>
        <v>72</v>
      </c>
    </row>
    <row r="19" spans="2:12" ht="13.35" customHeight="1" x14ac:dyDescent="0.2">
      <c r="B19" s="239" t="s">
        <v>1623</v>
      </c>
      <c r="C19" s="239"/>
      <c r="D19" s="61">
        <f>DatosDelitos!C72</f>
        <v>19</v>
      </c>
      <c r="E19" s="62">
        <f>DatosDelitos!H72</f>
        <v>6</v>
      </c>
      <c r="F19" s="62">
        <f>DatosDelitos!I72</f>
        <v>5</v>
      </c>
      <c r="G19" s="62">
        <f>DatosDelitos!J72</f>
        <v>0</v>
      </c>
      <c r="H19" s="62">
        <f>DatosDelitos!K72</f>
        <v>0</v>
      </c>
      <c r="I19" s="62">
        <f>DatosDelitos!L72</f>
        <v>3</v>
      </c>
      <c r="J19" s="62">
        <f>DatosDelitos!M72</f>
        <v>2</v>
      </c>
      <c r="K19" s="62">
        <f>DatosDelitos!O72</f>
        <v>0</v>
      </c>
      <c r="L19" s="63">
        <f>DatosDelitos!P72</f>
        <v>2</v>
      </c>
    </row>
    <row r="20" spans="2:12" ht="27" customHeight="1" x14ac:dyDescent="0.2">
      <c r="B20" s="239" t="s">
        <v>1624</v>
      </c>
      <c r="C20" s="239"/>
      <c r="D20" s="61">
        <f>DatosDelitos!C74</f>
        <v>241</v>
      </c>
      <c r="E20" s="62">
        <f>DatosDelitos!H74</f>
        <v>23</v>
      </c>
      <c r="F20" s="62">
        <f>DatosDelitos!I74</f>
        <v>30</v>
      </c>
      <c r="G20" s="62">
        <f>DatosDelitos!J74</f>
        <v>1</v>
      </c>
      <c r="H20" s="62">
        <f>DatosDelitos!K74</f>
        <v>1</v>
      </c>
      <c r="I20" s="62">
        <f>DatosDelitos!L74</f>
        <v>8</v>
      </c>
      <c r="J20" s="62">
        <f>DatosDelitos!M74</f>
        <v>2</v>
      </c>
      <c r="K20" s="62">
        <f>DatosDelitos!O74</f>
        <v>7</v>
      </c>
      <c r="L20" s="63">
        <f>DatosDelitos!P74</f>
        <v>99</v>
      </c>
    </row>
    <row r="21" spans="2:12" ht="13.35" customHeight="1" x14ac:dyDescent="0.2">
      <c r="B21" s="240" t="s">
        <v>1625</v>
      </c>
      <c r="C21" s="240"/>
      <c r="D21" s="61">
        <f>DatosDelitos!C82</f>
        <v>89</v>
      </c>
      <c r="E21" s="62">
        <f>DatosDelitos!H82</f>
        <v>68</v>
      </c>
      <c r="F21" s="62">
        <f>DatosDelitos!I82</f>
        <v>97</v>
      </c>
      <c r="G21" s="62">
        <f>DatosDelitos!J82</f>
        <v>0</v>
      </c>
      <c r="H21" s="62">
        <f>DatosDelitos!K82</f>
        <v>0</v>
      </c>
      <c r="I21" s="62">
        <f>DatosDelitos!L82</f>
        <v>0</v>
      </c>
      <c r="J21" s="62">
        <f>DatosDelitos!M82</f>
        <v>0</v>
      </c>
      <c r="K21" s="62">
        <f>DatosDelitos!O82</f>
        <v>3</v>
      </c>
      <c r="L21" s="63">
        <f>DatosDelitos!P82</f>
        <v>122</v>
      </c>
    </row>
    <row r="22" spans="2:12" ht="13.35" customHeight="1" x14ac:dyDescent="0.2">
      <c r="B22" s="239" t="s">
        <v>1626</v>
      </c>
      <c r="C22" s="239"/>
      <c r="D22" s="61">
        <f>DatosDelitos!C85</f>
        <v>154</v>
      </c>
      <c r="E22" s="62">
        <f>DatosDelitos!H85</f>
        <v>40</v>
      </c>
      <c r="F22" s="62">
        <f>DatosDelitos!I85</f>
        <v>34</v>
      </c>
      <c r="G22" s="62">
        <f>DatosDelitos!J85</f>
        <v>0</v>
      </c>
      <c r="H22" s="62">
        <f>DatosDelitos!K85</f>
        <v>1</v>
      </c>
      <c r="I22" s="62">
        <f>DatosDelitos!L85</f>
        <v>0</v>
      </c>
      <c r="J22" s="62">
        <f>DatosDelitos!M85</f>
        <v>0</v>
      </c>
      <c r="K22" s="62">
        <f>DatosDelitos!O85</f>
        <v>0</v>
      </c>
      <c r="L22" s="63">
        <f>DatosDelitos!P85</f>
        <v>27</v>
      </c>
    </row>
    <row r="23" spans="2:12" ht="13.35" customHeight="1" x14ac:dyDescent="0.2">
      <c r="B23" s="239" t="s">
        <v>978</v>
      </c>
      <c r="C23" s="239"/>
      <c r="D23" s="61">
        <f>DatosDelitos!C97</f>
        <v>9545</v>
      </c>
      <c r="E23" s="62">
        <f>DatosDelitos!H97</f>
        <v>1259</v>
      </c>
      <c r="F23" s="62">
        <f>DatosDelitos!I97</f>
        <v>925</v>
      </c>
      <c r="G23" s="62">
        <f>DatosDelitos!J97</f>
        <v>3</v>
      </c>
      <c r="H23" s="62">
        <f>DatosDelitos!K97</f>
        <v>3</v>
      </c>
      <c r="I23" s="62">
        <f>DatosDelitos!L97</f>
        <v>3</v>
      </c>
      <c r="J23" s="62">
        <f>DatosDelitos!M97</f>
        <v>2</v>
      </c>
      <c r="K23" s="62">
        <f>DatosDelitos!O97</f>
        <v>134</v>
      </c>
      <c r="L23" s="63">
        <f>DatosDelitos!P97</f>
        <v>807</v>
      </c>
    </row>
    <row r="24" spans="2:12" ht="27" customHeight="1" x14ac:dyDescent="0.2">
      <c r="B24" s="239" t="s">
        <v>1627</v>
      </c>
      <c r="C24" s="239"/>
      <c r="D24" s="61">
        <f>DatosDelitos!C131</f>
        <v>6</v>
      </c>
      <c r="E24" s="62">
        <f>DatosDelitos!H131</f>
        <v>4</v>
      </c>
      <c r="F24" s="62">
        <f>DatosDelitos!I131</f>
        <v>6</v>
      </c>
      <c r="G24" s="62">
        <f>DatosDelitos!J131</f>
        <v>0</v>
      </c>
      <c r="H24" s="62">
        <f>DatosDelitos!K131</f>
        <v>0</v>
      </c>
      <c r="I24" s="62">
        <f>DatosDelitos!L131</f>
        <v>0</v>
      </c>
      <c r="J24" s="62">
        <f>DatosDelitos!M131</f>
        <v>0</v>
      </c>
      <c r="K24" s="62">
        <f>DatosDelitos!O131</f>
        <v>0</v>
      </c>
      <c r="L24" s="63">
        <f>DatosDelitos!P131</f>
        <v>5</v>
      </c>
    </row>
    <row r="25" spans="2:12" ht="13.35" customHeight="1" x14ac:dyDescent="0.2">
      <c r="B25" s="239" t="s">
        <v>1628</v>
      </c>
      <c r="C25" s="239"/>
      <c r="D25" s="61">
        <f>DatosDelitos!C137</f>
        <v>19</v>
      </c>
      <c r="E25" s="62">
        <f>DatosDelitos!H137</f>
        <v>2</v>
      </c>
      <c r="F25" s="62">
        <f>DatosDelitos!I137</f>
        <v>5</v>
      </c>
      <c r="G25" s="62">
        <f>DatosDelitos!J137</f>
        <v>0</v>
      </c>
      <c r="H25" s="62">
        <f>DatosDelitos!K137</f>
        <v>0</v>
      </c>
      <c r="I25" s="62">
        <f>DatosDelitos!L137</f>
        <v>0</v>
      </c>
      <c r="J25" s="62">
        <f>DatosDelitos!M137</f>
        <v>0</v>
      </c>
      <c r="K25" s="62">
        <f>DatosDelitos!O137</f>
        <v>0</v>
      </c>
      <c r="L25" s="63">
        <f>DatosDelitos!P137</f>
        <v>6</v>
      </c>
    </row>
    <row r="26" spans="2:12" ht="13.35" customHeight="1" x14ac:dyDescent="0.2">
      <c r="B26" s="240" t="s">
        <v>1629</v>
      </c>
      <c r="C26" s="240"/>
      <c r="D26" s="61">
        <f>DatosDelitos!C144</f>
        <v>20</v>
      </c>
      <c r="E26" s="62">
        <f>DatosDelitos!H144</f>
        <v>0</v>
      </c>
      <c r="F26" s="62">
        <f>DatosDelitos!I144</f>
        <v>0</v>
      </c>
      <c r="G26" s="62">
        <f>DatosDelitos!J144</f>
        <v>0</v>
      </c>
      <c r="H26" s="62">
        <f>DatosDelitos!K144</f>
        <v>0</v>
      </c>
      <c r="I26" s="62">
        <f>DatosDelitos!L144</f>
        <v>0</v>
      </c>
      <c r="J26" s="62">
        <f>DatosDelitos!M144</f>
        <v>0</v>
      </c>
      <c r="K26" s="62">
        <f>DatosDelitos!O144</f>
        <v>0</v>
      </c>
      <c r="L26" s="63">
        <f>DatosDelitos!P144</f>
        <v>0</v>
      </c>
    </row>
    <row r="27" spans="2:12" ht="38.25" customHeight="1" x14ac:dyDescent="0.2">
      <c r="B27" s="239" t="s">
        <v>1630</v>
      </c>
      <c r="C27" s="239"/>
      <c r="D27" s="61">
        <f>DatosDelitos!C147</f>
        <v>59</v>
      </c>
      <c r="E27" s="62">
        <f>DatosDelitos!H147</f>
        <v>15</v>
      </c>
      <c r="F27" s="62">
        <f>DatosDelitos!I147</f>
        <v>15</v>
      </c>
      <c r="G27" s="62">
        <f>DatosDelitos!J147</f>
        <v>0</v>
      </c>
      <c r="H27" s="62">
        <f>DatosDelitos!K147</f>
        <v>0</v>
      </c>
      <c r="I27" s="62">
        <f>DatosDelitos!L147</f>
        <v>0</v>
      </c>
      <c r="J27" s="62">
        <f>DatosDelitos!M147</f>
        <v>0</v>
      </c>
      <c r="K27" s="62">
        <f>DatosDelitos!O147</f>
        <v>0</v>
      </c>
      <c r="L27" s="63">
        <f>DatosDelitos!P147</f>
        <v>3</v>
      </c>
    </row>
    <row r="28" spans="2:12" ht="13.35" customHeight="1" x14ac:dyDescent="0.2">
      <c r="B28" s="239" t="s">
        <v>1631</v>
      </c>
      <c r="C28" s="239"/>
      <c r="D28" s="61">
        <f>DatosDelitos!C156+SUM(DatosDelitos!C167:C172)</f>
        <v>80</v>
      </c>
      <c r="E28" s="62">
        <f>DatosDelitos!H156+SUM(DatosDelitos!H167:H172)</f>
        <v>3</v>
      </c>
      <c r="F28" s="62">
        <f>DatosDelitos!I156+SUM(DatosDelitos!I167:I172)</f>
        <v>3</v>
      </c>
      <c r="G28" s="62">
        <f>DatosDelitos!J156+SUM(DatosDelitos!J167:J172)</f>
        <v>2</v>
      </c>
      <c r="H28" s="62">
        <f>DatosDelitos!K156+SUM(DatosDelitos!K167:K172)</f>
        <v>2</v>
      </c>
      <c r="I28" s="62">
        <f>DatosDelitos!L156+SUM(DatosDelitos!L167:L172)</f>
        <v>0</v>
      </c>
      <c r="J28" s="62">
        <f>DatosDelitos!M156+SUM(DatosDelitos!M167:M172)</f>
        <v>0</v>
      </c>
      <c r="K28" s="62">
        <f>DatosDelitos!O156+SUM(DatosDelitos!O167:O172)</f>
        <v>7</v>
      </c>
      <c r="L28" s="62">
        <f>DatosDelitos!P156+SUM(DatosDelitos!P167:Q172)</f>
        <v>6</v>
      </c>
    </row>
    <row r="29" spans="2:12" ht="13.35" customHeight="1" x14ac:dyDescent="0.2">
      <c r="B29" s="239" t="s">
        <v>1632</v>
      </c>
      <c r="C29" s="239"/>
      <c r="D29" s="61">
        <f>SUM(DatosDelitos!C173:C177)</f>
        <v>1013</v>
      </c>
      <c r="E29" s="62">
        <f>SUM(DatosDelitos!H173:H177)</f>
        <v>286</v>
      </c>
      <c r="F29" s="62">
        <f>SUM(DatosDelitos!I173:I177)</f>
        <v>250</v>
      </c>
      <c r="G29" s="62">
        <f>SUM(DatosDelitos!J173:J177)</f>
        <v>0</v>
      </c>
      <c r="H29" s="62">
        <f>SUM(DatosDelitos!K173:K177)</f>
        <v>0</v>
      </c>
      <c r="I29" s="62">
        <f>SUM(DatosDelitos!L173:L177)</f>
        <v>0</v>
      </c>
      <c r="J29" s="62">
        <f>SUM(DatosDelitos!M173:M177)</f>
        <v>0</v>
      </c>
      <c r="K29" s="62">
        <f>SUM(DatosDelitos!O173:O177)</f>
        <v>93</v>
      </c>
      <c r="L29" s="62">
        <f>SUM(DatosDelitos!P173:P177)</f>
        <v>204</v>
      </c>
    </row>
    <row r="30" spans="2:12" ht="13.35" customHeight="1" x14ac:dyDescent="0.2">
      <c r="B30" s="239" t="s">
        <v>1633</v>
      </c>
      <c r="C30" s="239"/>
      <c r="D30" s="61">
        <f>DatosDelitos!C178</f>
        <v>1849</v>
      </c>
      <c r="E30" s="62">
        <f>DatosDelitos!H178</f>
        <v>563</v>
      </c>
      <c r="F30" s="62">
        <f>DatosDelitos!I178</f>
        <v>511</v>
      </c>
      <c r="G30" s="62">
        <f>DatosDelitos!J178</f>
        <v>0</v>
      </c>
      <c r="H30" s="62">
        <f>DatosDelitos!K178</f>
        <v>0</v>
      </c>
      <c r="I30" s="62">
        <f>DatosDelitos!L178</f>
        <v>3</v>
      </c>
      <c r="J30" s="62">
        <f>DatosDelitos!M178</f>
        <v>1</v>
      </c>
      <c r="K30" s="62">
        <f>DatosDelitos!O178</f>
        <v>2</v>
      </c>
      <c r="L30" s="62">
        <f>DatosDelitos!P178</f>
        <v>3364</v>
      </c>
    </row>
    <row r="31" spans="2:12" ht="13.35" customHeight="1" x14ac:dyDescent="0.2">
      <c r="B31" s="239" t="s">
        <v>1634</v>
      </c>
      <c r="C31" s="239"/>
      <c r="D31" s="61">
        <f>DatosDelitos!C186</f>
        <v>888</v>
      </c>
      <c r="E31" s="62">
        <f>DatosDelitos!H186</f>
        <v>184</v>
      </c>
      <c r="F31" s="62">
        <f>DatosDelitos!I186</f>
        <v>159</v>
      </c>
      <c r="G31" s="62">
        <f>DatosDelitos!J186</f>
        <v>1</v>
      </c>
      <c r="H31" s="62">
        <f>DatosDelitos!K186</f>
        <v>0</v>
      </c>
      <c r="I31" s="62">
        <f>DatosDelitos!L186</f>
        <v>0</v>
      </c>
      <c r="J31" s="62">
        <f>DatosDelitos!M186</f>
        <v>0</v>
      </c>
      <c r="K31" s="62">
        <f>DatosDelitos!O186</f>
        <v>4</v>
      </c>
      <c r="L31" s="62">
        <f>DatosDelitos!P186</f>
        <v>110</v>
      </c>
    </row>
    <row r="32" spans="2:12" ht="13.35" customHeight="1" x14ac:dyDescent="0.2">
      <c r="B32" s="239" t="s">
        <v>1635</v>
      </c>
      <c r="C32" s="239"/>
      <c r="D32" s="61">
        <f>DatosDelitos!C201</f>
        <v>58</v>
      </c>
      <c r="E32" s="62">
        <f>DatosDelitos!H201</f>
        <v>0</v>
      </c>
      <c r="F32" s="62">
        <f>DatosDelitos!I201</f>
        <v>0</v>
      </c>
      <c r="G32" s="62">
        <f>DatosDelitos!J201</f>
        <v>0</v>
      </c>
      <c r="H32" s="62">
        <f>DatosDelitos!K201</f>
        <v>0</v>
      </c>
      <c r="I32" s="62">
        <f>DatosDelitos!L201</f>
        <v>4</v>
      </c>
      <c r="J32" s="62">
        <f>DatosDelitos!M201</f>
        <v>2</v>
      </c>
      <c r="K32" s="62">
        <f>DatosDelitos!O201</f>
        <v>0</v>
      </c>
      <c r="L32" s="62">
        <f>DatosDelitos!P201</f>
        <v>1</v>
      </c>
    </row>
    <row r="33" spans="2:13" ht="13.35" customHeight="1" x14ac:dyDescent="0.2">
      <c r="B33" s="239" t="s">
        <v>1636</v>
      </c>
      <c r="C33" s="239"/>
      <c r="D33" s="61">
        <f>DatosDelitos!C223</f>
        <v>727</v>
      </c>
      <c r="E33" s="62">
        <f>DatosDelitos!H223</f>
        <v>171</v>
      </c>
      <c r="F33" s="62">
        <f>DatosDelitos!I223</f>
        <v>163</v>
      </c>
      <c r="G33" s="62">
        <f>DatosDelitos!J223</f>
        <v>1</v>
      </c>
      <c r="H33" s="62">
        <f>DatosDelitos!K223</f>
        <v>1</v>
      </c>
      <c r="I33" s="62">
        <f>DatosDelitos!L223</f>
        <v>0</v>
      </c>
      <c r="J33" s="62">
        <f>DatosDelitos!M223</f>
        <v>0</v>
      </c>
      <c r="K33" s="62">
        <f>DatosDelitos!O223</f>
        <v>25</v>
      </c>
      <c r="L33" s="62">
        <f>DatosDelitos!P223</f>
        <v>330</v>
      </c>
    </row>
    <row r="34" spans="2:13" ht="13.35" customHeight="1" x14ac:dyDescent="0.2">
      <c r="B34" s="239" t="s">
        <v>1637</v>
      </c>
      <c r="C34" s="239"/>
      <c r="D34" s="61">
        <f>DatosDelitos!C244</f>
        <v>33</v>
      </c>
      <c r="E34" s="62">
        <f>DatosDelitos!H244</f>
        <v>5</v>
      </c>
      <c r="F34" s="62">
        <f>DatosDelitos!I244</f>
        <v>3</v>
      </c>
      <c r="G34" s="62">
        <f>DatosDelitos!J244</f>
        <v>0</v>
      </c>
      <c r="H34" s="62">
        <f>DatosDelitos!K244</f>
        <v>0</v>
      </c>
      <c r="I34" s="62">
        <f>DatosDelitos!L244</f>
        <v>0</v>
      </c>
      <c r="J34" s="62">
        <f>DatosDelitos!M244</f>
        <v>0</v>
      </c>
      <c r="K34" s="62">
        <f>DatosDelitos!O244</f>
        <v>0</v>
      </c>
      <c r="L34" s="62">
        <f>DatosDelitos!P244</f>
        <v>0</v>
      </c>
    </row>
    <row r="35" spans="2:13" ht="13.35" customHeight="1" x14ac:dyDescent="0.2">
      <c r="B35" s="239" t="s">
        <v>1638</v>
      </c>
      <c r="C35" s="239"/>
      <c r="D35" s="61">
        <f>DatosDelitos!C271</f>
        <v>856</v>
      </c>
      <c r="E35" s="62">
        <f>DatosDelitos!H271</f>
        <v>265</v>
      </c>
      <c r="F35" s="62">
        <f>DatosDelitos!I271</f>
        <v>209</v>
      </c>
      <c r="G35" s="62">
        <f>DatosDelitos!J271</f>
        <v>2</v>
      </c>
      <c r="H35" s="62">
        <f>DatosDelitos!K271</f>
        <v>4</v>
      </c>
      <c r="I35" s="62">
        <f>DatosDelitos!L271</f>
        <v>1</v>
      </c>
      <c r="J35" s="62">
        <f>DatosDelitos!M271</f>
        <v>0</v>
      </c>
      <c r="K35" s="62">
        <f>DatosDelitos!O271</f>
        <v>22</v>
      </c>
      <c r="L35" s="62">
        <f>DatosDelitos!P271</f>
        <v>323</v>
      </c>
    </row>
    <row r="36" spans="2:13" ht="38.25" customHeight="1" x14ac:dyDescent="0.2">
      <c r="B36" s="239" t="s">
        <v>1639</v>
      </c>
      <c r="C36" s="239"/>
      <c r="D36" s="61">
        <f>DatosDelitos!C301</f>
        <v>0</v>
      </c>
      <c r="E36" s="62">
        <f>DatosDelitos!H301</f>
        <v>0</v>
      </c>
      <c r="F36" s="62">
        <f>DatosDelitos!I301</f>
        <v>0</v>
      </c>
      <c r="G36" s="62">
        <f>DatosDelitos!J301</f>
        <v>0</v>
      </c>
      <c r="H36" s="62">
        <f>DatosDelitos!K301</f>
        <v>0</v>
      </c>
      <c r="I36" s="62">
        <f>DatosDelitos!L301</f>
        <v>0</v>
      </c>
      <c r="J36" s="62">
        <f>DatosDelitos!M301</f>
        <v>0</v>
      </c>
      <c r="K36" s="62">
        <f>DatosDelitos!O301</f>
        <v>0</v>
      </c>
      <c r="L36" s="62">
        <f>DatosDelitos!P301</f>
        <v>0</v>
      </c>
    </row>
    <row r="37" spans="2:13" ht="13.35" customHeight="1" x14ac:dyDescent="0.2">
      <c r="B37" s="239" t="s">
        <v>1640</v>
      </c>
      <c r="C37" s="239"/>
      <c r="D37" s="61">
        <f>DatosDelitos!C305</f>
        <v>0</v>
      </c>
      <c r="E37" s="62">
        <f>DatosDelitos!H305</f>
        <v>0</v>
      </c>
      <c r="F37" s="62">
        <f>DatosDelitos!I305</f>
        <v>0</v>
      </c>
      <c r="G37" s="62">
        <f>DatosDelitos!J305</f>
        <v>0</v>
      </c>
      <c r="H37" s="62">
        <f>DatosDelitos!K305</f>
        <v>0</v>
      </c>
      <c r="I37" s="62">
        <f>DatosDelitos!L305</f>
        <v>0</v>
      </c>
      <c r="J37" s="62">
        <f>DatosDelitos!M305</f>
        <v>0</v>
      </c>
      <c r="K37" s="62">
        <f>DatosDelitos!O305</f>
        <v>0</v>
      </c>
      <c r="L37" s="62">
        <f>DatosDelitos!P305</f>
        <v>0</v>
      </c>
    </row>
    <row r="38" spans="2:13" ht="13.35" customHeight="1" x14ac:dyDescent="0.2">
      <c r="B38" s="239" t="s">
        <v>1641</v>
      </c>
      <c r="C38" s="239"/>
      <c r="D38" s="61">
        <f>DatosDelitos!C312+DatosDelitos!C318+DatosDelitos!C320</f>
        <v>15</v>
      </c>
      <c r="E38" s="62">
        <f>DatosDelitos!H312+DatosDelitos!H318+DatosDelitos!H320</f>
        <v>24</v>
      </c>
      <c r="F38" s="62">
        <f>DatosDelitos!I312+DatosDelitos!I318+DatosDelitos!I320</f>
        <v>1</v>
      </c>
      <c r="G38" s="62">
        <f>DatosDelitos!J312+DatosDelitos!J318+DatosDelitos!J320</f>
        <v>0</v>
      </c>
      <c r="H38" s="62">
        <f>DatosDelitos!K312+DatosDelitos!K318+DatosDelitos!K320</f>
        <v>0</v>
      </c>
      <c r="I38" s="62">
        <f>DatosDelitos!L312+DatosDelitos!L318+DatosDelitos!L320</f>
        <v>0</v>
      </c>
      <c r="J38" s="62">
        <f>DatosDelitos!M312+DatosDelitos!M318+DatosDelitos!M320</f>
        <v>0</v>
      </c>
      <c r="K38" s="62">
        <f>DatosDelitos!O312+DatosDelitos!O318+DatosDelitos!O320</f>
        <v>1</v>
      </c>
      <c r="L38" s="62">
        <f>DatosDelitos!P312+DatosDelitos!P318+DatosDelitos!P320</f>
        <v>7</v>
      </c>
    </row>
    <row r="39" spans="2:13" ht="13.35" customHeight="1" x14ac:dyDescent="0.2">
      <c r="B39" s="239" t="s">
        <v>1642</v>
      </c>
      <c r="C39" s="239"/>
      <c r="D39" s="61">
        <f>DatosDelitos!C323</f>
        <v>6648</v>
      </c>
      <c r="E39" s="62">
        <f>DatosDelitos!H323</f>
        <v>1</v>
      </c>
      <c r="F39" s="62">
        <f>DatosDelitos!I323</f>
        <v>0</v>
      </c>
      <c r="G39" s="62">
        <f>DatosDelitos!J323</f>
        <v>0</v>
      </c>
      <c r="H39" s="62">
        <f>DatosDelitos!K323</f>
        <v>0</v>
      </c>
      <c r="I39" s="62">
        <f>DatosDelitos!L323</f>
        <v>0</v>
      </c>
      <c r="J39" s="62">
        <f>DatosDelitos!M323</f>
        <v>0</v>
      </c>
      <c r="K39" s="62">
        <f>DatosDelitos!O323</f>
        <v>0</v>
      </c>
      <c r="L39" s="62">
        <f>DatosDelitos!P323</f>
        <v>0</v>
      </c>
    </row>
    <row r="40" spans="2:13" ht="13.35" customHeight="1" x14ac:dyDescent="0.2">
      <c r="B40" s="239" t="s">
        <v>1643</v>
      </c>
      <c r="C40" s="239"/>
      <c r="D40" s="61">
        <f>DatosDelitos!C325</f>
        <v>5</v>
      </c>
      <c r="E40" s="61">
        <f>DatosDelitos!H325</f>
        <v>0</v>
      </c>
      <c r="F40" s="61">
        <f>DatosDelitos!I325</f>
        <v>0</v>
      </c>
      <c r="G40" s="61">
        <f>DatosDelitos!J325</f>
        <v>0</v>
      </c>
      <c r="H40" s="61">
        <f>DatosDelitos!K325</f>
        <v>0</v>
      </c>
      <c r="I40" s="61">
        <f>DatosDelitos!L325</f>
        <v>0</v>
      </c>
      <c r="J40" s="61">
        <f>DatosDelitos!M325</f>
        <v>0</v>
      </c>
      <c r="K40" s="61">
        <f>DatosDelitos!O325</f>
        <v>0</v>
      </c>
      <c r="L40" s="61">
        <f>DatosDelitos!P325</f>
        <v>0</v>
      </c>
    </row>
    <row r="41" spans="2:13" ht="13.35" customHeight="1" x14ac:dyDescent="0.2">
      <c r="B41" s="239" t="s">
        <v>952</v>
      </c>
      <c r="C41" s="239"/>
      <c r="D41" s="61">
        <f>DatosDelitos!C337</f>
        <v>0</v>
      </c>
      <c r="E41" s="61">
        <f>DatosDelitos!H337</f>
        <v>0</v>
      </c>
      <c r="F41" s="61">
        <f>DatosDelitos!I337</f>
        <v>0</v>
      </c>
      <c r="G41" s="61">
        <f>DatosDelitos!J337</f>
        <v>0</v>
      </c>
      <c r="H41" s="61">
        <f>DatosDelitos!K337</f>
        <v>0</v>
      </c>
      <c r="I41" s="61">
        <f>DatosDelitos!L337</f>
        <v>0</v>
      </c>
      <c r="J41" s="61">
        <f>DatosDelitos!M337</f>
        <v>0</v>
      </c>
      <c r="K41" s="61">
        <f>DatosDelitos!O337</f>
        <v>0</v>
      </c>
      <c r="L41" s="61">
        <f>DatosDelitos!P337</f>
        <v>0</v>
      </c>
    </row>
    <row r="42" spans="2:13" ht="13.35" customHeight="1" x14ac:dyDescent="0.2">
      <c r="B42" s="239" t="s">
        <v>1644</v>
      </c>
      <c r="C42" s="239"/>
      <c r="D42" s="61">
        <f>DatosDelitos!C339</f>
        <v>0</v>
      </c>
      <c r="E42" s="61">
        <f>DatosDelitos!H339</f>
        <v>0</v>
      </c>
      <c r="F42" s="61">
        <f>DatosDelitos!I339</f>
        <v>0</v>
      </c>
      <c r="G42" s="61">
        <f>DatosDelitos!J339</f>
        <v>0</v>
      </c>
      <c r="H42" s="61">
        <f>DatosDelitos!K339</f>
        <v>0</v>
      </c>
      <c r="I42" s="61">
        <f>DatosDelitos!L339</f>
        <v>0</v>
      </c>
      <c r="J42" s="61">
        <f>DatosDelitos!M339</f>
        <v>0</v>
      </c>
      <c r="K42" s="61">
        <f>DatosDelitos!O339</f>
        <v>0</v>
      </c>
      <c r="L42" s="61">
        <f>DatosDelitos!P339</f>
        <v>0</v>
      </c>
    </row>
    <row r="43" spans="2:13" ht="14.1" customHeight="1" thickBot="1" x14ac:dyDescent="0.25">
      <c r="B43" s="242" t="s">
        <v>956</v>
      </c>
      <c r="C43" s="242"/>
      <c r="D43" s="64">
        <f>SUM(D11:D42)</f>
        <v>33271</v>
      </c>
      <c r="E43" s="64">
        <f t="shared" ref="E43:L43" si="0">SUM(E11:E42)</f>
        <v>3866</v>
      </c>
      <c r="F43" s="64">
        <f t="shared" si="0"/>
        <v>3099</v>
      </c>
      <c r="G43" s="64">
        <f t="shared" si="0"/>
        <v>114</v>
      </c>
      <c r="H43" s="64">
        <f t="shared" si="0"/>
        <v>109</v>
      </c>
      <c r="I43" s="64">
        <f t="shared" si="0"/>
        <v>39</v>
      </c>
      <c r="J43" s="64">
        <f t="shared" si="0"/>
        <v>15</v>
      </c>
      <c r="K43" s="64">
        <f t="shared" si="0"/>
        <v>433</v>
      </c>
      <c r="L43" s="64">
        <f t="shared" si="0"/>
        <v>6521</v>
      </c>
    </row>
    <row r="46" spans="2:13" ht="15.75" x14ac:dyDescent="0.25">
      <c r="B46" s="65" t="s">
        <v>1645</v>
      </c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</row>
    <row r="48" spans="2:13" ht="39" thickBot="1" x14ac:dyDescent="0.25">
      <c r="D48" s="41" t="s">
        <v>1608</v>
      </c>
      <c r="E48" s="43" t="s">
        <v>1609</v>
      </c>
    </row>
    <row r="49" spans="2:5" ht="13.35" customHeight="1" x14ac:dyDescent="0.25">
      <c r="B49" s="241" t="s">
        <v>1646</v>
      </c>
      <c r="C49" s="241"/>
      <c r="D49" s="67">
        <f>DatosDelitos!F5</f>
        <v>0</v>
      </c>
      <c r="E49" s="67">
        <f>DatosDelitos!G5</f>
        <v>0</v>
      </c>
    </row>
    <row r="50" spans="2:5" ht="13.35" customHeight="1" x14ac:dyDescent="0.25">
      <c r="B50" s="241" t="s">
        <v>1647</v>
      </c>
      <c r="C50" s="241"/>
      <c r="D50" s="67">
        <f>DatosDelitos!F13-DatosDelitos!F17</f>
        <v>289</v>
      </c>
      <c r="E50" s="67">
        <f>DatosDelitos!G13-DatosDelitos!G17</f>
        <v>136</v>
      </c>
    </row>
    <row r="51" spans="2:5" ht="13.35" customHeight="1" x14ac:dyDescent="0.25">
      <c r="B51" s="241" t="s">
        <v>329</v>
      </c>
      <c r="C51" s="241"/>
      <c r="D51" s="67">
        <f>DatosDelitos!F10</f>
        <v>0</v>
      </c>
      <c r="E51" s="67">
        <f>DatosDelitos!G10</f>
        <v>0</v>
      </c>
    </row>
    <row r="52" spans="2:5" ht="13.35" customHeight="1" x14ac:dyDescent="0.25">
      <c r="B52" s="241" t="s">
        <v>347</v>
      </c>
      <c r="C52" s="241"/>
      <c r="D52" s="67">
        <f>DatosDelitos!F20</f>
        <v>0</v>
      </c>
      <c r="E52" s="67">
        <f>DatosDelitos!G20</f>
        <v>0</v>
      </c>
    </row>
    <row r="53" spans="2:5" ht="13.35" customHeight="1" x14ac:dyDescent="0.25">
      <c r="B53" s="241" t="s">
        <v>352</v>
      </c>
      <c r="C53" s="241"/>
      <c r="D53" s="67">
        <f>DatosDelitos!F23</f>
        <v>0</v>
      </c>
      <c r="E53" s="67">
        <f>DatosDelitos!G23</f>
        <v>0</v>
      </c>
    </row>
    <row r="54" spans="2:5" ht="13.35" customHeight="1" x14ac:dyDescent="0.25">
      <c r="B54" s="241" t="s">
        <v>1619</v>
      </c>
      <c r="C54" s="241"/>
      <c r="D54" s="67">
        <f>DatosDelitos!F17+DatosDelitos!F44</f>
        <v>1634</v>
      </c>
      <c r="E54" s="67">
        <f>DatosDelitos!G17+DatosDelitos!G44</f>
        <v>415</v>
      </c>
    </row>
    <row r="55" spans="2:5" ht="13.35" customHeight="1" x14ac:dyDescent="0.25">
      <c r="B55" s="241" t="s">
        <v>1620</v>
      </c>
      <c r="C55" s="241"/>
      <c r="D55" s="67">
        <f>DatosDelitos!F30</f>
        <v>612</v>
      </c>
      <c r="E55" s="67">
        <f>DatosDelitos!G30</f>
        <v>230</v>
      </c>
    </row>
    <row r="56" spans="2:5" ht="13.35" customHeight="1" x14ac:dyDescent="0.25">
      <c r="B56" s="241" t="s">
        <v>1621</v>
      </c>
      <c r="C56" s="241"/>
      <c r="D56" s="67">
        <f>DatosDelitos!F42-DatosDelitos!F44</f>
        <v>0</v>
      </c>
      <c r="E56" s="67">
        <f>DatosDelitos!G42-DatosDelitos!G44</f>
        <v>0</v>
      </c>
    </row>
    <row r="57" spans="2:5" ht="13.35" customHeight="1" x14ac:dyDescent="0.25">
      <c r="B57" s="241" t="s">
        <v>1622</v>
      </c>
      <c r="C57" s="241"/>
      <c r="D57" s="67">
        <f>DatosDelitos!F50</f>
        <v>42</v>
      </c>
      <c r="E57" s="67">
        <f>DatosDelitos!G50</f>
        <v>2</v>
      </c>
    </row>
    <row r="58" spans="2:5" ht="13.35" customHeight="1" x14ac:dyDescent="0.25">
      <c r="B58" s="241" t="s">
        <v>1623</v>
      </c>
      <c r="C58" s="241"/>
      <c r="D58" s="67">
        <f>DatosDelitos!F72</f>
        <v>0</v>
      </c>
      <c r="E58" s="67">
        <f>DatosDelitos!G72</f>
        <v>0</v>
      </c>
    </row>
    <row r="59" spans="2:5" ht="27" customHeight="1" x14ac:dyDescent="0.25">
      <c r="B59" s="241" t="s">
        <v>1648</v>
      </c>
      <c r="C59" s="241"/>
      <c r="D59" s="67">
        <f>DatosDelitos!F74</f>
        <v>77</v>
      </c>
      <c r="E59" s="67">
        <f>DatosDelitos!G74</f>
        <v>33</v>
      </c>
    </row>
    <row r="60" spans="2:5" ht="13.35" customHeight="1" x14ac:dyDescent="0.25">
      <c r="B60" s="241" t="s">
        <v>1625</v>
      </c>
      <c r="C60" s="241"/>
      <c r="D60" s="67">
        <f>DatosDelitos!F82</f>
        <v>212</v>
      </c>
      <c r="E60" s="67">
        <f>DatosDelitos!G82</f>
        <v>113</v>
      </c>
    </row>
    <row r="61" spans="2:5" ht="13.35" customHeight="1" x14ac:dyDescent="0.25">
      <c r="B61" s="241" t="s">
        <v>1626</v>
      </c>
      <c r="C61" s="241"/>
      <c r="D61" s="67">
        <f>DatosDelitos!F85</f>
        <v>10</v>
      </c>
      <c r="E61" s="67">
        <f>DatosDelitos!G85</f>
        <v>1</v>
      </c>
    </row>
    <row r="62" spans="2:5" ht="13.35" customHeight="1" x14ac:dyDescent="0.25">
      <c r="B62" s="241" t="s">
        <v>978</v>
      </c>
      <c r="C62" s="241"/>
      <c r="D62" s="67">
        <f>DatosDelitos!F97</f>
        <v>727</v>
      </c>
      <c r="E62" s="67">
        <f>DatosDelitos!G97</f>
        <v>428</v>
      </c>
    </row>
    <row r="63" spans="2:5" ht="27" customHeight="1" x14ac:dyDescent="0.25">
      <c r="B63" s="241" t="s">
        <v>1649</v>
      </c>
      <c r="C63" s="241"/>
      <c r="D63" s="67">
        <f>DatosDelitos!F131</f>
        <v>0</v>
      </c>
      <c r="E63" s="67">
        <f>DatosDelitos!G131</f>
        <v>0</v>
      </c>
    </row>
    <row r="64" spans="2:5" ht="13.35" customHeight="1" x14ac:dyDescent="0.25">
      <c r="B64" s="241" t="s">
        <v>1628</v>
      </c>
      <c r="C64" s="241"/>
      <c r="D64" s="67">
        <f>DatosDelitos!F137</f>
        <v>0</v>
      </c>
      <c r="E64" s="67">
        <f>DatosDelitos!G137</f>
        <v>0</v>
      </c>
    </row>
    <row r="65" spans="2:5" ht="13.35" customHeight="1" x14ac:dyDescent="0.25">
      <c r="B65" s="241" t="s">
        <v>1629</v>
      </c>
      <c r="C65" s="241"/>
      <c r="D65" s="67">
        <f>DatosDelitos!F144</f>
        <v>0</v>
      </c>
      <c r="E65" s="67">
        <f>DatosDelitos!G144</f>
        <v>0</v>
      </c>
    </row>
    <row r="66" spans="2:5" ht="40.5" customHeight="1" x14ac:dyDescent="0.25">
      <c r="B66" s="241" t="s">
        <v>1630</v>
      </c>
      <c r="C66" s="241"/>
      <c r="D66" s="67">
        <f>DatosDelitos!F147</f>
        <v>1</v>
      </c>
      <c r="E66" s="67">
        <f>DatosDelitos!G147</f>
        <v>1</v>
      </c>
    </row>
    <row r="67" spans="2:5" ht="13.35" customHeight="1" x14ac:dyDescent="0.25">
      <c r="B67" s="241" t="s">
        <v>1631</v>
      </c>
      <c r="C67" s="241"/>
      <c r="D67" s="67">
        <f>DatosDelitos!F156+SUM(DatosDelitos!F167:G172)</f>
        <v>3</v>
      </c>
      <c r="E67" s="67">
        <f>DatosDelitos!G156+SUM(DatosDelitos!G167:H172)</f>
        <v>2</v>
      </c>
    </row>
    <row r="68" spans="2:5" ht="13.35" customHeight="1" x14ac:dyDescent="0.25">
      <c r="B68" s="241" t="s">
        <v>1632</v>
      </c>
      <c r="C68" s="241"/>
      <c r="D68" s="67">
        <f>SUM(DatosDelitos!F173:G177)</f>
        <v>92</v>
      </c>
      <c r="E68" s="67">
        <f>SUM(DatosDelitos!G173:H177)</f>
        <v>325</v>
      </c>
    </row>
    <row r="69" spans="2:5" ht="13.35" customHeight="1" x14ac:dyDescent="0.25">
      <c r="B69" s="241" t="s">
        <v>1633</v>
      </c>
      <c r="C69" s="241"/>
      <c r="D69" s="67">
        <f>DatosDelitos!F178</f>
        <v>3798</v>
      </c>
      <c r="E69" s="67">
        <f>DatosDelitos!G178</f>
        <v>3171</v>
      </c>
    </row>
    <row r="70" spans="2:5" ht="13.35" customHeight="1" x14ac:dyDescent="0.25">
      <c r="B70" s="241" t="s">
        <v>1634</v>
      </c>
      <c r="C70" s="241"/>
      <c r="D70" s="67">
        <f>DatosDelitos!F186</f>
        <v>59</v>
      </c>
      <c r="E70" s="67">
        <f>DatosDelitos!G186</f>
        <v>51</v>
      </c>
    </row>
    <row r="71" spans="2:5" ht="13.35" customHeight="1" x14ac:dyDescent="0.25">
      <c r="B71" s="241" t="s">
        <v>1635</v>
      </c>
      <c r="C71" s="241"/>
      <c r="D71" s="67">
        <f>DatosDelitos!F201</f>
        <v>0</v>
      </c>
      <c r="E71" s="67">
        <f>DatosDelitos!G201</f>
        <v>0</v>
      </c>
    </row>
    <row r="72" spans="2:5" ht="13.35" customHeight="1" x14ac:dyDescent="0.25">
      <c r="B72" s="241" t="s">
        <v>1636</v>
      </c>
      <c r="C72" s="241"/>
      <c r="D72" s="67">
        <f>DatosDelitos!F223</f>
        <v>596</v>
      </c>
      <c r="E72" s="67">
        <f>DatosDelitos!G223</f>
        <v>332</v>
      </c>
    </row>
    <row r="73" spans="2:5" ht="13.35" customHeight="1" x14ac:dyDescent="0.25">
      <c r="B73" s="241" t="s">
        <v>1637</v>
      </c>
      <c r="C73" s="241"/>
      <c r="D73" s="67">
        <f>DatosDelitos!F244</f>
        <v>1</v>
      </c>
      <c r="E73" s="67">
        <f>DatosDelitos!G244</f>
        <v>0</v>
      </c>
    </row>
    <row r="74" spans="2:5" ht="13.35" customHeight="1" x14ac:dyDescent="0.25">
      <c r="B74" s="241" t="s">
        <v>1638</v>
      </c>
      <c r="C74" s="241"/>
      <c r="D74" s="67">
        <f>DatosDelitos!F271</f>
        <v>379</v>
      </c>
      <c r="E74" s="67">
        <f>DatosDelitos!G271</f>
        <v>236</v>
      </c>
    </row>
    <row r="75" spans="2:5" ht="38.25" customHeight="1" x14ac:dyDescent="0.25">
      <c r="B75" s="241" t="s">
        <v>1639</v>
      </c>
      <c r="C75" s="241"/>
      <c r="D75" s="67">
        <f>DatosDelitos!F301</f>
        <v>0</v>
      </c>
      <c r="E75" s="67">
        <f>DatosDelitos!G301</f>
        <v>0</v>
      </c>
    </row>
    <row r="76" spans="2:5" ht="13.35" customHeight="1" x14ac:dyDescent="0.25">
      <c r="B76" s="241" t="s">
        <v>1640</v>
      </c>
      <c r="C76" s="241"/>
      <c r="D76" s="67">
        <f>DatosDelitos!F305</f>
        <v>0</v>
      </c>
      <c r="E76" s="67">
        <f>DatosDelitos!G305</f>
        <v>0</v>
      </c>
    </row>
    <row r="77" spans="2:5" ht="13.35" customHeight="1" x14ac:dyDescent="0.25">
      <c r="B77" s="241" t="s">
        <v>1641</v>
      </c>
      <c r="C77" s="241"/>
      <c r="D77" s="67">
        <f>DatosDelitos!F312+DatosDelitos!F318+DatosDelitos!F320</f>
        <v>2</v>
      </c>
      <c r="E77" s="67">
        <f>DatosDelitos!G312+DatosDelitos!G318+DatosDelitos!G320</f>
        <v>2</v>
      </c>
    </row>
    <row r="78" spans="2:5" ht="14.1" customHeight="1" x14ac:dyDescent="0.25">
      <c r="B78" s="241" t="s">
        <v>1642</v>
      </c>
      <c r="C78" s="241"/>
      <c r="D78" s="67">
        <f>DatosDelitos!F323</f>
        <v>40</v>
      </c>
      <c r="E78" s="67">
        <f>DatosDelitos!G323</f>
        <v>0</v>
      </c>
    </row>
    <row r="79" spans="2:5" ht="15" customHeight="1" x14ac:dyDescent="0.25">
      <c r="B79" s="243" t="s">
        <v>1643</v>
      </c>
      <c r="C79" s="243"/>
      <c r="D79" s="67">
        <f>DatosDelitos!F325</f>
        <v>0</v>
      </c>
      <c r="E79" s="67">
        <f>DatosDelitos!G325</f>
        <v>0</v>
      </c>
    </row>
    <row r="80" spans="2:5" ht="15" customHeight="1" x14ac:dyDescent="0.25">
      <c r="B80" s="243" t="s">
        <v>952</v>
      </c>
      <c r="C80" s="243"/>
      <c r="D80" s="67">
        <f>DatosDelitos!F337</f>
        <v>0</v>
      </c>
      <c r="E80" s="67">
        <f>DatosDelitos!G337</f>
        <v>0</v>
      </c>
    </row>
    <row r="81" spans="2:13" ht="15" customHeight="1" x14ac:dyDescent="0.25">
      <c r="B81" s="243" t="s">
        <v>1644</v>
      </c>
      <c r="C81" s="243"/>
      <c r="D81" s="67">
        <f>DatosDelitos!F339</f>
        <v>0</v>
      </c>
      <c r="E81" s="67">
        <f>DatosDelitos!G339</f>
        <v>0</v>
      </c>
    </row>
    <row r="82" spans="2:13" ht="15" customHeight="1" x14ac:dyDescent="0.25">
      <c r="B82" s="243" t="s">
        <v>1650</v>
      </c>
      <c r="C82" s="243"/>
      <c r="D82" s="67">
        <f>SUM(D49:D81)</f>
        <v>8574</v>
      </c>
      <c r="E82" s="67">
        <f>SUM(E49:E81)</f>
        <v>5478</v>
      </c>
    </row>
    <row r="84" spans="2:13" s="70" customFormat="1" ht="15.75" x14ac:dyDescent="0.25">
      <c r="B84" s="68" t="s">
        <v>1651</v>
      </c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</row>
    <row r="86" spans="2:13" ht="25.5" x14ac:dyDescent="0.2">
      <c r="D86" s="71" t="s">
        <v>315</v>
      </c>
    </row>
    <row r="87" spans="2:13" ht="13.35" customHeight="1" x14ac:dyDescent="0.25">
      <c r="B87" s="241" t="s">
        <v>1618</v>
      </c>
      <c r="C87" s="241"/>
      <c r="D87" s="67">
        <f>DatosDelitos!N5+DatosDelitos!N13-DatosDelitos!N17</f>
        <v>3</v>
      </c>
    </row>
    <row r="88" spans="2:13" ht="13.35" customHeight="1" x14ac:dyDescent="0.25">
      <c r="B88" s="241" t="s">
        <v>329</v>
      </c>
      <c r="C88" s="241"/>
      <c r="D88" s="67">
        <f>DatosDelitos!N10</f>
        <v>0</v>
      </c>
    </row>
    <row r="89" spans="2:13" ht="13.35" customHeight="1" x14ac:dyDescent="0.25">
      <c r="B89" s="241" t="s">
        <v>347</v>
      </c>
      <c r="C89" s="241"/>
      <c r="D89" s="67">
        <f>DatosDelitos!N20</f>
        <v>0</v>
      </c>
    </row>
    <row r="90" spans="2:13" ht="13.35" customHeight="1" x14ac:dyDescent="0.25">
      <c r="B90" s="241" t="s">
        <v>352</v>
      </c>
      <c r="C90" s="241"/>
      <c r="D90" s="67">
        <f>DatosDelitos!N23</f>
        <v>0</v>
      </c>
    </row>
    <row r="91" spans="2:13" ht="13.35" customHeight="1" x14ac:dyDescent="0.25">
      <c r="B91" s="241" t="s">
        <v>1652</v>
      </c>
      <c r="C91" s="241"/>
      <c r="D91" s="67">
        <f>SUM(DatosDelitos!N17,DatosDelitos!N44)</f>
        <v>5</v>
      </c>
    </row>
    <row r="92" spans="2:13" ht="13.35" customHeight="1" x14ac:dyDescent="0.25">
      <c r="B92" s="241" t="s">
        <v>1620</v>
      </c>
      <c r="C92" s="241"/>
      <c r="D92" s="67">
        <f>DatosDelitos!N30</f>
        <v>9</v>
      </c>
    </row>
    <row r="93" spans="2:13" ht="13.35" customHeight="1" x14ac:dyDescent="0.25">
      <c r="B93" s="241" t="s">
        <v>1621</v>
      </c>
      <c r="C93" s="241"/>
      <c r="D93" s="67">
        <f>DatosDelitos!N42-DatosDelitos!N44</f>
        <v>2</v>
      </c>
    </row>
    <row r="94" spans="2:13" ht="13.35" customHeight="1" x14ac:dyDescent="0.25">
      <c r="B94" s="241" t="s">
        <v>1622</v>
      </c>
      <c r="C94" s="241"/>
      <c r="D94" s="67">
        <f>DatosDelitos!N50</f>
        <v>26</v>
      </c>
    </row>
    <row r="95" spans="2:13" ht="13.35" customHeight="1" x14ac:dyDescent="0.25">
      <c r="B95" s="241" t="s">
        <v>1623</v>
      </c>
      <c r="C95" s="241"/>
      <c r="D95" s="67">
        <f>DatosDelitos!N72</f>
        <v>1</v>
      </c>
    </row>
    <row r="96" spans="2:13" ht="27" customHeight="1" x14ac:dyDescent="0.25">
      <c r="B96" s="241" t="s">
        <v>1648</v>
      </c>
      <c r="C96" s="241"/>
      <c r="D96" s="67">
        <f>DatosDelitos!N74</f>
        <v>4</v>
      </c>
    </row>
    <row r="97" spans="2:4" ht="13.35" customHeight="1" x14ac:dyDescent="0.25">
      <c r="B97" s="241" t="s">
        <v>1625</v>
      </c>
      <c r="C97" s="241"/>
      <c r="D97" s="67">
        <f>DatosDelitos!N82</f>
        <v>3</v>
      </c>
    </row>
    <row r="98" spans="2:4" ht="13.35" customHeight="1" x14ac:dyDescent="0.25">
      <c r="B98" s="241" t="s">
        <v>1626</v>
      </c>
      <c r="C98" s="241"/>
      <c r="D98" s="67">
        <f>DatosDelitos!N85</f>
        <v>1</v>
      </c>
    </row>
    <row r="99" spans="2:4" ht="13.35" customHeight="1" x14ac:dyDescent="0.25">
      <c r="B99" s="241" t="s">
        <v>978</v>
      </c>
      <c r="C99" s="241"/>
      <c r="D99" s="67">
        <f>DatosDelitos!N97</f>
        <v>16</v>
      </c>
    </row>
    <row r="100" spans="2:4" ht="27" customHeight="1" x14ac:dyDescent="0.25">
      <c r="B100" s="241" t="s">
        <v>1649</v>
      </c>
      <c r="C100" s="241"/>
      <c r="D100" s="67">
        <f>DatosDelitos!N131</f>
        <v>1</v>
      </c>
    </row>
    <row r="101" spans="2:4" ht="13.35" customHeight="1" x14ac:dyDescent="0.25">
      <c r="B101" s="241" t="s">
        <v>1628</v>
      </c>
      <c r="C101" s="241"/>
      <c r="D101" s="67">
        <f>DatosDelitos!N137</f>
        <v>0</v>
      </c>
    </row>
    <row r="102" spans="2:4" ht="13.35" customHeight="1" x14ac:dyDescent="0.25">
      <c r="B102" s="241" t="s">
        <v>1629</v>
      </c>
      <c r="C102" s="241"/>
      <c r="D102" s="67">
        <f>DatosDelitos!N144</f>
        <v>0</v>
      </c>
    </row>
    <row r="103" spans="2:4" ht="13.35" customHeight="1" x14ac:dyDescent="0.25">
      <c r="B103" s="241" t="s">
        <v>1653</v>
      </c>
      <c r="C103" s="241"/>
      <c r="D103" s="67">
        <f>DatosDelitos!N148</f>
        <v>13</v>
      </c>
    </row>
    <row r="104" spans="2:4" ht="13.35" customHeight="1" x14ac:dyDescent="0.25">
      <c r="B104" s="241" t="s">
        <v>1196</v>
      </c>
      <c r="C104" s="241"/>
      <c r="D104" s="67">
        <f>SUM(DatosDelitos!N149,DatosDelitos!N150)</f>
        <v>2</v>
      </c>
    </row>
    <row r="105" spans="2:4" ht="13.35" customHeight="1" x14ac:dyDescent="0.25">
      <c r="B105" s="241" t="s">
        <v>1194</v>
      </c>
      <c r="C105" s="241"/>
      <c r="D105" s="67">
        <f>SUM(DatosDelitos!N151:N155)</f>
        <v>34</v>
      </c>
    </row>
    <row r="106" spans="2:4" ht="13.35" customHeight="1" x14ac:dyDescent="0.25">
      <c r="B106" s="241" t="s">
        <v>1631</v>
      </c>
      <c r="C106" s="241"/>
      <c r="D106" s="67">
        <f>SUM(SUM(DatosDelitos!N157:N160),SUM(DatosDelitos!N167:N172))</f>
        <v>0</v>
      </c>
    </row>
    <row r="107" spans="2:4" ht="13.35" customHeight="1" x14ac:dyDescent="0.25">
      <c r="B107" s="241" t="s">
        <v>1654</v>
      </c>
      <c r="C107" s="241"/>
      <c r="D107" s="67">
        <f>SUM(DatosDelitos!N161:N165)</f>
        <v>0</v>
      </c>
    </row>
    <row r="108" spans="2:4" ht="13.35" customHeight="1" x14ac:dyDescent="0.25">
      <c r="B108" s="241" t="s">
        <v>1632</v>
      </c>
      <c r="C108" s="241"/>
      <c r="D108" s="67">
        <f>SUM(DatosDelitos!N173:N177)</f>
        <v>2</v>
      </c>
    </row>
    <row r="109" spans="2:4" ht="13.35" customHeight="1" x14ac:dyDescent="0.25">
      <c r="B109" s="241" t="s">
        <v>1633</v>
      </c>
      <c r="C109" s="241"/>
      <c r="D109" s="67">
        <f>DatosDelitos!N178</f>
        <v>2</v>
      </c>
    </row>
    <row r="110" spans="2:4" ht="13.35" customHeight="1" x14ac:dyDescent="0.25">
      <c r="B110" s="241" t="s">
        <v>1634</v>
      </c>
      <c r="C110" s="241"/>
      <c r="D110" s="67">
        <f>DatosDelitos!N186</f>
        <v>10</v>
      </c>
    </row>
    <row r="111" spans="2:4" ht="13.35" customHeight="1" x14ac:dyDescent="0.25">
      <c r="B111" s="241" t="s">
        <v>1635</v>
      </c>
      <c r="C111" s="241"/>
      <c r="D111" s="67">
        <f>DatosDelitos!N201</f>
        <v>25</v>
      </c>
    </row>
    <row r="112" spans="2:4" ht="13.35" customHeight="1" x14ac:dyDescent="0.25">
      <c r="B112" s="241" t="s">
        <v>1636</v>
      </c>
      <c r="C112" s="241"/>
      <c r="D112" s="67">
        <f>DatosDelitos!N223</f>
        <v>8</v>
      </c>
    </row>
    <row r="113" spans="2:4" ht="13.35" customHeight="1" x14ac:dyDescent="0.25">
      <c r="B113" s="241" t="s">
        <v>1637</v>
      </c>
      <c r="C113" s="241"/>
      <c r="D113" s="67">
        <f>DatosDelitos!N244</f>
        <v>7</v>
      </c>
    </row>
    <row r="114" spans="2:4" ht="13.35" customHeight="1" x14ac:dyDescent="0.25">
      <c r="B114" s="241" t="s">
        <v>1638</v>
      </c>
      <c r="C114" s="241"/>
      <c r="D114" s="67">
        <f>DatosDelitos!N271</f>
        <v>1</v>
      </c>
    </row>
    <row r="115" spans="2:4" ht="38.25" customHeight="1" x14ac:dyDescent="0.25">
      <c r="B115" s="241" t="s">
        <v>1639</v>
      </c>
      <c r="C115" s="241"/>
      <c r="D115" s="67">
        <f>DatosDelitos!N301</f>
        <v>0</v>
      </c>
    </row>
    <row r="116" spans="2:4" ht="13.35" customHeight="1" x14ac:dyDescent="0.25">
      <c r="B116" s="241" t="s">
        <v>1640</v>
      </c>
      <c r="C116" s="241"/>
      <c r="D116" s="67">
        <f>DatosDelitos!N305</f>
        <v>0</v>
      </c>
    </row>
    <row r="117" spans="2:4" ht="13.35" customHeight="1" x14ac:dyDescent="0.25">
      <c r="B117" s="241" t="s">
        <v>1641</v>
      </c>
      <c r="C117" s="241"/>
      <c r="D117" s="67">
        <f>DatosDelitos!N312+DatosDelitos!N320</f>
        <v>0</v>
      </c>
    </row>
    <row r="118" spans="2:4" ht="13.35" customHeight="1" x14ac:dyDescent="0.25">
      <c r="B118" s="241" t="s">
        <v>918</v>
      </c>
      <c r="C118" s="241"/>
      <c r="D118" s="67">
        <f>DatosDelitos!N318</f>
        <v>0</v>
      </c>
    </row>
    <row r="119" spans="2:4" ht="14.1" customHeight="1" x14ac:dyDescent="0.25">
      <c r="B119" s="241" t="s">
        <v>1642</v>
      </c>
      <c r="C119" s="241"/>
      <c r="D119" s="67">
        <f>DatosDelitos!N323</f>
        <v>10</v>
      </c>
    </row>
    <row r="120" spans="2:4" ht="12.75" customHeight="1" x14ac:dyDescent="0.25">
      <c r="B120" s="243" t="s">
        <v>1643</v>
      </c>
      <c r="C120" s="243"/>
      <c r="D120" s="67">
        <f>DatosDelitos!N325</f>
        <v>0</v>
      </c>
    </row>
    <row r="121" spans="2:4" ht="15" customHeight="1" x14ac:dyDescent="0.25">
      <c r="B121" s="243" t="s">
        <v>952</v>
      </c>
      <c r="C121" s="243"/>
      <c r="D121" s="67">
        <f>DatosDelitos!N337</f>
        <v>0</v>
      </c>
    </row>
    <row r="122" spans="2:4" ht="15" customHeight="1" x14ac:dyDescent="0.25">
      <c r="B122" s="243" t="s">
        <v>1644</v>
      </c>
      <c r="C122" s="243"/>
      <c r="D122" s="67">
        <f>DatosDelitos!N339</f>
        <v>0</v>
      </c>
    </row>
    <row r="123" spans="2:4" ht="15" customHeight="1" x14ac:dyDescent="0.25">
      <c r="B123" s="241" t="s">
        <v>1650</v>
      </c>
      <c r="C123" s="241"/>
      <c r="D123" s="67">
        <f>SUM(D87:D122)</f>
        <v>185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0" t="s">
        <v>304</v>
      </c>
      <c r="D4" s="20" t="s">
        <v>305</v>
      </c>
      <c r="E4" s="20" t="s">
        <v>306</v>
      </c>
      <c r="F4" s="20" t="s">
        <v>307</v>
      </c>
      <c r="G4" s="20" t="s">
        <v>308</v>
      </c>
      <c r="H4" s="20" t="s">
        <v>309</v>
      </c>
      <c r="I4" s="20" t="s">
        <v>310</v>
      </c>
      <c r="J4" s="20" t="s">
        <v>311</v>
      </c>
      <c r="K4" s="20" t="s">
        <v>312</v>
      </c>
      <c r="L4" s="20" t="s">
        <v>313</v>
      </c>
      <c r="M4" s="20" t="s">
        <v>314</v>
      </c>
      <c r="N4" s="20" t="s">
        <v>315</v>
      </c>
      <c r="O4" s="20" t="s">
        <v>316</v>
      </c>
      <c r="P4" s="20" t="s">
        <v>317</v>
      </c>
    </row>
    <row r="5" spans="1:16" x14ac:dyDescent="0.25">
      <c r="A5" s="195" t="s">
        <v>318</v>
      </c>
      <c r="B5" s="196"/>
      <c r="C5" s="21">
        <v>62</v>
      </c>
      <c r="D5" s="21">
        <v>54</v>
      </c>
      <c r="E5" s="22">
        <v>0.148148148148148</v>
      </c>
      <c r="F5" s="21">
        <v>0</v>
      </c>
      <c r="G5" s="21">
        <v>0</v>
      </c>
      <c r="H5" s="21">
        <v>9</v>
      </c>
      <c r="I5" s="21">
        <v>6</v>
      </c>
      <c r="J5" s="21">
        <v>11</v>
      </c>
      <c r="K5" s="21">
        <v>15</v>
      </c>
      <c r="L5" s="21">
        <v>11</v>
      </c>
      <c r="M5" s="21">
        <v>2</v>
      </c>
      <c r="N5" s="21">
        <v>0</v>
      </c>
      <c r="O5" s="21">
        <v>34</v>
      </c>
      <c r="P5" s="23">
        <v>19</v>
      </c>
    </row>
    <row r="6" spans="1:16" x14ac:dyDescent="0.25">
      <c r="A6" s="24" t="s">
        <v>319</v>
      </c>
      <c r="B6" s="24" t="s">
        <v>320</v>
      </c>
      <c r="C6" s="12">
        <v>38</v>
      </c>
      <c r="D6" s="12">
        <v>25</v>
      </c>
      <c r="E6" s="25">
        <v>0.52</v>
      </c>
      <c r="F6" s="12">
        <v>0</v>
      </c>
      <c r="G6" s="12">
        <v>0</v>
      </c>
      <c r="H6" s="12">
        <v>1</v>
      </c>
      <c r="I6" s="12">
        <v>6</v>
      </c>
      <c r="J6" s="12">
        <v>7</v>
      </c>
      <c r="K6" s="12">
        <v>8</v>
      </c>
      <c r="L6" s="12">
        <v>2</v>
      </c>
      <c r="M6" s="12">
        <v>0</v>
      </c>
      <c r="N6" s="12">
        <v>0</v>
      </c>
      <c r="O6" s="12">
        <v>20</v>
      </c>
      <c r="P6" s="19">
        <v>5</v>
      </c>
    </row>
    <row r="7" spans="1:16" x14ac:dyDescent="0.25">
      <c r="A7" s="24" t="s">
        <v>321</v>
      </c>
      <c r="B7" s="24" t="s">
        <v>322</v>
      </c>
      <c r="C7" s="12">
        <v>3</v>
      </c>
      <c r="D7" s="12">
        <v>11</v>
      </c>
      <c r="E7" s="25">
        <v>-0.72727272727272696</v>
      </c>
      <c r="F7" s="12">
        <v>0</v>
      </c>
      <c r="G7" s="12">
        <v>0</v>
      </c>
      <c r="H7" s="12">
        <v>0</v>
      </c>
      <c r="I7" s="12">
        <v>0</v>
      </c>
      <c r="J7" s="12">
        <v>4</v>
      </c>
      <c r="K7" s="12">
        <v>7</v>
      </c>
      <c r="L7" s="12">
        <v>9</v>
      </c>
      <c r="M7" s="12">
        <v>2</v>
      </c>
      <c r="N7" s="12">
        <v>0</v>
      </c>
      <c r="O7" s="12">
        <v>13</v>
      </c>
      <c r="P7" s="19">
        <v>6</v>
      </c>
    </row>
    <row r="8" spans="1:16" x14ac:dyDescent="0.25">
      <c r="A8" s="24" t="s">
        <v>323</v>
      </c>
      <c r="B8" s="24" t="s">
        <v>324</v>
      </c>
      <c r="C8" s="12">
        <v>20</v>
      </c>
      <c r="D8" s="12">
        <v>17</v>
      </c>
      <c r="E8" s="25">
        <v>0.17647058823529399</v>
      </c>
      <c r="F8" s="12">
        <v>0</v>
      </c>
      <c r="G8" s="12">
        <v>0</v>
      </c>
      <c r="H8" s="12">
        <v>8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19">
        <v>8</v>
      </c>
    </row>
    <row r="9" spans="1:16" x14ac:dyDescent="0.25">
      <c r="A9" s="24" t="s">
        <v>325</v>
      </c>
      <c r="B9" s="24" t="s">
        <v>326</v>
      </c>
      <c r="C9" s="12">
        <v>1</v>
      </c>
      <c r="D9" s="12">
        <v>1</v>
      </c>
      <c r="E9" s="25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5" t="s">
        <v>327</v>
      </c>
      <c r="B10" s="196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25">
      <c r="A11" s="24" t="s">
        <v>328</v>
      </c>
      <c r="B11" s="24" t="s">
        <v>329</v>
      </c>
      <c r="C11" s="12">
        <v>0</v>
      </c>
      <c r="D11" s="12">
        <v>0</v>
      </c>
      <c r="E11" s="25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4" t="s">
        <v>330</v>
      </c>
      <c r="B12" s="24" t="s">
        <v>331</v>
      </c>
      <c r="C12" s="12">
        <v>0</v>
      </c>
      <c r="D12" s="12">
        <v>0</v>
      </c>
      <c r="E12" s="25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5" t="s">
        <v>332</v>
      </c>
      <c r="B13" s="196"/>
      <c r="C13" s="21">
        <v>8984</v>
      </c>
      <c r="D13" s="21">
        <v>7940</v>
      </c>
      <c r="E13" s="22">
        <v>0.13148614609571799</v>
      </c>
      <c r="F13" s="21">
        <v>1859</v>
      </c>
      <c r="G13" s="21">
        <v>547</v>
      </c>
      <c r="H13" s="21">
        <v>600</v>
      </c>
      <c r="I13" s="21">
        <v>612</v>
      </c>
      <c r="J13" s="21">
        <v>19</v>
      </c>
      <c r="K13" s="21">
        <v>8</v>
      </c>
      <c r="L13" s="21">
        <v>4</v>
      </c>
      <c r="M13" s="21">
        <v>1</v>
      </c>
      <c r="N13" s="21">
        <v>6</v>
      </c>
      <c r="O13" s="21">
        <v>52</v>
      </c>
      <c r="P13" s="23">
        <v>707</v>
      </c>
    </row>
    <row r="14" spans="1:16" x14ac:dyDescent="0.25">
      <c r="A14" s="24" t="s">
        <v>333</v>
      </c>
      <c r="B14" s="24" t="s">
        <v>334</v>
      </c>
      <c r="C14" s="12">
        <v>6442</v>
      </c>
      <c r="D14" s="12">
        <v>5725</v>
      </c>
      <c r="E14" s="25">
        <v>0.12524017467248899</v>
      </c>
      <c r="F14" s="12">
        <v>286</v>
      </c>
      <c r="G14" s="12">
        <v>134</v>
      </c>
      <c r="H14" s="12">
        <v>328</v>
      </c>
      <c r="I14" s="12">
        <v>333</v>
      </c>
      <c r="J14" s="12">
        <v>5</v>
      </c>
      <c r="K14" s="12">
        <v>0</v>
      </c>
      <c r="L14" s="12">
        <v>2</v>
      </c>
      <c r="M14" s="12">
        <v>1</v>
      </c>
      <c r="N14" s="12">
        <v>3</v>
      </c>
      <c r="O14" s="12">
        <v>34</v>
      </c>
      <c r="P14" s="19">
        <v>260</v>
      </c>
    </row>
    <row r="15" spans="1:16" x14ac:dyDescent="0.25">
      <c r="A15" s="24" t="s">
        <v>335</v>
      </c>
      <c r="B15" s="24" t="s">
        <v>336</v>
      </c>
      <c r="C15" s="12">
        <v>2</v>
      </c>
      <c r="D15" s="12">
        <v>0</v>
      </c>
      <c r="E15" s="25">
        <v>0</v>
      </c>
      <c r="F15" s="12">
        <v>0</v>
      </c>
      <c r="G15" s="12">
        <v>0</v>
      </c>
      <c r="H15" s="12">
        <v>0</v>
      </c>
      <c r="I15" s="12">
        <v>2</v>
      </c>
      <c r="J15" s="12">
        <v>1</v>
      </c>
      <c r="K15" s="12">
        <v>2</v>
      </c>
      <c r="L15" s="12">
        <v>0</v>
      </c>
      <c r="M15" s="12">
        <v>0</v>
      </c>
      <c r="N15" s="12">
        <v>0</v>
      </c>
      <c r="O15" s="12">
        <v>1</v>
      </c>
      <c r="P15" s="19">
        <v>4</v>
      </c>
    </row>
    <row r="16" spans="1:16" x14ac:dyDescent="0.25">
      <c r="A16" s="24" t="s">
        <v>337</v>
      </c>
      <c r="B16" s="24" t="s">
        <v>338</v>
      </c>
      <c r="C16" s="12">
        <v>1318</v>
      </c>
      <c r="D16" s="12">
        <v>1006</v>
      </c>
      <c r="E16" s="25">
        <v>0.31013916500993999</v>
      </c>
      <c r="F16" s="12">
        <v>3</v>
      </c>
      <c r="G16" s="12">
        <v>2</v>
      </c>
      <c r="H16" s="12">
        <v>34</v>
      </c>
      <c r="I16" s="12">
        <v>28</v>
      </c>
      <c r="J16" s="12">
        <v>0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P16" s="19">
        <v>17</v>
      </c>
    </row>
    <row r="17" spans="1:16" ht="33.75" x14ac:dyDescent="0.25">
      <c r="A17" s="24" t="s">
        <v>339</v>
      </c>
      <c r="B17" s="24" t="s">
        <v>340</v>
      </c>
      <c r="C17" s="12">
        <v>1221</v>
      </c>
      <c r="D17" s="12">
        <v>1209</v>
      </c>
      <c r="E17" s="25">
        <v>9.9255583126550903E-3</v>
      </c>
      <c r="F17" s="12">
        <v>1570</v>
      </c>
      <c r="G17" s="12">
        <v>411</v>
      </c>
      <c r="H17" s="12">
        <v>238</v>
      </c>
      <c r="I17" s="12">
        <v>249</v>
      </c>
      <c r="J17" s="12">
        <v>13</v>
      </c>
      <c r="K17" s="12">
        <v>6</v>
      </c>
      <c r="L17" s="12">
        <v>1</v>
      </c>
      <c r="M17" s="12">
        <v>0</v>
      </c>
      <c r="N17" s="12">
        <v>3</v>
      </c>
      <c r="O17" s="12">
        <v>17</v>
      </c>
      <c r="P17" s="19">
        <v>426</v>
      </c>
    </row>
    <row r="18" spans="1:16" x14ac:dyDescent="0.25">
      <c r="A18" s="24" t="s">
        <v>341</v>
      </c>
      <c r="B18" s="24" t="s">
        <v>342</v>
      </c>
      <c r="C18" s="12">
        <v>1</v>
      </c>
      <c r="D18" s="12">
        <v>0</v>
      </c>
      <c r="E18" s="25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4" t="s">
        <v>343</v>
      </c>
      <c r="B19" s="24" t="s">
        <v>344</v>
      </c>
      <c r="C19" s="12">
        <v>0</v>
      </c>
      <c r="D19" s="12">
        <v>0</v>
      </c>
      <c r="E19" s="25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5" t="s">
        <v>345</v>
      </c>
      <c r="B20" s="196"/>
      <c r="C20" s="21">
        <v>1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25">
      <c r="A21" s="24" t="s">
        <v>346</v>
      </c>
      <c r="B21" s="24" t="s">
        <v>347</v>
      </c>
      <c r="C21" s="12">
        <v>1</v>
      </c>
      <c r="D21" s="12">
        <v>0</v>
      </c>
      <c r="E21" s="25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4" t="s">
        <v>348</v>
      </c>
      <c r="B22" s="24" t="s">
        <v>349</v>
      </c>
      <c r="C22" s="12">
        <v>0</v>
      </c>
      <c r="D22" s="12">
        <v>0</v>
      </c>
      <c r="E22" s="25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5" t="s">
        <v>350</v>
      </c>
      <c r="B23" s="196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25">
      <c r="A24" s="24" t="s">
        <v>351</v>
      </c>
      <c r="B24" s="24" t="s">
        <v>352</v>
      </c>
      <c r="C24" s="12">
        <v>0</v>
      </c>
      <c r="D24" s="12">
        <v>0</v>
      </c>
      <c r="E24" s="25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4" t="s">
        <v>353</v>
      </c>
      <c r="B25" s="24" t="s">
        <v>354</v>
      </c>
      <c r="C25" s="12">
        <v>0</v>
      </c>
      <c r="D25" s="12">
        <v>0</v>
      </c>
      <c r="E25" s="25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4" t="s">
        <v>355</v>
      </c>
      <c r="B26" s="24" t="s">
        <v>356</v>
      </c>
      <c r="C26" s="12">
        <v>0</v>
      </c>
      <c r="D26" s="12">
        <v>0</v>
      </c>
      <c r="E26" s="25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4" t="s">
        <v>357</v>
      </c>
      <c r="B27" s="24" t="s">
        <v>358</v>
      </c>
      <c r="C27" s="12">
        <v>0</v>
      </c>
      <c r="D27" s="12">
        <v>0</v>
      </c>
      <c r="E27" s="25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4" t="s">
        <v>359</v>
      </c>
      <c r="B28" s="24" t="s">
        <v>360</v>
      </c>
      <c r="C28" s="12">
        <v>0</v>
      </c>
      <c r="D28" s="12">
        <v>0</v>
      </c>
      <c r="E28" s="25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4" t="s">
        <v>361</v>
      </c>
      <c r="B29" s="24" t="s">
        <v>362</v>
      </c>
      <c r="C29" s="12">
        <v>0</v>
      </c>
      <c r="D29" s="12">
        <v>0</v>
      </c>
      <c r="E29" s="25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5" t="s">
        <v>363</v>
      </c>
      <c r="B30" s="196"/>
      <c r="C30" s="21">
        <v>1034</v>
      </c>
      <c r="D30" s="21">
        <v>910</v>
      </c>
      <c r="E30" s="22">
        <v>0.136263736263736</v>
      </c>
      <c r="F30" s="21">
        <v>612</v>
      </c>
      <c r="G30" s="21">
        <v>230</v>
      </c>
      <c r="H30" s="21">
        <v>216</v>
      </c>
      <c r="I30" s="21">
        <v>206</v>
      </c>
      <c r="J30" s="21">
        <v>11</v>
      </c>
      <c r="K30" s="21">
        <v>12</v>
      </c>
      <c r="L30" s="21">
        <v>2</v>
      </c>
      <c r="M30" s="21">
        <v>2</v>
      </c>
      <c r="N30" s="21">
        <v>9</v>
      </c>
      <c r="O30" s="21">
        <v>17</v>
      </c>
      <c r="P30" s="23">
        <v>295</v>
      </c>
    </row>
    <row r="31" spans="1:16" x14ac:dyDescent="0.25">
      <c r="A31" s="24" t="s">
        <v>364</v>
      </c>
      <c r="B31" s="24" t="s">
        <v>365</v>
      </c>
      <c r="C31" s="12">
        <v>36</v>
      </c>
      <c r="D31" s="12">
        <v>26</v>
      </c>
      <c r="E31" s="25">
        <v>0.38461538461538503</v>
      </c>
      <c r="F31" s="12">
        <v>5</v>
      </c>
      <c r="G31" s="12">
        <v>0</v>
      </c>
      <c r="H31" s="12">
        <v>4</v>
      </c>
      <c r="I31" s="12">
        <v>0</v>
      </c>
      <c r="J31" s="12">
        <v>1</v>
      </c>
      <c r="K31" s="12">
        <v>2</v>
      </c>
      <c r="L31" s="12">
        <v>0</v>
      </c>
      <c r="M31" s="12">
        <v>0</v>
      </c>
      <c r="N31" s="12">
        <v>0</v>
      </c>
      <c r="O31" s="12">
        <v>2</v>
      </c>
      <c r="P31" s="19">
        <v>5</v>
      </c>
    </row>
    <row r="32" spans="1:16" x14ac:dyDescent="0.25">
      <c r="A32" s="24" t="s">
        <v>366</v>
      </c>
      <c r="B32" s="24" t="s">
        <v>367</v>
      </c>
      <c r="C32" s="12">
        <v>3</v>
      </c>
      <c r="D32" s="12">
        <v>3</v>
      </c>
      <c r="E32" s="25">
        <v>0</v>
      </c>
      <c r="F32" s="12">
        <v>0</v>
      </c>
      <c r="G32" s="12">
        <v>0</v>
      </c>
      <c r="H32" s="12">
        <v>0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4" t="s">
        <v>368</v>
      </c>
      <c r="B33" s="24" t="s">
        <v>369</v>
      </c>
      <c r="C33" s="12">
        <v>497</v>
      </c>
      <c r="D33" s="12">
        <v>425</v>
      </c>
      <c r="E33" s="25">
        <v>0.16941176470588201</v>
      </c>
      <c r="F33" s="12">
        <v>143</v>
      </c>
      <c r="G33" s="12">
        <v>58</v>
      </c>
      <c r="H33" s="12">
        <v>83</v>
      </c>
      <c r="I33" s="12">
        <v>67</v>
      </c>
      <c r="J33" s="12">
        <v>3</v>
      </c>
      <c r="K33" s="12">
        <v>2</v>
      </c>
      <c r="L33" s="12">
        <v>1</v>
      </c>
      <c r="M33" s="12">
        <v>0</v>
      </c>
      <c r="N33" s="12">
        <v>2</v>
      </c>
      <c r="O33" s="12">
        <v>8</v>
      </c>
      <c r="P33" s="19">
        <v>72</v>
      </c>
    </row>
    <row r="34" spans="1:16" x14ac:dyDescent="0.25">
      <c r="A34" s="24" t="s">
        <v>370</v>
      </c>
      <c r="B34" s="24" t="s">
        <v>371</v>
      </c>
      <c r="C34" s="12">
        <v>0</v>
      </c>
      <c r="D34" s="12">
        <v>5</v>
      </c>
      <c r="E34" s="25">
        <v>-1</v>
      </c>
      <c r="F34" s="12">
        <v>0</v>
      </c>
      <c r="G34" s="12">
        <v>1</v>
      </c>
      <c r="H34" s="12">
        <v>1</v>
      </c>
      <c r="I34" s="12">
        <v>2</v>
      </c>
      <c r="J34" s="12">
        <v>0</v>
      </c>
      <c r="K34" s="12">
        <v>3</v>
      </c>
      <c r="L34" s="12">
        <v>1</v>
      </c>
      <c r="M34" s="12">
        <v>0</v>
      </c>
      <c r="N34" s="12">
        <v>2</v>
      </c>
      <c r="O34" s="12">
        <v>0</v>
      </c>
      <c r="P34" s="19">
        <v>1</v>
      </c>
    </row>
    <row r="35" spans="1:16" x14ac:dyDescent="0.25">
      <c r="A35" s="24" t="s">
        <v>372</v>
      </c>
      <c r="B35" s="24" t="s">
        <v>373</v>
      </c>
      <c r="C35" s="12">
        <v>131</v>
      </c>
      <c r="D35" s="12">
        <v>98</v>
      </c>
      <c r="E35" s="25">
        <v>0.33673469387755101</v>
      </c>
      <c r="F35" s="12">
        <v>22</v>
      </c>
      <c r="G35" s="12">
        <v>2</v>
      </c>
      <c r="H35" s="12">
        <v>7</v>
      </c>
      <c r="I35" s="12">
        <v>5</v>
      </c>
      <c r="J35" s="12">
        <v>1</v>
      </c>
      <c r="K35" s="12">
        <v>2</v>
      </c>
      <c r="L35" s="12">
        <v>0</v>
      </c>
      <c r="M35" s="12">
        <v>2</v>
      </c>
      <c r="N35" s="12">
        <v>4</v>
      </c>
      <c r="O35" s="12">
        <v>3</v>
      </c>
      <c r="P35" s="19">
        <v>25</v>
      </c>
    </row>
    <row r="36" spans="1:16" ht="22.5" x14ac:dyDescent="0.25">
      <c r="A36" s="24" t="s">
        <v>374</v>
      </c>
      <c r="B36" s="24" t="s">
        <v>375</v>
      </c>
      <c r="C36" s="12">
        <v>144</v>
      </c>
      <c r="D36" s="12">
        <v>116</v>
      </c>
      <c r="E36" s="25">
        <v>0.24137931034482701</v>
      </c>
      <c r="F36" s="12">
        <v>362</v>
      </c>
      <c r="G36" s="12">
        <v>152</v>
      </c>
      <c r="H36" s="12">
        <v>92</v>
      </c>
      <c r="I36" s="12">
        <v>111</v>
      </c>
      <c r="J36" s="12">
        <v>3</v>
      </c>
      <c r="K36" s="12">
        <v>3</v>
      </c>
      <c r="L36" s="12">
        <v>0</v>
      </c>
      <c r="M36" s="12">
        <v>0</v>
      </c>
      <c r="N36" s="12">
        <v>1</v>
      </c>
      <c r="O36" s="12">
        <v>3</v>
      </c>
      <c r="P36" s="19">
        <v>173</v>
      </c>
    </row>
    <row r="37" spans="1:16" ht="22.5" x14ac:dyDescent="0.25">
      <c r="A37" s="24" t="s">
        <v>376</v>
      </c>
      <c r="B37" s="24" t="s">
        <v>377</v>
      </c>
      <c r="C37" s="12">
        <v>60</v>
      </c>
      <c r="D37" s="12">
        <v>59</v>
      </c>
      <c r="E37" s="25">
        <v>1.6949152542372899E-2</v>
      </c>
      <c r="F37" s="12">
        <v>20</v>
      </c>
      <c r="G37" s="12">
        <v>9</v>
      </c>
      <c r="H37" s="12">
        <v>10</v>
      </c>
      <c r="I37" s="12">
        <v>9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0</v>
      </c>
    </row>
    <row r="38" spans="1:16" ht="22.5" x14ac:dyDescent="0.25">
      <c r="A38" s="24" t="s">
        <v>378</v>
      </c>
      <c r="B38" s="24" t="s">
        <v>379</v>
      </c>
      <c r="C38" s="12">
        <v>42</v>
      </c>
      <c r="D38" s="12">
        <v>49</v>
      </c>
      <c r="E38" s="25">
        <v>-0.14285714285714299</v>
      </c>
      <c r="F38" s="12">
        <v>34</v>
      </c>
      <c r="G38" s="12">
        <v>3</v>
      </c>
      <c r="H38" s="12">
        <v>10</v>
      </c>
      <c r="I38" s="12">
        <v>5</v>
      </c>
      <c r="J38" s="12">
        <v>1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10</v>
      </c>
    </row>
    <row r="39" spans="1:16" ht="33.75" x14ac:dyDescent="0.25">
      <c r="A39" s="24" t="s">
        <v>380</v>
      </c>
      <c r="B39" s="24" t="s">
        <v>381</v>
      </c>
      <c r="C39" s="12">
        <v>0</v>
      </c>
      <c r="D39" s="12">
        <v>0</v>
      </c>
      <c r="E39" s="25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4" t="s">
        <v>382</v>
      </c>
      <c r="B40" s="24" t="s">
        <v>383</v>
      </c>
      <c r="C40" s="12">
        <v>1</v>
      </c>
      <c r="D40" s="12">
        <v>2</v>
      </c>
      <c r="E40" s="25">
        <v>-0.5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4" t="s">
        <v>384</v>
      </c>
      <c r="B41" s="24" t="s">
        <v>385</v>
      </c>
      <c r="C41" s="12">
        <v>120</v>
      </c>
      <c r="D41" s="12">
        <v>127</v>
      </c>
      <c r="E41" s="25">
        <v>-5.5118110236220499E-2</v>
      </c>
      <c r="F41" s="12">
        <v>26</v>
      </c>
      <c r="G41" s="12">
        <v>5</v>
      </c>
      <c r="H41" s="12">
        <v>9</v>
      </c>
      <c r="I41" s="12">
        <v>7</v>
      </c>
      <c r="J41" s="12">
        <v>1</v>
      </c>
      <c r="K41" s="12">
        <v>0</v>
      </c>
      <c r="L41" s="12">
        <v>0</v>
      </c>
      <c r="M41" s="12">
        <v>0</v>
      </c>
      <c r="N41" s="12">
        <v>0</v>
      </c>
      <c r="O41" s="12">
        <v>1</v>
      </c>
      <c r="P41" s="19">
        <v>9</v>
      </c>
    </row>
    <row r="42" spans="1:16" x14ac:dyDescent="0.25">
      <c r="A42" s="195" t="s">
        <v>386</v>
      </c>
      <c r="B42" s="196"/>
      <c r="C42" s="21">
        <v>56</v>
      </c>
      <c r="D42" s="21">
        <v>64</v>
      </c>
      <c r="E42" s="22">
        <v>-0.125</v>
      </c>
      <c r="F42" s="21">
        <v>64</v>
      </c>
      <c r="G42" s="21">
        <v>4</v>
      </c>
      <c r="H42" s="21">
        <v>24</v>
      </c>
      <c r="I42" s="21">
        <v>16</v>
      </c>
      <c r="J42" s="21">
        <v>0</v>
      </c>
      <c r="K42" s="21">
        <v>2</v>
      </c>
      <c r="L42" s="21">
        <v>0</v>
      </c>
      <c r="M42" s="21">
        <v>0</v>
      </c>
      <c r="N42" s="21">
        <v>4</v>
      </c>
      <c r="O42" s="21">
        <v>3</v>
      </c>
      <c r="P42" s="23">
        <v>12</v>
      </c>
    </row>
    <row r="43" spans="1:16" x14ac:dyDescent="0.25">
      <c r="A43" s="24" t="s">
        <v>387</v>
      </c>
      <c r="B43" s="24" t="s">
        <v>388</v>
      </c>
      <c r="C43" s="12">
        <v>1</v>
      </c>
      <c r="D43" s="12">
        <v>1</v>
      </c>
      <c r="E43" s="25">
        <v>0</v>
      </c>
      <c r="F43" s="12">
        <v>0</v>
      </c>
      <c r="G43" s="12">
        <v>0</v>
      </c>
      <c r="H43" s="12">
        <v>14</v>
      </c>
      <c r="I43" s="12">
        <v>1</v>
      </c>
      <c r="J43" s="12">
        <v>0</v>
      </c>
      <c r="K43" s="12">
        <v>1</v>
      </c>
      <c r="L43" s="12">
        <v>0</v>
      </c>
      <c r="M43" s="12">
        <v>0</v>
      </c>
      <c r="N43" s="12">
        <v>1</v>
      </c>
      <c r="O43" s="12">
        <v>0</v>
      </c>
      <c r="P43" s="19">
        <v>2</v>
      </c>
    </row>
    <row r="44" spans="1:16" ht="22.5" x14ac:dyDescent="0.25">
      <c r="A44" s="24" t="s">
        <v>389</v>
      </c>
      <c r="B44" s="24" t="s">
        <v>390</v>
      </c>
      <c r="C44" s="12">
        <v>48</v>
      </c>
      <c r="D44" s="12">
        <v>60</v>
      </c>
      <c r="E44" s="25">
        <v>-0.2</v>
      </c>
      <c r="F44" s="12">
        <v>64</v>
      </c>
      <c r="G44" s="12">
        <v>4</v>
      </c>
      <c r="H44" s="12">
        <v>10</v>
      </c>
      <c r="I44" s="12">
        <v>15</v>
      </c>
      <c r="J44" s="12">
        <v>0</v>
      </c>
      <c r="K44" s="12">
        <v>1</v>
      </c>
      <c r="L44" s="12">
        <v>0</v>
      </c>
      <c r="M44" s="12">
        <v>0</v>
      </c>
      <c r="N44" s="12">
        <v>2</v>
      </c>
      <c r="O44" s="12">
        <v>3</v>
      </c>
      <c r="P44" s="19">
        <v>10</v>
      </c>
    </row>
    <row r="45" spans="1:16" x14ac:dyDescent="0.25">
      <c r="A45" s="24" t="s">
        <v>391</v>
      </c>
      <c r="B45" s="24" t="s">
        <v>392</v>
      </c>
      <c r="C45" s="12">
        <v>1</v>
      </c>
      <c r="D45" s="12">
        <v>0</v>
      </c>
      <c r="E45" s="25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4" t="s">
        <v>393</v>
      </c>
      <c r="B46" s="24" t="s">
        <v>394</v>
      </c>
      <c r="C46" s="12">
        <v>0</v>
      </c>
      <c r="D46" s="12">
        <v>0</v>
      </c>
      <c r="E46" s="25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4" t="s">
        <v>395</v>
      </c>
      <c r="B47" s="24" t="s">
        <v>396</v>
      </c>
      <c r="C47" s="12">
        <v>0</v>
      </c>
      <c r="D47" s="12">
        <v>0</v>
      </c>
      <c r="E47" s="25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4" t="s">
        <v>397</v>
      </c>
      <c r="B48" s="24" t="s">
        <v>398</v>
      </c>
      <c r="C48" s="12">
        <v>4</v>
      </c>
      <c r="D48" s="12">
        <v>3</v>
      </c>
      <c r="E48" s="25">
        <v>0.33333333333333298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0</v>
      </c>
    </row>
    <row r="49" spans="1:16" x14ac:dyDescent="0.25">
      <c r="A49" s="24" t="s">
        <v>399</v>
      </c>
      <c r="B49" s="24" t="s">
        <v>400</v>
      </c>
      <c r="C49" s="12">
        <v>2</v>
      </c>
      <c r="D49" s="12">
        <v>0</v>
      </c>
      <c r="E49" s="25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5" t="s">
        <v>401</v>
      </c>
      <c r="B50" s="196"/>
      <c r="C50" s="21">
        <v>810</v>
      </c>
      <c r="D50" s="21">
        <v>663</v>
      </c>
      <c r="E50" s="22">
        <v>0.22171945701357501</v>
      </c>
      <c r="F50" s="21">
        <v>42</v>
      </c>
      <c r="G50" s="21">
        <v>2</v>
      </c>
      <c r="H50" s="21">
        <v>98</v>
      </c>
      <c r="I50" s="21">
        <v>64</v>
      </c>
      <c r="J50" s="21">
        <v>63</v>
      </c>
      <c r="K50" s="21">
        <v>60</v>
      </c>
      <c r="L50" s="21">
        <v>0</v>
      </c>
      <c r="M50" s="21">
        <v>1</v>
      </c>
      <c r="N50" s="21">
        <v>26</v>
      </c>
      <c r="O50" s="21">
        <v>29</v>
      </c>
      <c r="P50" s="23">
        <v>72</v>
      </c>
    </row>
    <row r="51" spans="1:16" x14ac:dyDescent="0.25">
      <c r="A51" s="24" t="s">
        <v>402</v>
      </c>
      <c r="B51" s="24" t="s">
        <v>403</v>
      </c>
      <c r="C51" s="12">
        <v>522</v>
      </c>
      <c r="D51" s="12">
        <v>444</v>
      </c>
      <c r="E51" s="25">
        <v>0.17567567567567599</v>
      </c>
      <c r="F51" s="12">
        <v>26</v>
      </c>
      <c r="G51" s="12">
        <v>2</v>
      </c>
      <c r="H51" s="12">
        <v>63</v>
      </c>
      <c r="I51" s="12">
        <v>36</v>
      </c>
      <c r="J51" s="12">
        <v>15</v>
      </c>
      <c r="K51" s="12">
        <v>1</v>
      </c>
      <c r="L51" s="12">
        <v>0</v>
      </c>
      <c r="M51" s="12">
        <v>1</v>
      </c>
      <c r="N51" s="12">
        <v>3</v>
      </c>
      <c r="O51" s="12">
        <v>12</v>
      </c>
      <c r="P51" s="19">
        <v>13</v>
      </c>
    </row>
    <row r="52" spans="1:16" x14ac:dyDescent="0.25">
      <c r="A52" s="24" t="s">
        <v>404</v>
      </c>
      <c r="B52" s="24" t="s">
        <v>405</v>
      </c>
      <c r="C52" s="12">
        <v>57</v>
      </c>
      <c r="D52" s="12">
        <v>35</v>
      </c>
      <c r="E52" s="25">
        <v>0.628571428571428</v>
      </c>
      <c r="F52" s="12">
        <v>12</v>
      </c>
      <c r="G52" s="12">
        <v>0</v>
      </c>
      <c r="H52" s="12">
        <v>2</v>
      </c>
      <c r="I52" s="12">
        <v>0</v>
      </c>
      <c r="J52" s="12">
        <v>28</v>
      </c>
      <c r="K52" s="12">
        <v>25</v>
      </c>
      <c r="L52" s="12">
        <v>0</v>
      </c>
      <c r="M52" s="12">
        <v>0</v>
      </c>
      <c r="N52" s="12">
        <v>0</v>
      </c>
      <c r="O52" s="12">
        <v>2</v>
      </c>
      <c r="P52" s="19">
        <v>9</v>
      </c>
    </row>
    <row r="53" spans="1:16" x14ac:dyDescent="0.25">
      <c r="A53" s="24" t="s">
        <v>406</v>
      </c>
      <c r="B53" s="24" t="s">
        <v>407</v>
      </c>
      <c r="C53" s="12">
        <v>10</v>
      </c>
      <c r="D53" s="12">
        <v>12</v>
      </c>
      <c r="E53" s="25">
        <v>-0.16666666666666699</v>
      </c>
      <c r="F53" s="12">
        <v>0</v>
      </c>
      <c r="G53" s="12">
        <v>0</v>
      </c>
      <c r="H53" s="12">
        <v>9</v>
      </c>
      <c r="I53" s="12">
        <v>8</v>
      </c>
      <c r="J53" s="12">
        <v>1</v>
      </c>
      <c r="K53" s="12">
        <v>10</v>
      </c>
      <c r="L53" s="12">
        <v>0</v>
      </c>
      <c r="M53" s="12">
        <v>0</v>
      </c>
      <c r="N53" s="12">
        <v>0</v>
      </c>
      <c r="O53" s="12">
        <v>0</v>
      </c>
      <c r="P53" s="19">
        <v>18</v>
      </c>
    </row>
    <row r="54" spans="1:16" ht="22.5" x14ac:dyDescent="0.25">
      <c r="A54" s="24" t="s">
        <v>408</v>
      </c>
      <c r="B54" s="24" t="s">
        <v>409</v>
      </c>
      <c r="C54" s="12">
        <v>0</v>
      </c>
      <c r="D54" s="12">
        <v>0</v>
      </c>
      <c r="E54" s="25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9">
        <v>2</v>
      </c>
    </row>
    <row r="55" spans="1:16" x14ac:dyDescent="0.25">
      <c r="A55" s="24" t="s">
        <v>410</v>
      </c>
      <c r="B55" s="24" t="s">
        <v>411</v>
      </c>
      <c r="C55" s="12">
        <v>0</v>
      </c>
      <c r="D55" s="12">
        <v>1</v>
      </c>
      <c r="E55" s="25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0</v>
      </c>
    </row>
    <row r="56" spans="1:16" x14ac:dyDescent="0.25">
      <c r="A56" s="24" t="s">
        <v>412</v>
      </c>
      <c r="B56" s="24" t="s">
        <v>413</v>
      </c>
      <c r="C56" s="12">
        <v>15</v>
      </c>
      <c r="D56" s="12">
        <v>15</v>
      </c>
      <c r="E56" s="25">
        <v>0</v>
      </c>
      <c r="F56" s="12">
        <v>2</v>
      </c>
      <c r="G56" s="12">
        <v>0</v>
      </c>
      <c r="H56" s="12">
        <v>2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5</v>
      </c>
      <c r="O56" s="12">
        <v>2</v>
      </c>
      <c r="P56" s="19">
        <v>1</v>
      </c>
    </row>
    <row r="57" spans="1:16" ht="22.5" x14ac:dyDescent="0.25">
      <c r="A57" s="24" t="s">
        <v>414</v>
      </c>
      <c r="B57" s="24" t="s">
        <v>415</v>
      </c>
      <c r="C57" s="12">
        <v>14</v>
      </c>
      <c r="D57" s="12">
        <v>11</v>
      </c>
      <c r="E57" s="25">
        <v>0.27272727272727298</v>
      </c>
      <c r="F57" s="12">
        <v>2</v>
      </c>
      <c r="G57" s="12">
        <v>0</v>
      </c>
      <c r="H57" s="12">
        <v>5</v>
      </c>
      <c r="I57" s="12">
        <v>3</v>
      </c>
      <c r="J57" s="12">
        <v>0</v>
      </c>
      <c r="K57" s="12">
        <v>1</v>
      </c>
      <c r="L57" s="12">
        <v>0</v>
      </c>
      <c r="M57" s="12">
        <v>0</v>
      </c>
      <c r="N57" s="12">
        <v>1</v>
      </c>
      <c r="O57" s="12">
        <v>0</v>
      </c>
      <c r="P57" s="19">
        <v>4</v>
      </c>
    </row>
    <row r="58" spans="1:16" ht="22.5" x14ac:dyDescent="0.25">
      <c r="A58" s="24" t="s">
        <v>416</v>
      </c>
      <c r="B58" s="24" t="s">
        <v>417</v>
      </c>
      <c r="C58" s="12">
        <v>4</v>
      </c>
      <c r="D58" s="12">
        <v>7</v>
      </c>
      <c r="E58" s="25">
        <v>-0.42857142857142799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3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4" t="s">
        <v>418</v>
      </c>
      <c r="B59" s="24" t="s">
        <v>419</v>
      </c>
      <c r="C59" s="12">
        <v>1</v>
      </c>
      <c r="D59" s="12">
        <v>2</v>
      </c>
      <c r="E59" s="25">
        <v>-0.5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4" t="s">
        <v>420</v>
      </c>
      <c r="B60" s="24" t="s">
        <v>421</v>
      </c>
      <c r="C60" s="12">
        <v>14</v>
      </c>
      <c r="D60" s="12">
        <v>7</v>
      </c>
      <c r="E60" s="25">
        <v>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3</v>
      </c>
      <c r="L60" s="12">
        <v>0</v>
      </c>
      <c r="M60" s="12">
        <v>0</v>
      </c>
      <c r="N60" s="12">
        <v>0</v>
      </c>
      <c r="O60" s="12">
        <v>1</v>
      </c>
      <c r="P60" s="19">
        <v>0</v>
      </c>
    </row>
    <row r="61" spans="1:16" ht="33.75" x14ac:dyDescent="0.25">
      <c r="A61" s="24" t="s">
        <v>422</v>
      </c>
      <c r="B61" s="24" t="s">
        <v>423</v>
      </c>
      <c r="C61" s="12">
        <v>10</v>
      </c>
      <c r="D61" s="12">
        <v>12</v>
      </c>
      <c r="E61" s="25">
        <v>-0.16666666666666699</v>
      </c>
      <c r="F61" s="12">
        <v>0</v>
      </c>
      <c r="G61" s="12">
        <v>0</v>
      </c>
      <c r="H61" s="12">
        <v>5</v>
      </c>
      <c r="I61" s="12">
        <v>8</v>
      </c>
      <c r="J61" s="12">
        <v>0</v>
      </c>
      <c r="K61" s="12">
        <v>1</v>
      </c>
      <c r="L61" s="12">
        <v>0</v>
      </c>
      <c r="M61" s="12">
        <v>0</v>
      </c>
      <c r="N61" s="12">
        <v>0</v>
      </c>
      <c r="O61" s="12">
        <v>0</v>
      </c>
      <c r="P61" s="19">
        <v>5</v>
      </c>
    </row>
    <row r="62" spans="1:16" x14ac:dyDescent="0.25">
      <c r="A62" s="24" t="s">
        <v>424</v>
      </c>
      <c r="B62" s="24" t="s">
        <v>425</v>
      </c>
      <c r="C62" s="12">
        <v>0</v>
      </c>
      <c r="D62" s="12">
        <v>0</v>
      </c>
      <c r="E62" s="25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9">
        <v>0</v>
      </c>
    </row>
    <row r="63" spans="1:16" ht="22.5" x14ac:dyDescent="0.25">
      <c r="A63" s="24" t="s">
        <v>426</v>
      </c>
      <c r="B63" s="24" t="s">
        <v>427</v>
      </c>
      <c r="C63" s="12">
        <v>8</v>
      </c>
      <c r="D63" s="12">
        <v>10</v>
      </c>
      <c r="E63" s="25">
        <v>-0.2</v>
      </c>
      <c r="F63" s="12">
        <v>0</v>
      </c>
      <c r="G63" s="12">
        <v>0</v>
      </c>
      <c r="H63" s="12">
        <v>1</v>
      </c>
      <c r="I63" s="12">
        <v>2</v>
      </c>
      <c r="J63" s="12">
        <v>2</v>
      </c>
      <c r="K63" s="12">
        <v>5</v>
      </c>
      <c r="L63" s="12">
        <v>0</v>
      </c>
      <c r="M63" s="12">
        <v>0</v>
      </c>
      <c r="N63" s="12">
        <v>2</v>
      </c>
      <c r="O63" s="12">
        <v>3</v>
      </c>
      <c r="P63" s="19">
        <v>10</v>
      </c>
    </row>
    <row r="64" spans="1:16" ht="22.5" x14ac:dyDescent="0.25">
      <c r="A64" s="24" t="s">
        <v>428</v>
      </c>
      <c r="B64" s="24" t="s">
        <v>429</v>
      </c>
      <c r="C64" s="12">
        <v>132</v>
      </c>
      <c r="D64" s="12">
        <v>95</v>
      </c>
      <c r="E64" s="25">
        <v>0.38947368421052603</v>
      </c>
      <c r="F64" s="12">
        <v>0</v>
      </c>
      <c r="G64" s="12">
        <v>0</v>
      </c>
      <c r="H64" s="12">
        <v>7</v>
      </c>
      <c r="I64" s="12">
        <v>3</v>
      </c>
      <c r="J64" s="12">
        <v>17</v>
      </c>
      <c r="K64" s="12">
        <v>8</v>
      </c>
      <c r="L64" s="12">
        <v>0</v>
      </c>
      <c r="M64" s="12">
        <v>0</v>
      </c>
      <c r="N64" s="12">
        <v>14</v>
      </c>
      <c r="O64" s="12">
        <v>7</v>
      </c>
      <c r="P64" s="19">
        <v>9</v>
      </c>
    </row>
    <row r="65" spans="1:16" ht="33.75" x14ac:dyDescent="0.25">
      <c r="A65" s="24" t="s">
        <v>430</v>
      </c>
      <c r="B65" s="24" t="s">
        <v>431</v>
      </c>
      <c r="C65" s="12">
        <v>14</v>
      </c>
      <c r="D65" s="12">
        <v>5</v>
      </c>
      <c r="E65" s="25">
        <v>1.8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3</v>
      </c>
      <c r="L65" s="12">
        <v>0</v>
      </c>
      <c r="M65" s="12">
        <v>0</v>
      </c>
      <c r="N65" s="12">
        <v>0</v>
      </c>
      <c r="O65" s="12">
        <v>0</v>
      </c>
      <c r="P65" s="19">
        <v>0</v>
      </c>
    </row>
    <row r="66" spans="1:16" ht="33.75" x14ac:dyDescent="0.25">
      <c r="A66" s="24" t="s">
        <v>432</v>
      </c>
      <c r="B66" s="24" t="s">
        <v>433</v>
      </c>
      <c r="C66" s="12">
        <v>0</v>
      </c>
      <c r="D66" s="12">
        <v>0</v>
      </c>
      <c r="E66" s="25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0</v>
      </c>
    </row>
    <row r="67" spans="1:16" ht="33.75" x14ac:dyDescent="0.25">
      <c r="A67" s="24" t="s">
        <v>434</v>
      </c>
      <c r="B67" s="24" t="s">
        <v>435</v>
      </c>
      <c r="C67" s="12">
        <v>0</v>
      </c>
      <c r="D67" s="12">
        <v>0</v>
      </c>
      <c r="E67" s="25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9">
        <v>0</v>
      </c>
    </row>
    <row r="68" spans="1:16" ht="33.75" x14ac:dyDescent="0.25">
      <c r="A68" s="24" t="s">
        <v>436</v>
      </c>
      <c r="B68" s="24" t="s">
        <v>437</v>
      </c>
      <c r="C68" s="12">
        <v>0</v>
      </c>
      <c r="D68" s="12">
        <v>0</v>
      </c>
      <c r="E68" s="25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4" t="s">
        <v>438</v>
      </c>
      <c r="B69" s="24" t="s">
        <v>439</v>
      </c>
      <c r="C69" s="12">
        <v>8</v>
      </c>
      <c r="D69" s="12">
        <v>7</v>
      </c>
      <c r="E69" s="25">
        <v>0.14285714285714299</v>
      </c>
      <c r="F69" s="12">
        <v>0</v>
      </c>
      <c r="G69" s="12">
        <v>0</v>
      </c>
      <c r="H69" s="12">
        <v>4</v>
      </c>
      <c r="I69" s="12">
        <v>4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1</v>
      </c>
      <c r="P69" s="19">
        <v>0</v>
      </c>
    </row>
    <row r="70" spans="1:16" ht="33.75" x14ac:dyDescent="0.25">
      <c r="A70" s="24" t="s">
        <v>440</v>
      </c>
      <c r="B70" s="24" t="s">
        <v>441</v>
      </c>
      <c r="C70" s="12">
        <v>1</v>
      </c>
      <c r="D70" s="12">
        <v>0</v>
      </c>
      <c r="E70" s="25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1</v>
      </c>
      <c r="P70" s="19">
        <v>1</v>
      </c>
    </row>
    <row r="71" spans="1:16" ht="22.5" x14ac:dyDescent="0.25">
      <c r="A71" s="24" t="s">
        <v>442</v>
      </c>
      <c r="B71" s="24" t="s">
        <v>443</v>
      </c>
      <c r="C71" s="12">
        <v>0</v>
      </c>
      <c r="D71" s="12">
        <v>0</v>
      </c>
      <c r="E71" s="25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5" t="s">
        <v>444</v>
      </c>
      <c r="B72" s="196"/>
      <c r="C72" s="21">
        <v>19</v>
      </c>
      <c r="D72" s="21">
        <v>20</v>
      </c>
      <c r="E72" s="22">
        <v>-0.05</v>
      </c>
      <c r="F72" s="21">
        <v>0</v>
      </c>
      <c r="G72" s="21">
        <v>0</v>
      </c>
      <c r="H72" s="21">
        <v>6</v>
      </c>
      <c r="I72" s="21">
        <v>5</v>
      </c>
      <c r="J72" s="21">
        <v>0</v>
      </c>
      <c r="K72" s="21">
        <v>0</v>
      </c>
      <c r="L72" s="21">
        <v>3</v>
      </c>
      <c r="M72" s="21">
        <v>2</v>
      </c>
      <c r="N72" s="21">
        <v>1</v>
      </c>
      <c r="O72" s="21">
        <v>0</v>
      </c>
      <c r="P72" s="23">
        <v>2</v>
      </c>
    </row>
    <row r="73" spans="1:16" x14ac:dyDescent="0.25">
      <c r="A73" s="24" t="s">
        <v>445</v>
      </c>
      <c r="B73" s="24" t="s">
        <v>446</v>
      </c>
      <c r="C73" s="12">
        <v>19</v>
      </c>
      <c r="D73" s="12">
        <v>20</v>
      </c>
      <c r="E73" s="25">
        <v>-0.05</v>
      </c>
      <c r="F73" s="12">
        <v>0</v>
      </c>
      <c r="G73" s="12">
        <v>0</v>
      </c>
      <c r="H73" s="12">
        <v>6</v>
      </c>
      <c r="I73" s="12">
        <v>5</v>
      </c>
      <c r="J73" s="12">
        <v>0</v>
      </c>
      <c r="K73" s="12">
        <v>0</v>
      </c>
      <c r="L73" s="12">
        <v>3</v>
      </c>
      <c r="M73" s="12">
        <v>2</v>
      </c>
      <c r="N73" s="12">
        <v>1</v>
      </c>
      <c r="O73" s="12">
        <v>0</v>
      </c>
      <c r="P73" s="19">
        <v>2</v>
      </c>
    </row>
    <row r="74" spans="1:16" x14ac:dyDescent="0.25">
      <c r="A74" s="195" t="s">
        <v>447</v>
      </c>
      <c r="B74" s="196"/>
      <c r="C74" s="21">
        <v>241</v>
      </c>
      <c r="D74" s="21">
        <v>196</v>
      </c>
      <c r="E74" s="22">
        <v>0.22959183673469399</v>
      </c>
      <c r="F74" s="21">
        <v>77</v>
      </c>
      <c r="G74" s="21">
        <v>33</v>
      </c>
      <c r="H74" s="21">
        <v>23</v>
      </c>
      <c r="I74" s="21">
        <v>30</v>
      </c>
      <c r="J74" s="21">
        <v>1</v>
      </c>
      <c r="K74" s="21">
        <v>1</v>
      </c>
      <c r="L74" s="21">
        <v>8</v>
      </c>
      <c r="M74" s="21">
        <v>2</v>
      </c>
      <c r="N74" s="21">
        <v>4</v>
      </c>
      <c r="O74" s="21">
        <v>7</v>
      </c>
      <c r="P74" s="23">
        <v>99</v>
      </c>
    </row>
    <row r="75" spans="1:16" x14ac:dyDescent="0.25">
      <c r="A75" s="24" t="s">
        <v>448</v>
      </c>
      <c r="B75" s="24" t="s">
        <v>449</v>
      </c>
      <c r="C75" s="12">
        <v>87</v>
      </c>
      <c r="D75" s="12">
        <v>60</v>
      </c>
      <c r="E75" s="25">
        <v>0.45</v>
      </c>
      <c r="F75" s="12">
        <v>15</v>
      </c>
      <c r="G75" s="12">
        <v>1</v>
      </c>
      <c r="H75" s="12">
        <v>10</v>
      </c>
      <c r="I75" s="12">
        <v>7</v>
      </c>
      <c r="J75" s="12">
        <v>0</v>
      </c>
      <c r="K75" s="12">
        <v>1</v>
      </c>
      <c r="L75" s="12">
        <v>0</v>
      </c>
      <c r="M75" s="12">
        <v>0</v>
      </c>
      <c r="N75" s="12">
        <v>2</v>
      </c>
      <c r="O75" s="12">
        <v>1</v>
      </c>
      <c r="P75" s="19">
        <v>65</v>
      </c>
    </row>
    <row r="76" spans="1:16" ht="33.75" x14ac:dyDescent="0.25">
      <c r="A76" s="24" t="s">
        <v>450</v>
      </c>
      <c r="B76" s="24" t="s">
        <v>451</v>
      </c>
      <c r="C76" s="12">
        <v>1</v>
      </c>
      <c r="D76" s="12">
        <v>2</v>
      </c>
      <c r="E76" s="25">
        <v>-0.5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1</v>
      </c>
      <c r="O76" s="12">
        <v>0</v>
      </c>
      <c r="P76" s="19">
        <v>0</v>
      </c>
    </row>
    <row r="77" spans="1:16" x14ac:dyDescent="0.25">
      <c r="A77" s="24" t="s">
        <v>452</v>
      </c>
      <c r="B77" s="24" t="s">
        <v>453</v>
      </c>
      <c r="C77" s="12">
        <v>126</v>
      </c>
      <c r="D77" s="12">
        <v>112</v>
      </c>
      <c r="E77" s="25">
        <v>0.125</v>
      </c>
      <c r="F77" s="12">
        <v>55</v>
      </c>
      <c r="G77" s="12">
        <v>31</v>
      </c>
      <c r="H77" s="12">
        <v>11</v>
      </c>
      <c r="I77" s="12">
        <v>23</v>
      </c>
      <c r="J77" s="12">
        <v>1</v>
      </c>
      <c r="K77" s="12">
        <v>0</v>
      </c>
      <c r="L77" s="12">
        <v>8</v>
      </c>
      <c r="M77" s="12">
        <v>2</v>
      </c>
      <c r="N77" s="12">
        <v>0</v>
      </c>
      <c r="O77" s="12">
        <v>6</v>
      </c>
      <c r="P77" s="19">
        <v>34</v>
      </c>
    </row>
    <row r="78" spans="1:16" x14ac:dyDescent="0.25">
      <c r="A78" s="24" t="s">
        <v>454</v>
      </c>
      <c r="B78" s="24" t="s">
        <v>455</v>
      </c>
      <c r="C78" s="12">
        <v>2</v>
      </c>
      <c r="D78" s="12">
        <v>1</v>
      </c>
      <c r="E78" s="25">
        <v>1</v>
      </c>
      <c r="F78" s="12">
        <v>3</v>
      </c>
      <c r="G78" s="12">
        <v>1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4" t="s">
        <v>456</v>
      </c>
      <c r="B79" s="24" t="s">
        <v>457</v>
      </c>
      <c r="C79" s="12">
        <v>13</v>
      </c>
      <c r="D79" s="12">
        <v>12</v>
      </c>
      <c r="E79" s="25">
        <v>8.3333333333333301E-2</v>
      </c>
      <c r="F79" s="12">
        <v>2</v>
      </c>
      <c r="G79" s="12">
        <v>0</v>
      </c>
      <c r="H79" s="12">
        <v>1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1</v>
      </c>
      <c r="O79" s="12">
        <v>0</v>
      </c>
      <c r="P79" s="19">
        <v>0</v>
      </c>
    </row>
    <row r="80" spans="1:16" ht="33.75" x14ac:dyDescent="0.25">
      <c r="A80" s="24" t="s">
        <v>458</v>
      </c>
      <c r="B80" s="24" t="s">
        <v>459</v>
      </c>
      <c r="C80" s="12">
        <v>12</v>
      </c>
      <c r="D80" s="12">
        <v>9</v>
      </c>
      <c r="E80" s="25">
        <v>0.33333333333333298</v>
      </c>
      <c r="F80" s="12">
        <v>2</v>
      </c>
      <c r="G80" s="12">
        <v>0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4" t="s">
        <v>460</v>
      </c>
      <c r="B81" s="24" t="s">
        <v>461</v>
      </c>
      <c r="C81" s="12">
        <v>0</v>
      </c>
      <c r="D81" s="12">
        <v>0</v>
      </c>
      <c r="E81" s="25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5" t="s">
        <v>462</v>
      </c>
      <c r="B82" s="196"/>
      <c r="C82" s="21">
        <v>89</v>
      </c>
      <c r="D82" s="21">
        <v>75</v>
      </c>
      <c r="E82" s="22">
        <v>0.18666666666666701</v>
      </c>
      <c r="F82" s="21">
        <v>212</v>
      </c>
      <c r="G82" s="21">
        <v>113</v>
      </c>
      <c r="H82" s="21">
        <v>68</v>
      </c>
      <c r="I82" s="21">
        <v>97</v>
      </c>
      <c r="J82" s="21">
        <v>0</v>
      </c>
      <c r="K82" s="21">
        <v>0</v>
      </c>
      <c r="L82" s="21">
        <v>0</v>
      </c>
      <c r="M82" s="21">
        <v>0</v>
      </c>
      <c r="N82" s="21">
        <v>3</v>
      </c>
      <c r="O82" s="21">
        <v>3</v>
      </c>
      <c r="P82" s="23">
        <v>122</v>
      </c>
    </row>
    <row r="83" spans="1:16" x14ac:dyDescent="0.25">
      <c r="A83" s="24" t="s">
        <v>463</v>
      </c>
      <c r="B83" s="24" t="s">
        <v>464</v>
      </c>
      <c r="C83" s="12">
        <v>10</v>
      </c>
      <c r="D83" s="12">
        <v>18</v>
      </c>
      <c r="E83" s="25">
        <v>-0.44444444444444398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0</v>
      </c>
      <c r="P83" s="19">
        <v>0</v>
      </c>
    </row>
    <row r="84" spans="1:16" x14ac:dyDescent="0.25">
      <c r="A84" s="24" t="s">
        <v>465</v>
      </c>
      <c r="B84" s="24" t="s">
        <v>466</v>
      </c>
      <c r="C84" s="12">
        <v>79</v>
      </c>
      <c r="D84" s="12">
        <v>57</v>
      </c>
      <c r="E84" s="25">
        <v>0.38596491228070201</v>
      </c>
      <c r="F84" s="12">
        <v>212</v>
      </c>
      <c r="G84" s="12">
        <v>113</v>
      </c>
      <c r="H84" s="12">
        <v>68</v>
      </c>
      <c r="I84" s="12">
        <v>97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3</v>
      </c>
      <c r="P84" s="19">
        <v>122</v>
      </c>
    </row>
    <row r="85" spans="1:16" x14ac:dyDescent="0.25">
      <c r="A85" s="195" t="s">
        <v>467</v>
      </c>
      <c r="B85" s="196"/>
      <c r="C85" s="21">
        <v>154</v>
      </c>
      <c r="D85" s="21">
        <v>198</v>
      </c>
      <c r="E85" s="22">
        <v>-0.22222222222222199</v>
      </c>
      <c r="F85" s="21">
        <v>10</v>
      </c>
      <c r="G85" s="21">
        <v>1</v>
      </c>
      <c r="H85" s="21">
        <v>40</v>
      </c>
      <c r="I85" s="21">
        <v>34</v>
      </c>
      <c r="J85" s="21">
        <v>0</v>
      </c>
      <c r="K85" s="21">
        <v>1</v>
      </c>
      <c r="L85" s="21">
        <v>0</v>
      </c>
      <c r="M85" s="21">
        <v>0</v>
      </c>
      <c r="N85" s="21">
        <v>1</v>
      </c>
      <c r="O85" s="21">
        <v>0</v>
      </c>
      <c r="P85" s="23">
        <v>27</v>
      </c>
    </row>
    <row r="86" spans="1:16" x14ac:dyDescent="0.25">
      <c r="A86" s="24" t="s">
        <v>468</v>
      </c>
      <c r="B86" s="24" t="s">
        <v>469</v>
      </c>
      <c r="C86" s="12">
        <v>2</v>
      </c>
      <c r="D86" s="12">
        <v>0</v>
      </c>
      <c r="E86" s="25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1</v>
      </c>
      <c r="O86" s="12">
        <v>0</v>
      </c>
      <c r="P86" s="19">
        <v>0</v>
      </c>
    </row>
    <row r="87" spans="1:16" x14ac:dyDescent="0.25">
      <c r="A87" s="24" t="s">
        <v>470</v>
      </c>
      <c r="B87" s="24" t="s">
        <v>471</v>
      </c>
      <c r="C87" s="12">
        <v>0</v>
      </c>
      <c r="D87" s="12">
        <v>0</v>
      </c>
      <c r="E87" s="25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4" t="s">
        <v>472</v>
      </c>
      <c r="B88" s="24" t="s">
        <v>473</v>
      </c>
      <c r="C88" s="12">
        <v>0</v>
      </c>
      <c r="D88" s="12">
        <v>0</v>
      </c>
      <c r="E88" s="25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4" t="s">
        <v>474</v>
      </c>
      <c r="B89" s="24" t="s">
        <v>475</v>
      </c>
      <c r="C89" s="12">
        <v>6</v>
      </c>
      <c r="D89" s="12">
        <v>8</v>
      </c>
      <c r="E89" s="25">
        <v>-0.25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4" t="s">
        <v>476</v>
      </c>
      <c r="B90" s="24" t="s">
        <v>477</v>
      </c>
      <c r="C90" s="12">
        <v>2</v>
      </c>
      <c r="D90" s="12">
        <v>0</v>
      </c>
      <c r="E90" s="25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1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4" t="s">
        <v>478</v>
      </c>
      <c r="B91" s="24" t="s">
        <v>479</v>
      </c>
      <c r="C91" s="12">
        <v>24</v>
      </c>
      <c r="D91" s="12">
        <v>17</v>
      </c>
      <c r="E91" s="25">
        <v>0.41176470588235298</v>
      </c>
      <c r="F91" s="12">
        <v>1</v>
      </c>
      <c r="G91" s="12">
        <v>0</v>
      </c>
      <c r="H91" s="12">
        <v>3</v>
      </c>
      <c r="I91" s="12">
        <v>2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9">
        <v>0</v>
      </c>
    </row>
    <row r="92" spans="1:16" x14ac:dyDescent="0.25">
      <c r="A92" s="24" t="s">
        <v>480</v>
      </c>
      <c r="B92" s="24" t="s">
        <v>481</v>
      </c>
      <c r="C92" s="12">
        <v>10</v>
      </c>
      <c r="D92" s="12">
        <v>21</v>
      </c>
      <c r="E92" s="25">
        <v>-0.52380952380952395</v>
      </c>
      <c r="F92" s="12">
        <v>0</v>
      </c>
      <c r="G92" s="12">
        <v>0</v>
      </c>
      <c r="H92" s="12">
        <v>4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9">
        <v>4</v>
      </c>
    </row>
    <row r="93" spans="1:16" x14ac:dyDescent="0.25">
      <c r="A93" s="24" t="s">
        <v>482</v>
      </c>
      <c r="B93" s="24" t="s">
        <v>483</v>
      </c>
      <c r="C93" s="12">
        <v>16</v>
      </c>
      <c r="D93" s="12">
        <v>20</v>
      </c>
      <c r="E93" s="25">
        <v>-0.2</v>
      </c>
      <c r="F93" s="12">
        <v>2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9">
        <v>0</v>
      </c>
    </row>
    <row r="94" spans="1:16" x14ac:dyDescent="0.25">
      <c r="A94" s="24" t="s">
        <v>484</v>
      </c>
      <c r="B94" s="24" t="s">
        <v>485</v>
      </c>
      <c r="C94" s="12">
        <v>93</v>
      </c>
      <c r="D94" s="12">
        <v>131</v>
      </c>
      <c r="E94" s="25">
        <v>-0.29007633587786202</v>
      </c>
      <c r="F94" s="12">
        <v>7</v>
      </c>
      <c r="G94" s="12">
        <v>1</v>
      </c>
      <c r="H94" s="12">
        <v>32</v>
      </c>
      <c r="I94" s="12">
        <v>29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9">
        <v>23</v>
      </c>
    </row>
    <row r="95" spans="1:16" ht="22.5" x14ac:dyDescent="0.25">
      <c r="A95" s="24" t="s">
        <v>486</v>
      </c>
      <c r="B95" s="24" t="s">
        <v>487</v>
      </c>
      <c r="C95" s="12">
        <v>1</v>
      </c>
      <c r="D95" s="12">
        <v>1</v>
      </c>
      <c r="E95" s="25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4" t="s">
        <v>488</v>
      </c>
      <c r="B96" s="24" t="s">
        <v>489</v>
      </c>
      <c r="C96" s="12">
        <v>0</v>
      </c>
      <c r="D96" s="12">
        <v>0</v>
      </c>
      <c r="E96" s="25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5" t="s">
        <v>490</v>
      </c>
      <c r="B97" s="196"/>
      <c r="C97" s="21">
        <v>9545</v>
      </c>
      <c r="D97" s="21">
        <v>8852</v>
      </c>
      <c r="E97" s="22">
        <v>7.8287392679620399E-2</v>
      </c>
      <c r="F97" s="21">
        <v>727</v>
      </c>
      <c r="G97" s="21">
        <v>428</v>
      </c>
      <c r="H97" s="21">
        <v>1259</v>
      </c>
      <c r="I97" s="21">
        <v>925</v>
      </c>
      <c r="J97" s="21">
        <v>3</v>
      </c>
      <c r="K97" s="21">
        <v>3</v>
      </c>
      <c r="L97" s="21">
        <v>3</v>
      </c>
      <c r="M97" s="21">
        <v>2</v>
      </c>
      <c r="N97" s="21">
        <v>16</v>
      </c>
      <c r="O97" s="21">
        <v>134</v>
      </c>
      <c r="P97" s="23">
        <v>807</v>
      </c>
    </row>
    <row r="98" spans="1:16" x14ac:dyDescent="0.25">
      <c r="A98" s="24" t="s">
        <v>491</v>
      </c>
      <c r="B98" s="24" t="s">
        <v>492</v>
      </c>
      <c r="C98" s="12">
        <v>1878</v>
      </c>
      <c r="D98" s="12">
        <v>1716</v>
      </c>
      <c r="E98" s="25">
        <v>9.4405594405594401E-2</v>
      </c>
      <c r="F98" s="12">
        <v>179</v>
      </c>
      <c r="G98" s="12">
        <v>109</v>
      </c>
      <c r="H98" s="12">
        <v>197</v>
      </c>
      <c r="I98" s="12">
        <v>136</v>
      </c>
      <c r="J98" s="12">
        <v>0</v>
      </c>
      <c r="K98" s="12">
        <v>1</v>
      </c>
      <c r="L98" s="12">
        <v>0</v>
      </c>
      <c r="M98" s="12">
        <v>0</v>
      </c>
      <c r="N98" s="12">
        <v>1</v>
      </c>
      <c r="O98" s="12">
        <v>5</v>
      </c>
      <c r="P98" s="19">
        <v>139</v>
      </c>
    </row>
    <row r="99" spans="1:16" x14ac:dyDescent="0.25">
      <c r="A99" s="24" t="s">
        <v>493</v>
      </c>
      <c r="B99" s="24" t="s">
        <v>494</v>
      </c>
      <c r="C99" s="12">
        <v>1803</v>
      </c>
      <c r="D99" s="12">
        <v>1518</v>
      </c>
      <c r="E99" s="25">
        <v>0.187747035573123</v>
      </c>
      <c r="F99" s="12">
        <v>149</v>
      </c>
      <c r="G99" s="12">
        <v>90</v>
      </c>
      <c r="H99" s="12">
        <v>244</v>
      </c>
      <c r="I99" s="12">
        <v>152</v>
      </c>
      <c r="J99" s="12">
        <v>1</v>
      </c>
      <c r="K99" s="12">
        <v>0</v>
      </c>
      <c r="L99" s="12">
        <v>0</v>
      </c>
      <c r="M99" s="12">
        <v>0</v>
      </c>
      <c r="N99" s="12">
        <v>0</v>
      </c>
      <c r="O99" s="12">
        <v>37</v>
      </c>
      <c r="P99" s="19">
        <v>155</v>
      </c>
    </row>
    <row r="100" spans="1:16" ht="33.75" x14ac:dyDescent="0.25">
      <c r="A100" s="24" t="s">
        <v>495</v>
      </c>
      <c r="B100" s="24" t="s">
        <v>496</v>
      </c>
      <c r="C100" s="12">
        <v>66</v>
      </c>
      <c r="D100" s="12">
        <v>74</v>
      </c>
      <c r="E100" s="25">
        <v>-0.108108108108108</v>
      </c>
      <c r="F100" s="12">
        <v>28</v>
      </c>
      <c r="G100" s="12">
        <v>25</v>
      </c>
      <c r="H100" s="12">
        <v>99</v>
      </c>
      <c r="I100" s="12">
        <v>105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8</v>
      </c>
      <c r="P100" s="19">
        <v>90</v>
      </c>
    </row>
    <row r="101" spans="1:16" ht="22.5" x14ac:dyDescent="0.25">
      <c r="A101" s="24" t="s">
        <v>497</v>
      </c>
      <c r="B101" s="24" t="s">
        <v>498</v>
      </c>
      <c r="C101" s="12">
        <v>1148</v>
      </c>
      <c r="D101" s="12">
        <v>1179</v>
      </c>
      <c r="E101" s="25">
        <v>-2.6293469041560599E-2</v>
      </c>
      <c r="F101" s="12">
        <v>166</v>
      </c>
      <c r="G101" s="12">
        <v>111</v>
      </c>
      <c r="H101" s="12">
        <v>138</v>
      </c>
      <c r="I101" s="12">
        <v>104</v>
      </c>
      <c r="J101" s="12">
        <v>1</v>
      </c>
      <c r="K101" s="12">
        <v>1</v>
      </c>
      <c r="L101" s="12">
        <v>1</v>
      </c>
      <c r="M101" s="12">
        <v>1</v>
      </c>
      <c r="N101" s="12">
        <v>0</v>
      </c>
      <c r="O101" s="12">
        <v>54</v>
      </c>
      <c r="P101" s="19">
        <v>116</v>
      </c>
    </row>
    <row r="102" spans="1:16" x14ac:dyDescent="0.25">
      <c r="A102" s="24" t="s">
        <v>499</v>
      </c>
      <c r="B102" s="24" t="s">
        <v>500</v>
      </c>
      <c r="C102" s="12">
        <v>44</v>
      </c>
      <c r="D102" s="12">
        <v>45</v>
      </c>
      <c r="E102" s="25">
        <v>-2.2222222222222199E-2</v>
      </c>
      <c r="F102" s="12">
        <v>1</v>
      </c>
      <c r="G102" s="12">
        <v>0</v>
      </c>
      <c r="H102" s="12">
        <v>5</v>
      </c>
      <c r="I102" s="12">
        <v>5</v>
      </c>
      <c r="J102" s="12">
        <v>0</v>
      </c>
      <c r="K102" s="12">
        <v>0</v>
      </c>
      <c r="L102" s="12">
        <v>0</v>
      </c>
      <c r="M102" s="12">
        <v>0</v>
      </c>
      <c r="N102" s="12">
        <v>2</v>
      </c>
      <c r="O102" s="12">
        <v>0</v>
      </c>
      <c r="P102" s="19">
        <v>0</v>
      </c>
    </row>
    <row r="103" spans="1:16" ht="22.5" x14ac:dyDescent="0.25">
      <c r="A103" s="24" t="s">
        <v>501</v>
      </c>
      <c r="B103" s="24" t="s">
        <v>502</v>
      </c>
      <c r="C103" s="12">
        <v>298</v>
      </c>
      <c r="D103" s="12">
        <v>225</v>
      </c>
      <c r="E103" s="25">
        <v>0.32444444444444398</v>
      </c>
      <c r="F103" s="12">
        <v>23</v>
      </c>
      <c r="G103" s="12">
        <v>10</v>
      </c>
      <c r="H103" s="12">
        <v>27</v>
      </c>
      <c r="I103" s="12">
        <v>11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21</v>
      </c>
    </row>
    <row r="104" spans="1:16" x14ac:dyDescent="0.25">
      <c r="A104" s="24" t="s">
        <v>503</v>
      </c>
      <c r="B104" s="24" t="s">
        <v>504</v>
      </c>
      <c r="C104" s="12">
        <v>128</v>
      </c>
      <c r="D104" s="12">
        <v>125</v>
      </c>
      <c r="E104" s="25">
        <v>2.4E-2</v>
      </c>
      <c r="F104" s="12">
        <v>9</v>
      </c>
      <c r="G104" s="12">
        <v>3</v>
      </c>
      <c r="H104" s="12">
        <v>8</v>
      </c>
      <c r="I104" s="12">
        <v>6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1</v>
      </c>
      <c r="P104" s="19">
        <v>6</v>
      </c>
    </row>
    <row r="105" spans="1:16" x14ac:dyDescent="0.25">
      <c r="A105" s="24" t="s">
        <v>505</v>
      </c>
      <c r="B105" s="24" t="s">
        <v>506</v>
      </c>
      <c r="C105" s="12">
        <v>1622</v>
      </c>
      <c r="D105" s="12">
        <v>1840</v>
      </c>
      <c r="E105" s="25">
        <v>-0.11847826086956501</v>
      </c>
      <c r="F105" s="12">
        <v>21</v>
      </c>
      <c r="G105" s="12">
        <v>15</v>
      </c>
      <c r="H105" s="12">
        <v>216</v>
      </c>
      <c r="I105" s="12">
        <v>143</v>
      </c>
      <c r="J105" s="12">
        <v>0</v>
      </c>
      <c r="K105" s="12">
        <v>1</v>
      </c>
      <c r="L105" s="12">
        <v>1</v>
      </c>
      <c r="M105" s="12">
        <v>1</v>
      </c>
      <c r="N105" s="12">
        <v>7</v>
      </c>
      <c r="O105" s="12">
        <v>4</v>
      </c>
      <c r="P105" s="19">
        <v>66</v>
      </c>
    </row>
    <row r="106" spans="1:16" ht="22.5" x14ac:dyDescent="0.25">
      <c r="A106" s="24" t="s">
        <v>507</v>
      </c>
      <c r="B106" s="24" t="s">
        <v>508</v>
      </c>
      <c r="C106" s="12">
        <v>594</v>
      </c>
      <c r="D106" s="12">
        <v>497</v>
      </c>
      <c r="E106" s="25">
        <v>0.19517102615694201</v>
      </c>
      <c r="F106" s="12">
        <v>12</v>
      </c>
      <c r="G106" s="12">
        <v>1</v>
      </c>
      <c r="H106" s="12">
        <v>40</v>
      </c>
      <c r="I106" s="12">
        <v>32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9">
        <v>19</v>
      </c>
    </row>
    <row r="107" spans="1:16" ht="22.5" x14ac:dyDescent="0.25">
      <c r="A107" s="24" t="s">
        <v>509</v>
      </c>
      <c r="B107" s="24" t="s">
        <v>510</v>
      </c>
      <c r="C107" s="12">
        <v>170</v>
      </c>
      <c r="D107" s="12">
        <v>141</v>
      </c>
      <c r="E107" s="25">
        <v>0.205673758865248</v>
      </c>
      <c r="F107" s="12">
        <v>0</v>
      </c>
      <c r="G107" s="12">
        <v>0</v>
      </c>
      <c r="H107" s="12">
        <v>59</v>
      </c>
      <c r="I107" s="12">
        <v>62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12">
        <v>14</v>
      </c>
      <c r="P107" s="19">
        <v>38</v>
      </c>
    </row>
    <row r="108" spans="1:16" x14ac:dyDescent="0.25">
      <c r="A108" s="24" t="s">
        <v>511</v>
      </c>
      <c r="B108" s="24" t="s">
        <v>512</v>
      </c>
      <c r="C108" s="12">
        <v>4</v>
      </c>
      <c r="D108" s="12">
        <v>4</v>
      </c>
      <c r="E108" s="25">
        <v>0</v>
      </c>
      <c r="F108" s="12">
        <v>0</v>
      </c>
      <c r="G108" s="12">
        <v>0</v>
      </c>
      <c r="H108" s="12">
        <v>4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9">
        <v>6</v>
      </c>
    </row>
    <row r="109" spans="1:16" x14ac:dyDescent="0.25">
      <c r="A109" s="24" t="s">
        <v>513</v>
      </c>
      <c r="B109" s="24" t="s">
        <v>514</v>
      </c>
      <c r="C109" s="12">
        <v>1</v>
      </c>
      <c r="D109" s="12">
        <v>1</v>
      </c>
      <c r="E109" s="25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9">
        <v>0</v>
      </c>
    </row>
    <row r="110" spans="1:16" ht="22.5" x14ac:dyDescent="0.25">
      <c r="A110" s="24" t="s">
        <v>515</v>
      </c>
      <c r="B110" s="24" t="s">
        <v>516</v>
      </c>
      <c r="C110" s="12">
        <v>1</v>
      </c>
      <c r="D110" s="12">
        <v>0</v>
      </c>
      <c r="E110" s="25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1</v>
      </c>
    </row>
    <row r="111" spans="1:16" x14ac:dyDescent="0.25">
      <c r="A111" s="24" t="s">
        <v>517</v>
      </c>
      <c r="B111" s="24" t="s">
        <v>518</v>
      </c>
      <c r="C111" s="12">
        <v>1515</v>
      </c>
      <c r="D111" s="12">
        <v>1287</v>
      </c>
      <c r="E111" s="25">
        <v>0.17715617715617701</v>
      </c>
      <c r="F111" s="12">
        <v>132</v>
      </c>
      <c r="G111" s="12">
        <v>59</v>
      </c>
      <c r="H111" s="12">
        <v>155</v>
      </c>
      <c r="I111" s="12">
        <v>110</v>
      </c>
      <c r="J111" s="12">
        <v>1</v>
      </c>
      <c r="K111" s="12">
        <v>0</v>
      </c>
      <c r="L111" s="12">
        <v>1</v>
      </c>
      <c r="M111" s="12">
        <v>0</v>
      </c>
      <c r="N111" s="12">
        <v>0</v>
      </c>
      <c r="O111" s="12">
        <v>8</v>
      </c>
      <c r="P111" s="19">
        <v>115</v>
      </c>
    </row>
    <row r="112" spans="1:16" ht="22.5" x14ac:dyDescent="0.25">
      <c r="A112" s="24" t="s">
        <v>519</v>
      </c>
      <c r="B112" s="24" t="s">
        <v>520</v>
      </c>
      <c r="C112" s="12">
        <v>0</v>
      </c>
      <c r="D112" s="12">
        <v>0</v>
      </c>
      <c r="E112" s="25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4" t="s">
        <v>521</v>
      </c>
      <c r="B113" s="24" t="s">
        <v>522</v>
      </c>
      <c r="C113" s="12">
        <v>0</v>
      </c>
      <c r="D113" s="12">
        <v>0</v>
      </c>
      <c r="E113" s="25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4" t="s">
        <v>523</v>
      </c>
      <c r="B114" s="24" t="s">
        <v>524</v>
      </c>
      <c r="C114" s="12">
        <v>4</v>
      </c>
      <c r="D114" s="12">
        <v>4</v>
      </c>
      <c r="E114" s="25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4" t="s">
        <v>525</v>
      </c>
      <c r="B115" s="24" t="s">
        <v>526</v>
      </c>
      <c r="C115" s="12">
        <v>4</v>
      </c>
      <c r="D115" s="12">
        <v>1</v>
      </c>
      <c r="E115" s="25">
        <v>3</v>
      </c>
      <c r="F115" s="12">
        <v>0</v>
      </c>
      <c r="G115" s="12">
        <v>0</v>
      </c>
      <c r="H115" s="12">
        <v>1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2</v>
      </c>
    </row>
    <row r="116" spans="1:16" ht="22.5" x14ac:dyDescent="0.25">
      <c r="A116" s="24" t="s">
        <v>527</v>
      </c>
      <c r="B116" s="24" t="s">
        <v>528</v>
      </c>
      <c r="C116" s="12">
        <v>0</v>
      </c>
      <c r="D116" s="12">
        <v>0</v>
      </c>
      <c r="E116" s="25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0</v>
      </c>
    </row>
    <row r="117" spans="1:16" ht="22.5" x14ac:dyDescent="0.25">
      <c r="A117" s="24" t="s">
        <v>529</v>
      </c>
      <c r="B117" s="24" t="s">
        <v>530</v>
      </c>
      <c r="C117" s="12">
        <v>0</v>
      </c>
      <c r="D117" s="12">
        <v>2</v>
      </c>
      <c r="E117" s="25">
        <v>-1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4" t="s">
        <v>531</v>
      </c>
      <c r="B118" s="24" t="s">
        <v>532</v>
      </c>
      <c r="C118" s="12">
        <v>0</v>
      </c>
      <c r="D118" s="12">
        <v>0</v>
      </c>
      <c r="E118" s="25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0</v>
      </c>
    </row>
    <row r="119" spans="1:16" ht="22.5" x14ac:dyDescent="0.25">
      <c r="A119" s="24" t="s">
        <v>533</v>
      </c>
      <c r="B119" s="24" t="s">
        <v>534</v>
      </c>
      <c r="C119" s="12">
        <v>0</v>
      </c>
      <c r="D119" s="12">
        <v>1</v>
      </c>
      <c r="E119" s="25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4" t="s">
        <v>535</v>
      </c>
      <c r="B120" s="24" t="s">
        <v>536</v>
      </c>
      <c r="C120" s="12">
        <v>3</v>
      </c>
      <c r="D120" s="12">
        <v>4</v>
      </c>
      <c r="E120" s="25">
        <v>-0.25</v>
      </c>
      <c r="F120" s="12">
        <v>0</v>
      </c>
      <c r="G120" s="12">
        <v>0</v>
      </c>
      <c r="H120" s="12">
        <v>1</v>
      </c>
      <c r="I120" s="12">
        <v>1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4" t="s">
        <v>537</v>
      </c>
      <c r="B121" s="24" t="s">
        <v>538</v>
      </c>
      <c r="C121" s="12">
        <v>143</v>
      </c>
      <c r="D121" s="12">
        <v>99</v>
      </c>
      <c r="E121" s="25">
        <v>0.44444444444444398</v>
      </c>
      <c r="F121" s="12">
        <v>7</v>
      </c>
      <c r="G121" s="12">
        <v>5</v>
      </c>
      <c r="H121" s="12">
        <v>29</v>
      </c>
      <c r="I121" s="12">
        <v>23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23</v>
      </c>
    </row>
    <row r="122" spans="1:16" x14ac:dyDescent="0.25">
      <c r="A122" s="24" t="s">
        <v>539</v>
      </c>
      <c r="B122" s="24" t="s">
        <v>540</v>
      </c>
      <c r="C122" s="12">
        <v>9</v>
      </c>
      <c r="D122" s="12">
        <v>5</v>
      </c>
      <c r="E122" s="25">
        <v>0.8</v>
      </c>
      <c r="F122" s="12">
        <v>0</v>
      </c>
      <c r="G122" s="12">
        <v>0</v>
      </c>
      <c r="H122" s="12">
        <v>22</v>
      </c>
      <c r="I122" s="12">
        <v>26</v>
      </c>
      <c r="J122" s="12">
        <v>0</v>
      </c>
      <c r="K122" s="12">
        <v>0</v>
      </c>
      <c r="L122" s="12">
        <v>0</v>
      </c>
      <c r="M122" s="12">
        <v>0</v>
      </c>
      <c r="N122" s="12">
        <v>1</v>
      </c>
      <c r="O122" s="12">
        <v>2</v>
      </c>
      <c r="P122" s="19">
        <v>2</v>
      </c>
    </row>
    <row r="123" spans="1:16" x14ac:dyDescent="0.25">
      <c r="A123" s="24" t="s">
        <v>541</v>
      </c>
      <c r="B123" s="24" t="s">
        <v>542</v>
      </c>
      <c r="C123" s="12">
        <v>1</v>
      </c>
      <c r="D123" s="12">
        <v>2</v>
      </c>
      <c r="E123" s="25">
        <v>-0.5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0</v>
      </c>
      <c r="P123" s="19">
        <v>0</v>
      </c>
    </row>
    <row r="124" spans="1:16" ht="22.5" x14ac:dyDescent="0.25">
      <c r="A124" s="24" t="s">
        <v>543</v>
      </c>
      <c r="B124" s="24" t="s">
        <v>544</v>
      </c>
      <c r="C124" s="12">
        <v>0</v>
      </c>
      <c r="D124" s="12">
        <v>0</v>
      </c>
      <c r="E124" s="25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4" t="s">
        <v>545</v>
      </c>
      <c r="B125" s="24" t="s">
        <v>546</v>
      </c>
      <c r="C125" s="12">
        <v>0</v>
      </c>
      <c r="D125" s="12">
        <v>0</v>
      </c>
      <c r="E125" s="25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4" t="s">
        <v>547</v>
      </c>
      <c r="B126" s="24" t="s">
        <v>548</v>
      </c>
      <c r="C126" s="12">
        <v>14</v>
      </c>
      <c r="D126" s="12">
        <v>11</v>
      </c>
      <c r="E126" s="25">
        <v>0.27272727272727298</v>
      </c>
      <c r="F126" s="12">
        <v>0</v>
      </c>
      <c r="G126" s="12">
        <v>0</v>
      </c>
      <c r="H126" s="12">
        <v>4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1</v>
      </c>
      <c r="P126" s="19">
        <v>2</v>
      </c>
    </row>
    <row r="127" spans="1:16" ht="22.5" x14ac:dyDescent="0.25">
      <c r="A127" s="24" t="s">
        <v>549</v>
      </c>
      <c r="B127" s="24" t="s">
        <v>550</v>
      </c>
      <c r="C127" s="12">
        <v>0</v>
      </c>
      <c r="D127" s="12">
        <v>1</v>
      </c>
      <c r="E127" s="25">
        <v>-1</v>
      </c>
      <c r="F127" s="12">
        <v>0</v>
      </c>
      <c r="G127" s="12">
        <v>0</v>
      </c>
      <c r="H127" s="12">
        <v>1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0</v>
      </c>
    </row>
    <row r="128" spans="1:16" ht="22.5" x14ac:dyDescent="0.25">
      <c r="A128" s="24" t="s">
        <v>551</v>
      </c>
      <c r="B128" s="24" t="s">
        <v>552</v>
      </c>
      <c r="C128" s="12">
        <v>88</v>
      </c>
      <c r="D128" s="12">
        <v>68</v>
      </c>
      <c r="E128" s="25">
        <v>0.29411764705882298</v>
      </c>
      <c r="F128" s="12">
        <v>0</v>
      </c>
      <c r="G128" s="12">
        <v>0</v>
      </c>
      <c r="H128" s="12">
        <v>8</v>
      </c>
      <c r="I128" s="12">
        <v>1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4</v>
      </c>
    </row>
    <row r="129" spans="1:16" ht="22.5" x14ac:dyDescent="0.25">
      <c r="A129" s="24" t="s">
        <v>553</v>
      </c>
      <c r="B129" s="24" t="s">
        <v>554</v>
      </c>
      <c r="C129" s="12">
        <v>2</v>
      </c>
      <c r="D129" s="12">
        <v>0</v>
      </c>
      <c r="E129" s="25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4" t="s">
        <v>555</v>
      </c>
      <c r="B130" s="24" t="s">
        <v>556</v>
      </c>
      <c r="C130" s="12">
        <v>5</v>
      </c>
      <c r="D130" s="12">
        <v>2</v>
      </c>
      <c r="E130" s="25">
        <v>1.5</v>
      </c>
      <c r="F130" s="12">
        <v>0</v>
      </c>
      <c r="G130" s="12">
        <v>0</v>
      </c>
      <c r="H130" s="12">
        <v>1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2</v>
      </c>
    </row>
    <row r="131" spans="1:16" x14ac:dyDescent="0.25">
      <c r="A131" s="195" t="s">
        <v>557</v>
      </c>
      <c r="B131" s="196"/>
      <c r="C131" s="21">
        <v>6</v>
      </c>
      <c r="D131" s="21">
        <v>6</v>
      </c>
      <c r="E131" s="22">
        <v>0</v>
      </c>
      <c r="F131" s="21">
        <v>0</v>
      </c>
      <c r="G131" s="21">
        <v>0</v>
      </c>
      <c r="H131" s="21">
        <v>4</v>
      </c>
      <c r="I131" s="21">
        <v>6</v>
      </c>
      <c r="J131" s="21">
        <v>0</v>
      </c>
      <c r="K131" s="21">
        <v>0</v>
      </c>
      <c r="L131" s="21">
        <v>0</v>
      </c>
      <c r="M131" s="21">
        <v>0</v>
      </c>
      <c r="N131" s="21">
        <v>1</v>
      </c>
      <c r="O131" s="21">
        <v>0</v>
      </c>
      <c r="P131" s="23">
        <v>5</v>
      </c>
    </row>
    <row r="132" spans="1:16" x14ac:dyDescent="0.25">
      <c r="A132" s="24" t="s">
        <v>558</v>
      </c>
      <c r="B132" s="24" t="s">
        <v>559</v>
      </c>
      <c r="C132" s="12">
        <v>3</v>
      </c>
      <c r="D132" s="12">
        <v>1</v>
      </c>
      <c r="E132" s="25">
        <v>2</v>
      </c>
      <c r="F132" s="12">
        <v>0</v>
      </c>
      <c r="G132" s="12">
        <v>0</v>
      </c>
      <c r="H132" s="12">
        <v>3</v>
      </c>
      <c r="I132" s="12">
        <v>6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0</v>
      </c>
      <c r="P132" s="19">
        <v>4</v>
      </c>
    </row>
    <row r="133" spans="1:16" x14ac:dyDescent="0.25">
      <c r="A133" s="24" t="s">
        <v>560</v>
      </c>
      <c r="B133" s="24" t="s">
        <v>561</v>
      </c>
      <c r="C133" s="12">
        <v>0</v>
      </c>
      <c r="D133" s="12">
        <v>0</v>
      </c>
      <c r="E133" s="25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4" t="s">
        <v>562</v>
      </c>
      <c r="B134" s="24" t="s">
        <v>563</v>
      </c>
      <c r="C134" s="12">
        <v>3</v>
      </c>
      <c r="D134" s="12">
        <v>5</v>
      </c>
      <c r="E134" s="25">
        <v>-0.4</v>
      </c>
      <c r="F134" s="12">
        <v>0</v>
      </c>
      <c r="G134" s="12">
        <v>0</v>
      </c>
      <c r="H134" s="12">
        <v>1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9">
        <v>1</v>
      </c>
    </row>
    <row r="135" spans="1:16" x14ac:dyDescent="0.25">
      <c r="A135" s="24" t="s">
        <v>564</v>
      </c>
      <c r="B135" s="24" t="s">
        <v>565</v>
      </c>
      <c r="C135" s="12">
        <v>0</v>
      </c>
      <c r="D135" s="12">
        <v>0</v>
      </c>
      <c r="E135" s="25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9">
        <v>0</v>
      </c>
    </row>
    <row r="136" spans="1:16" x14ac:dyDescent="0.25">
      <c r="A136" s="24" t="s">
        <v>566</v>
      </c>
      <c r="B136" s="24" t="s">
        <v>567</v>
      </c>
      <c r="C136" s="12">
        <v>0</v>
      </c>
      <c r="D136" s="12">
        <v>0</v>
      </c>
      <c r="E136" s="25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5" t="s">
        <v>568</v>
      </c>
      <c r="B137" s="196"/>
      <c r="C137" s="21">
        <v>19</v>
      </c>
      <c r="D137" s="21">
        <v>29</v>
      </c>
      <c r="E137" s="22">
        <v>-0.34482758620689602</v>
      </c>
      <c r="F137" s="21">
        <v>0</v>
      </c>
      <c r="G137" s="21">
        <v>0</v>
      </c>
      <c r="H137" s="21">
        <v>2</v>
      </c>
      <c r="I137" s="21">
        <v>5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6</v>
      </c>
    </row>
    <row r="138" spans="1:16" ht="22.5" x14ac:dyDescent="0.25">
      <c r="A138" s="24" t="s">
        <v>569</v>
      </c>
      <c r="B138" s="24" t="s">
        <v>570</v>
      </c>
      <c r="C138" s="12">
        <v>4</v>
      </c>
      <c r="D138" s="12">
        <v>2</v>
      </c>
      <c r="E138" s="25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4" t="s">
        <v>571</v>
      </c>
      <c r="B139" s="24" t="s">
        <v>572</v>
      </c>
      <c r="C139" s="12">
        <v>0</v>
      </c>
      <c r="D139" s="12">
        <v>6</v>
      </c>
      <c r="E139" s="25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0</v>
      </c>
    </row>
    <row r="140" spans="1:16" x14ac:dyDescent="0.25">
      <c r="A140" s="24" t="s">
        <v>573</v>
      </c>
      <c r="B140" s="24" t="s">
        <v>574</v>
      </c>
      <c r="C140" s="12">
        <v>0</v>
      </c>
      <c r="D140" s="12">
        <v>0</v>
      </c>
      <c r="E140" s="25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4" t="s">
        <v>575</v>
      </c>
      <c r="B141" s="24" t="s">
        <v>576</v>
      </c>
      <c r="C141" s="12">
        <v>0</v>
      </c>
      <c r="D141" s="12">
        <v>0</v>
      </c>
      <c r="E141" s="25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9">
        <v>0</v>
      </c>
    </row>
    <row r="142" spans="1:16" ht="22.5" x14ac:dyDescent="0.25">
      <c r="A142" s="24" t="s">
        <v>577</v>
      </c>
      <c r="B142" s="24" t="s">
        <v>578</v>
      </c>
      <c r="C142" s="12">
        <v>11</v>
      </c>
      <c r="D142" s="12">
        <v>20</v>
      </c>
      <c r="E142" s="25">
        <v>-0.45</v>
      </c>
      <c r="F142" s="12">
        <v>0</v>
      </c>
      <c r="G142" s="12">
        <v>0</v>
      </c>
      <c r="H142" s="12">
        <v>2</v>
      </c>
      <c r="I142" s="12">
        <v>5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9">
        <v>6</v>
      </c>
    </row>
    <row r="143" spans="1:16" ht="22.5" x14ac:dyDescent="0.25">
      <c r="A143" s="24" t="s">
        <v>579</v>
      </c>
      <c r="B143" s="24" t="s">
        <v>580</v>
      </c>
      <c r="C143" s="12">
        <v>4</v>
      </c>
      <c r="D143" s="12">
        <v>1</v>
      </c>
      <c r="E143" s="25">
        <v>3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5" t="s">
        <v>581</v>
      </c>
      <c r="B144" s="196"/>
      <c r="C144" s="21">
        <v>20</v>
      </c>
      <c r="D144" s="21">
        <v>30</v>
      </c>
      <c r="E144" s="22">
        <v>-0.33333333333333298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ht="22.5" x14ac:dyDescent="0.25">
      <c r="A145" s="24" t="s">
        <v>582</v>
      </c>
      <c r="B145" s="24" t="s">
        <v>583</v>
      </c>
      <c r="C145" s="12">
        <v>18</v>
      </c>
      <c r="D145" s="12">
        <v>22</v>
      </c>
      <c r="E145" s="25">
        <v>-0.18181818181818199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0</v>
      </c>
    </row>
    <row r="146" spans="1:16" ht="22.5" x14ac:dyDescent="0.25">
      <c r="A146" s="24" t="s">
        <v>584</v>
      </c>
      <c r="B146" s="24" t="s">
        <v>585</v>
      </c>
      <c r="C146" s="12">
        <v>2</v>
      </c>
      <c r="D146" s="12">
        <v>8</v>
      </c>
      <c r="E146" s="25">
        <v>-0.75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0</v>
      </c>
    </row>
    <row r="147" spans="1:16" x14ac:dyDescent="0.25">
      <c r="A147" s="195" t="s">
        <v>586</v>
      </c>
      <c r="B147" s="196"/>
      <c r="C147" s="21">
        <v>59</v>
      </c>
      <c r="D147" s="21">
        <v>61</v>
      </c>
      <c r="E147" s="22">
        <v>-3.2786885245901599E-2</v>
      </c>
      <c r="F147" s="21">
        <v>1</v>
      </c>
      <c r="G147" s="21">
        <v>1</v>
      </c>
      <c r="H147" s="21">
        <v>15</v>
      </c>
      <c r="I147" s="21">
        <v>15</v>
      </c>
      <c r="J147" s="21">
        <v>0</v>
      </c>
      <c r="K147" s="21">
        <v>0</v>
      </c>
      <c r="L147" s="21">
        <v>0</v>
      </c>
      <c r="M147" s="21">
        <v>0</v>
      </c>
      <c r="N147" s="21">
        <v>49</v>
      </c>
      <c r="O147" s="21">
        <v>0</v>
      </c>
      <c r="P147" s="23">
        <v>3</v>
      </c>
    </row>
    <row r="148" spans="1:16" ht="22.5" x14ac:dyDescent="0.25">
      <c r="A148" s="24" t="s">
        <v>587</v>
      </c>
      <c r="B148" s="24" t="s">
        <v>588</v>
      </c>
      <c r="C148" s="12">
        <v>4</v>
      </c>
      <c r="D148" s="12">
        <v>3</v>
      </c>
      <c r="E148" s="25">
        <v>0.33333333333333298</v>
      </c>
      <c r="F148" s="12">
        <v>0</v>
      </c>
      <c r="G148" s="12">
        <v>0</v>
      </c>
      <c r="H148" s="12">
        <v>3</v>
      </c>
      <c r="I148" s="12">
        <v>2</v>
      </c>
      <c r="J148" s="12">
        <v>0</v>
      </c>
      <c r="K148" s="12">
        <v>0</v>
      </c>
      <c r="L148" s="12">
        <v>0</v>
      </c>
      <c r="M148" s="12">
        <v>0</v>
      </c>
      <c r="N148" s="12">
        <v>13</v>
      </c>
      <c r="O148" s="12">
        <v>0</v>
      </c>
      <c r="P148" s="19">
        <v>0</v>
      </c>
    </row>
    <row r="149" spans="1:16" x14ac:dyDescent="0.25">
      <c r="A149" s="24" t="s">
        <v>589</v>
      </c>
      <c r="B149" s="24" t="s">
        <v>590</v>
      </c>
      <c r="C149" s="12">
        <v>5</v>
      </c>
      <c r="D149" s="12">
        <v>5</v>
      </c>
      <c r="E149" s="25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2</v>
      </c>
      <c r="O149" s="12">
        <v>0</v>
      </c>
      <c r="P149" s="19">
        <v>0</v>
      </c>
    </row>
    <row r="150" spans="1:16" ht="22.5" x14ac:dyDescent="0.25">
      <c r="A150" s="24" t="s">
        <v>591</v>
      </c>
      <c r="B150" s="24" t="s">
        <v>592</v>
      </c>
      <c r="C150" s="12">
        <v>0</v>
      </c>
      <c r="D150" s="12">
        <v>0</v>
      </c>
      <c r="E150" s="25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4" t="s">
        <v>593</v>
      </c>
      <c r="B151" s="24" t="s">
        <v>594</v>
      </c>
      <c r="C151" s="12">
        <v>6</v>
      </c>
      <c r="D151" s="12">
        <v>4</v>
      </c>
      <c r="E151" s="25">
        <v>0.5</v>
      </c>
      <c r="F151" s="12">
        <v>0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13</v>
      </c>
      <c r="O151" s="12">
        <v>0</v>
      </c>
      <c r="P151" s="19">
        <v>1</v>
      </c>
    </row>
    <row r="152" spans="1:16" ht="33.75" x14ac:dyDescent="0.25">
      <c r="A152" s="24" t="s">
        <v>595</v>
      </c>
      <c r="B152" s="24" t="s">
        <v>596</v>
      </c>
      <c r="C152" s="12">
        <v>1</v>
      </c>
      <c r="D152" s="12">
        <v>1</v>
      </c>
      <c r="E152" s="25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4" t="s">
        <v>597</v>
      </c>
      <c r="B153" s="24" t="s">
        <v>598</v>
      </c>
      <c r="C153" s="12">
        <v>0</v>
      </c>
      <c r="D153" s="12">
        <v>5</v>
      </c>
      <c r="E153" s="25">
        <v>-1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9">
        <v>0</v>
      </c>
    </row>
    <row r="154" spans="1:16" x14ac:dyDescent="0.25">
      <c r="A154" s="24" t="s">
        <v>599</v>
      </c>
      <c r="B154" s="24" t="s">
        <v>600</v>
      </c>
      <c r="C154" s="12">
        <v>12</v>
      </c>
      <c r="D154" s="12">
        <v>13</v>
      </c>
      <c r="E154" s="25">
        <v>-7.69230769230769E-2</v>
      </c>
      <c r="F154" s="12">
        <v>0</v>
      </c>
      <c r="G154" s="12">
        <v>0</v>
      </c>
      <c r="H154" s="12">
        <v>5</v>
      </c>
      <c r="I154" s="12">
        <v>6</v>
      </c>
      <c r="J154" s="12">
        <v>0</v>
      </c>
      <c r="K154" s="12">
        <v>0</v>
      </c>
      <c r="L154" s="12">
        <v>0</v>
      </c>
      <c r="M154" s="12">
        <v>0</v>
      </c>
      <c r="N154" s="12">
        <v>21</v>
      </c>
      <c r="O154" s="12">
        <v>0</v>
      </c>
      <c r="P154" s="19">
        <v>1</v>
      </c>
    </row>
    <row r="155" spans="1:16" ht="22.5" x14ac:dyDescent="0.25">
      <c r="A155" s="24" t="s">
        <v>601</v>
      </c>
      <c r="B155" s="24" t="s">
        <v>602</v>
      </c>
      <c r="C155" s="12">
        <v>31</v>
      </c>
      <c r="D155" s="12">
        <v>30</v>
      </c>
      <c r="E155" s="25">
        <v>3.3333333333333298E-2</v>
      </c>
      <c r="F155" s="12">
        <v>1</v>
      </c>
      <c r="G155" s="12">
        <v>1</v>
      </c>
      <c r="H155" s="12">
        <v>5</v>
      </c>
      <c r="I155" s="12">
        <v>6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9">
        <v>1</v>
      </c>
    </row>
    <row r="156" spans="1:16" x14ac:dyDescent="0.25">
      <c r="A156" s="195" t="s">
        <v>603</v>
      </c>
      <c r="B156" s="196"/>
      <c r="C156" s="21">
        <v>79</v>
      </c>
      <c r="D156" s="21">
        <v>41</v>
      </c>
      <c r="E156" s="22">
        <v>0.92682926829268297</v>
      </c>
      <c r="F156" s="21">
        <v>1</v>
      </c>
      <c r="G156" s="21">
        <v>0</v>
      </c>
      <c r="H156" s="21">
        <v>2</v>
      </c>
      <c r="I156" s="21">
        <v>1</v>
      </c>
      <c r="J156" s="21">
        <v>2</v>
      </c>
      <c r="K156" s="21">
        <v>2</v>
      </c>
      <c r="L156" s="21">
        <v>0</v>
      </c>
      <c r="M156" s="21">
        <v>0</v>
      </c>
      <c r="N156" s="21">
        <v>0</v>
      </c>
      <c r="O156" s="21">
        <v>7</v>
      </c>
      <c r="P156" s="23">
        <v>3</v>
      </c>
    </row>
    <row r="157" spans="1:16" ht="22.5" x14ac:dyDescent="0.25">
      <c r="A157" s="24" t="s">
        <v>604</v>
      </c>
      <c r="B157" s="24" t="s">
        <v>605</v>
      </c>
      <c r="C157" s="12">
        <v>0</v>
      </c>
      <c r="D157" s="12">
        <v>0</v>
      </c>
      <c r="E157" s="25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4" t="s">
        <v>606</v>
      </c>
      <c r="B158" s="24" t="s">
        <v>607</v>
      </c>
      <c r="C158" s="12">
        <v>2</v>
      </c>
      <c r="D158" s="12">
        <v>0</v>
      </c>
      <c r="E158" s="25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4" t="s">
        <v>608</v>
      </c>
      <c r="B159" s="24" t="s">
        <v>609</v>
      </c>
      <c r="C159" s="12">
        <v>0</v>
      </c>
      <c r="D159" s="12">
        <v>0</v>
      </c>
      <c r="E159" s="25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4" t="s">
        <v>610</v>
      </c>
      <c r="B160" s="24" t="s">
        <v>611</v>
      </c>
      <c r="C160" s="12">
        <v>0</v>
      </c>
      <c r="D160" s="12">
        <v>0</v>
      </c>
      <c r="E160" s="25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4" t="s">
        <v>612</v>
      </c>
      <c r="B161" s="24" t="s">
        <v>613</v>
      </c>
      <c r="C161" s="12">
        <v>22</v>
      </c>
      <c r="D161" s="12">
        <v>13</v>
      </c>
      <c r="E161" s="25">
        <v>0.69230769230769196</v>
      </c>
      <c r="F161" s="12">
        <v>0</v>
      </c>
      <c r="G161" s="12">
        <v>0</v>
      </c>
      <c r="H161" s="12">
        <v>1</v>
      </c>
      <c r="I161" s="12">
        <v>0</v>
      </c>
      <c r="J161" s="12">
        <v>2</v>
      </c>
      <c r="K161" s="12">
        <v>2</v>
      </c>
      <c r="L161" s="12">
        <v>0</v>
      </c>
      <c r="M161" s="12">
        <v>0</v>
      </c>
      <c r="N161" s="12">
        <v>0</v>
      </c>
      <c r="O161" s="12">
        <v>5</v>
      </c>
      <c r="P161" s="19">
        <v>2</v>
      </c>
    </row>
    <row r="162" spans="1:16" x14ac:dyDescent="0.25">
      <c r="A162" s="24" t="s">
        <v>614</v>
      </c>
      <c r="B162" s="24" t="s">
        <v>615</v>
      </c>
      <c r="C162" s="12">
        <v>32</v>
      </c>
      <c r="D162" s="12">
        <v>15</v>
      </c>
      <c r="E162" s="25">
        <v>1.13333333333333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9">
        <v>0</v>
      </c>
    </row>
    <row r="163" spans="1:16" ht="22.5" x14ac:dyDescent="0.25">
      <c r="A163" s="24" t="s">
        <v>616</v>
      </c>
      <c r="B163" s="24" t="s">
        <v>617</v>
      </c>
      <c r="C163" s="12">
        <v>3</v>
      </c>
      <c r="D163" s="12">
        <v>3</v>
      </c>
      <c r="E163" s="25">
        <v>0</v>
      </c>
      <c r="F163" s="12">
        <v>1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4" t="s">
        <v>618</v>
      </c>
      <c r="B164" s="24" t="s">
        <v>619</v>
      </c>
      <c r="C164" s="12">
        <v>2</v>
      </c>
      <c r="D164" s="12">
        <v>1</v>
      </c>
      <c r="E164" s="25">
        <v>1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0</v>
      </c>
    </row>
    <row r="165" spans="1:16" x14ac:dyDescent="0.25">
      <c r="A165" s="24" t="s">
        <v>620</v>
      </c>
      <c r="B165" s="24" t="s">
        <v>621</v>
      </c>
      <c r="C165" s="12">
        <v>18</v>
      </c>
      <c r="D165" s="12">
        <v>9</v>
      </c>
      <c r="E165" s="25">
        <v>1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</v>
      </c>
      <c r="P165" s="19">
        <v>1</v>
      </c>
    </row>
    <row r="166" spans="1:16" x14ac:dyDescent="0.25">
      <c r="A166" s="195" t="s">
        <v>622</v>
      </c>
      <c r="B166" s="196"/>
      <c r="C166" s="21">
        <v>1014</v>
      </c>
      <c r="D166" s="21">
        <v>915</v>
      </c>
      <c r="E166" s="22">
        <v>0.10819672131147499</v>
      </c>
      <c r="F166" s="21">
        <v>54</v>
      </c>
      <c r="G166" s="21">
        <v>40</v>
      </c>
      <c r="H166" s="21">
        <v>287</v>
      </c>
      <c r="I166" s="21">
        <v>252</v>
      </c>
      <c r="J166" s="21">
        <v>0</v>
      </c>
      <c r="K166" s="21">
        <v>0</v>
      </c>
      <c r="L166" s="21">
        <v>0</v>
      </c>
      <c r="M166" s="21">
        <v>0</v>
      </c>
      <c r="N166" s="21">
        <v>2</v>
      </c>
      <c r="O166" s="21">
        <v>93</v>
      </c>
      <c r="P166" s="23">
        <v>207</v>
      </c>
    </row>
    <row r="167" spans="1:16" ht="22.5" x14ac:dyDescent="0.25">
      <c r="A167" s="24" t="s">
        <v>623</v>
      </c>
      <c r="B167" s="24" t="s">
        <v>624</v>
      </c>
      <c r="C167" s="12">
        <v>0</v>
      </c>
      <c r="D167" s="12">
        <v>1</v>
      </c>
      <c r="E167" s="25">
        <v>-1</v>
      </c>
      <c r="F167" s="12">
        <v>0</v>
      </c>
      <c r="G167" s="12">
        <v>0</v>
      </c>
      <c r="H167" s="12">
        <v>1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9">
        <v>2</v>
      </c>
    </row>
    <row r="168" spans="1:16" ht="22.5" x14ac:dyDescent="0.25">
      <c r="A168" s="24" t="s">
        <v>625</v>
      </c>
      <c r="B168" s="24" t="s">
        <v>626</v>
      </c>
      <c r="C168" s="12">
        <v>1</v>
      </c>
      <c r="D168" s="12">
        <v>0</v>
      </c>
      <c r="E168" s="25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4" t="s">
        <v>627</v>
      </c>
      <c r="B169" s="24" t="s">
        <v>628</v>
      </c>
      <c r="C169" s="12">
        <v>0</v>
      </c>
      <c r="D169" s="12">
        <v>0</v>
      </c>
      <c r="E169" s="25">
        <v>0</v>
      </c>
      <c r="F169" s="12">
        <v>1</v>
      </c>
      <c r="G169" s="12">
        <v>1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1</v>
      </c>
    </row>
    <row r="170" spans="1:16" ht="22.5" x14ac:dyDescent="0.25">
      <c r="A170" s="24" t="s">
        <v>629</v>
      </c>
      <c r="B170" s="24" t="s">
        <v>630</v>
      </c>
      <c r="C170" s="12">
        <v>0</v>
      </c>
      <c r="D170" s="12">
        <v>0</v>
      </c>
      <c r="E170" s="25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4" t="s">
        <v>631</v>
      </c>
      <c r="B171" s="24" t="s">
        <v>632</v>
      </c>
      <c r="C171" s="12">
        <v>0</v>
      </c>
      <c r="D171" s="12">
        <v>0</v>
      </c>
      <c r="E171" s="25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4" t="s">
        <v>633</v>
      </c>
      <c r="B172" s="24" t="s">
        <v>634</v>
      </c>
      <c r="C172" s="12">
        <v>0</v>
      </c>
      <c r="D172" s="12">
        <v>0</v>
      </c>
      <c r="E172" s="25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4" t="s">
        <v>635</v>
      </c>
      <c r="B173" s="24" t="s">
        <v>636</v>
      </c>
      <c r="C173" s="12">
        <v>227</v>
      </c>
      <c r="D173" s="12">
        <v>194</v>
      </c>
      <c r="E173" s="25">
        <v>0.17010309278350499</v>
      </c>
      <c r="F173" s="12">
        <v>0</v>
      </c>
      <c r="G173" s="12">
        <v>0</v>
      </c>
      <c r="H173" s="12">
        <v>94</v>
      </c>
      <c r="I173" s="12">
        <v>83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19</v>
      </c>
      <c r="P173" s="19">
        <v>51</v>
      </c>
    </row>
    <row r="174" spans="1:16" ht="22.5" x14ac:dyDescent="0.25">
      <c r="A174" s="24" t="s">
        <v>637</v>
      </c>
      <c r="B174" s="24" t="s">
        <v>638</v>
      </c>
      <c r="C174" s="12">
        <v>589</v>
      </c>
      <c r="D174" s="12">
        <v>583</v>
      </c>
      <c r="E174" s="25">
        <v>1.02915951972556E-2</v>
      </c>
      <c r="F174" s="12">
        <v>53</v>
      </c>
      <c r="G174" s="12">
        <v>39</v>
      </c>
      <c r="H174" s="12">
        <v>159</v>
      </c>
      <c r="I174" s="12">
        <v>140</v>
      </c>
      <c r="J174" s="12">
        <v>0</v>
      </c>
      <c r="K174" s="12">
        <v>0</v>
      </c>
      <c r="L174" s="12">
        <v>0</v>
      </c>
      <c r="M174" s="12">
        <v>0</v>
      </c>
      <c r="N174" s="12">
        <v>2</v>
      </c>
      <c r="O174" s="12">
        <v>41</v>
      </c>
      <c r="P174" s="19">
        <v>139</v>
      </c>
    </row>
    <row r="175" spans="1:16" x14ac:dyDescent="0.25">
      <c r="A175" s="24" t="s">
        <v>639</v>
      </c>
      <c r="B175" s="24" t="s">
        <v>640</v>
      </c>
      <c r="C175" s="12">
        <v>197</v>
      </c>
      <c r="D175" s="12">
        <v>137</v>
      </c>
      <c r="E175" s="25">
        <v>0.43795620437956201</v>
      </c>
      <c r="F175" s="12">
        <v>0</v>
      </c>
      <c r="G175" s="12">
        <v>0</v>
      </c>
      <c r="H175" s="12">
        <v>33</v>
      </c>
      <c r="I175" s="12">
        <v>27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33</v>
      </c>
      <c r="P175" s="19">
        <v>14</v>
      </c>
    </row>
    <row r="176" spans="1:16" ht="22.5" x14ac:dyDescent="0.25">
      <c r="A176" s="24" t="s">
        <v>641</v>
      </c>
      <c r="B176" s="24" t="s">
        <v>642</v>
      </c>
      <c r="C176" s="12">
        <v>0</v>
      </c>
      <c r="D176" s="12">
        <v>0</v>
      </c>
      <c r="E176" s="25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4" t="s">
        <v>643</v>
      </c>
      <c r="B177" s="24" t="s">
        <v>644</v>
      </c>
      <c r="C177" s="12">
        <v>0</v>
      </c>
      <c r="D177" s="12">
        <v>0</v>
      </c>
      <c r="E177" s="25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5" t="s">
        <v>645</v>
      </c>
      <c r="B178" s="196"/>
      <c r="C178" s="21">
        <v>1849</v>
      </c>
      <c r="D178" s="21">
        <v>1612</v>
      </c>
      <c r="E178" s="22">
        <v>0.147022332506203</v>
      </c>
      <c r="F178" s="21">
        <v>3798</v>
      </c>
      <c r="G178" s="21">
        <v>3171</v>
      </c>
      <c r="H178" s="21">
        <v>563</v>
      </c>
      <c r="I178" s="21">
        <v>511</v>
      </c>
      <c r="J178" s="21">
        <v>0</v>
      </c>
      <c r="K178" s="21">
        <v>0</v>
      </c>
      <c r="L178" s="21">
        <v>3</v>
      </c>
      <c r="M178" s="21">
        <v>1</v>
      </c>
      <c r="N178" s="21">
        <v>2</v>
      </c>
      <c r="O178" s="21">
        <v>2</v>
      </c>
      <c r="P178" s="23">
        <v>3364</v>
      </c>
    </row>
    <row r="179" spans="1:16" ht="22.5" x14ac:dyDescent="0.25">
      <c r="A179" s="24" t="s">
        <v>646</v>
      </c>
      <c r="B179" s="24" t="s">
        <v>647</v>
      </c>
      <c r="C179" s="12">
        <v>22</v>
      </c>
      <c r="D179" s="12">
        <v>28</v>
      </c>
      <c r="E179" s="25">
        <v>-0.214285714285714</v>
      </c>
      <c r="F179" s="12">
        <v>14</v>
      </c>
      <c r="G179" s="12">
        <v>10</v>
      </c>
      <c r="H179" s="12">
        <v>3</v>
      </c>
      <c r="I179" s="12">
        <v>3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14</v>
      </c>
    </row>
    <row r="180" spans="1:16" ht="22.5" x14ac:dyDescent="0.25">
      <c r="A180" s="24" t="s">
        <v>648</v>
      </c>
      <c r="B180" s="24" t="s">
        <v>649</v>
      </c>
      <c r="C180" s="12">
        <v>645</v>
      </c>
      <c r="D180" s="12">
        <v>626</v>
      </c>
      <c r="E180" s="25">
        <v>3.03514376996805E-2</v>
      </c>
      <c r="F180" s="12">
        <v>1416</v>
      </c>
      <c r="G180" s="12">
        <v>1299</v>
      </c>
      <c r="H180" s="12">
        <v>209</v>
      </c>
      <c r="I180" s="12">
        <v>214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1</v>
      </c>
      <c r="P180" s="19">
        <v>1389</v>
      </c>
    </row>
    <row r="181" spans="1:16" x14ac:dyDescent="0.25">
      <c r="A181" s="24" t="s">
        <v>650</v>
      </c>
      <c r="B181" s="24" t="s">
        <v>651</v>
      </c>
      <c r="C181" s="12">
        <v>170</v>
      </c>
      <c r="D181" s="12">
        <v>163</v>
      </c>
      <c r="E181" s="25">
        <v>4.2944785276073601E-2</v>
      </c>
      <c r="F181" s="12">
        <v>42</v>
      </c>
      <c r="G181" s="12">
        <v>26</v>
      </c>
      <c r="H181" s="12">
        <v>50</v>
      </c>
      <c r="I181" s="12">
        <v>30</v>
      </c>
      <c r="J181" s="12">
        <v>0</v>
      </c>
      <c r="K181" s="12">
        <v>0</v>
      </c>
      <c r="L181" s="12">
        <v>1</v>
      </c>
      <c r="M181" s="12">
        <v>1</v>
      </c>
      <c r="N181" s="12">
        <v>0</v>
      </c>
      <c r="O181" s="12">
        <v>0</v>
      </c>
      <c r="P181" s="19">
        <v>40</v>
      </c>
    </row>
    <row r="182" spans="1:16" ht="22.5" x14ac:dyDescent="0.25">
      <c r="A182" s="24" t="s">
        <v>652</v>
      </c>
      <c r="B182" s="24" t="s">
        <v>653</v>
      </c>
      <c r="C182" s="12">
        <v>21</v>
      </c>
      <c r="D182" s="12">
        <v>10</v>
      </c>
      <c r="E182" s="25">
        <v>1.1000000000000001</v>
      </c>
      <c r="F182" s="12">
        <v>0</v>
      </c>
      <c r="G182" s="12">
        <v>0</v>
      </c>
      <c r="H182" s="12">
        <v>3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1</v>
      </c>
      <c r="P182" s="19">
        <v>0</v>
      </c>
    </row>
    <row r="183" spans="1:16" ht="22.5" x14ac:dyDescent="0.25">
      <c r="A183" s="24" t="s">
        <v>654</v>
      </c>
      <c r="B183" s="24" t="s">
        <v>655</v>
      </c>
      <c r="C183" s="12">
        <v>92</v>
      </c>
      <c r="D183" s="12">
        <v>97</v>
      </c>
      <c r="E183" s="25">
        <v>-5.1546391752577303E-2</v>
      </c>
      <c r="F183" s="12">
        <v>230</v>
      </c>
      <c r="G183" s="12">
        <v>198</v>
      </c>
      <c r="H183" s="12">
        <v>45</v>
      </c>
      <c r="I183" s="12">
        <v>53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235</v>
      </c>
    </row>
    <row r="184" spans="1:16" ht="22.5" x14ac:dyDescent="0.25">
      <c r="A184" s="24" t="s">
        <v>656</v>
      </c>
      <c r="B184" s="24" t="s">
        <v>657</v>
      </c>
      <c r="C184" s="12">
        <v>881</v>
      </c>
      <c r="D184" s="12">
        <v>678</v>
      </c>
      <c r="E184" s="25">
        <v>0.29941002949852502</v>
      </c>
      <c r="F184" s="12">
        <v>2093</v>
      </c>
      <c r="G184" s="12">
        <v>1637</v>
      </c>
      <c r="H184" s="12">
        <v>250</v>
      </c>
      <c r="I184" s="12">
        <v>210</v>
      </c>
      <c r="J184" s="12">
        <v>0</v>
      </c>
      <c r="K184" s="12">
        <v>0</v>
      </c>
      <c r="L184" s="12">
        <v>2</v>
      </c>
      <c r="M184" s="12">
        <v>0</v>
      </c>
      <c r="N184" s="12">
        <v>0</v>
      </c>
      <c r="O184" s="12">
        <v>0</v>
      </c>
      <c r="P184" s="19">
        <v>1685</v>
      </c>
    </row>
    <row r="185" spans="1:16" ht="22.5" x14ac:dyDescent="0.25">
      <c r="A185" s="24" t="s">
        <v>658</v>
      </c>
      <c r="B185" s="24" t="s">
        <v>659</v>
      </c>
      <c r="C185" s="12">
        <v>18</v>
      </c>
      <c r="D185" s="12">
        <v>10</v>
      </c>
      <c r="E185" s="25">
        <v>0.8</v>
      </c>
      <c r="F185" s="12">
        <v>3</v>
      </c>
      <c r="G185" s="12">
        <v>1</v>
      </c>
      <c r="H185" s="12">
        <v>3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2</v>
      </c>
      <c r="O185" s="12">
        <v>0</v>
      </c>
      <c r="P185" s="19">
        <v>1</v>
      </c>
    </row>
    <row r="186" spans="1:16" x14ac:dyDescent="0.25">
      <c r="A186" s="195" t="s">
        <v>660</v>
      </c>
      <c r="B186" s="196"/>
      <c r="C186" s="21">
        <v>888</v>
      </c>
      <c r="D186" s="21">
        <v>602</v>
      </c>
      <c r="E186" s="22">
        <v>0.47508305647840499</v>
      </c>
      <c r="F186" s="21">
        <v>59</v>
      </c>
      <c r="G186" s="21">
        <v>51</v>
      </c>
      <c r="H186" s="21">
        <v>184</v>
      </c>
      <c r="I186" s="21">
        <v>159</v>
      </c>
      <c r="J186" s="21">
        <v>1</v>
      </c>
      <c r="K186" s="21">
        <v>0</v>
      </c>
      <c r="L186" s="21">
        <v>0</v>
      </c>
      <c r="M186" s="21">
        <v>0</v>
      </c>
      <c r="N186" s="21">
        <v>10</v>
      </c>
      <c r="O186" s="21">
        <v>4</v>
      </c>
      <c r="P186" s="23">
        <v>110</v>
      </c>
    </row>
    <row r="187" spans="1:16" x14ac:dyDescent="0.25">
      <c r="A187" s="24" t="s">
        <v>661</v>
      </c>
      <c r="B187" s="24" t="s">
        <v>662</v>
      </c>
      <c r="C187" s="12">
        <v>12</v>
      </c>
      <c r="D187" s="12">
        <v>12</v>
      </c>
      <c r="E187" s="25">
        <v>0</v>
      </c>
      <c r="F187" s="12">
        <v>1</v>
      </c>
      <c r="G187" s="12">
        <v>1</v>
      </c>
      <c r="H187" s="12">
        <v>1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9">
        <v>2</v>
      </c>
    </row>
    <row r="188" spans="1:16" ht="22.5" x14ac:dyDescent="0.25">
      <c r="A188" s="24" t="s">
        <v>663</v>
      </c>
      <c r="B188" s="24" t="s">
        <v>664</v>
      </c>
      <c r="C188" s="12">
        <v>0</v>
      </c>
      <c r="D188" s="12">
        <v>1</v>
      </c>
      <c r="E188" s="25">
        <v>-1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4" t="s">
        <v>665</v>
      </c>
      <c r="B189" s="24" t="s">
        <v>666</v>
      </c>
      <c r="C189" s="12">
        <v>0</v>
      </c>
      <c r="D189" s="12">
        <v>0</v>
      </c>
      <c r="E189" s="25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9">
        <v>0</v>
      </c>
    </row>
    <row r="190" spans="1:16" ht="22.5" x14ac:dyDescent="0.25">
      <c r="A190" s="24" t="s">
        <v>667</v>
      </c>
      <c r="B190" s="24" t="s">
        <v>668</v>
      </c>
      <c r="C190" s="12">
        <v>0</v>
      </c>
      <c r="D190" s="12">
        <v>0</v>
      </c>
      <c r="E190" s="25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4" t="s">
        <v>669</v>
      </c>
      <c r="B191" s="24" t="s">
        <v>670</v>
      </c>
      <c r="C191" s="12">
        <v>674</v>
      </c>
      <c r="D191" s="12">
        <v>441</v>
      </c>
      <c r="E191" s="25">
        <v>0.52834467120181405</v>
      </c>
      <c r="F191" s="12">
        <v>51</v>
      </c>
      <c r="G191" s="12">
        <v>45</v>
      </c>
      <c r="H191" s="12">
        <v>170</v>
      </c>
      <c r="I191" s="12">
        <v>154</v>
      </c>
      <c r="J191" s="12">
        <v>0</v>
      </c>
      <c r="K191" s="12">
        <v>0</v>
      </c>
      <c r="L191" s="12">
        <v>0</v>
      </c>
      <c r="M191" s="12">
        <v>0</v>
      </c>
      <c r="N191" s="12">
        <v>7</v>
      </c>
      <c r="O191" s="12">
        <v>4</v>
      </c>
      <c r="P191" s="19">
        <v>99</v>
      </c>
    </row>
    <row r="192" spans="1:16" ht="22.5" x14ac:dyDescent="0.25">
      <c r="A192" s="24" t="s">
        <v>671</v>
      </c>
      <c r="B192" s="24" t="s">
        <v>672</v>
      </c>
      <c r="C192" s="12">
        <v>0</v>
      </c>
      <c r="D192" s="12">
        <v>0</v>
      </c>
      <c r="E192" s="25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4" t="s">
        <v>673</v>
      </c>
      <c r="B193" s="24" t="s">
        <v>674</v>
      </c>
      <c r="C193" s="12">
        <v>44</v>
      </c>
      <c r="D193" s="12">
        <v>34</v>
      </c>
      <c r="E193" s="25">
        <v>0.29411764705882298</v>
      </c>
      <c r="F193" s="12">
        <v>2</v>
      </c>
      <c r="G193" s="12">
        <v>2</v>
      </c>
      <c r="H193" s="12">
        <v>4</v>
      </c>
      <c r="I193" s="12">
        <v>1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9">
        <v>3</v>
      </c>
    </row>
    <row r="194" spans="1:16" x14ac:dyDescent="0.25">
      <c r="A194" s="24" t="s">
        <v>675</v>
      </c>
      <c r="B194" s="24" t="s">
        <v>676</v>
      </c>
      <c r="C194" s="12">
        <v>15</v>
      </c>
      <c r="D194" s="12">
        <v>9</v>
      </c>
      <c r="E194" s="25">
        <v>0.66666666666666696</v>
      </c>
      <c r="F194" s="12">
        <v>1</v>
      </c>
      <c r="G194" s="12">
        <v>1</v>
      </c>
      <c r="H194" s="12">
        <v>1</v>
      </c>
      <c r="I194" s="12">
        <v>1</v>
      </c>
      <c r="J194" s="12">
        <v>0</v>
      </c>
      <c r="K194" s="12">
        <v>0</v>
      </c>
      <c r="L194" s="12">
        <v>0</v>
      </c>
      <c r="M194" s="12">
        <v>0</v>
      </c>
      <c r="N194" s="12">
        <v>1</v>
      </c>
      <c r="O194" s="12">
        <v>0</v>
      </c>
      <c r="P194" s="19">
        <v>2</v>
      </c>
    </row>
    <row r="195" spans="1:16" ht="22.5" x14ac:dyDescent="0.25">
      <c r="A195" s="24" t="s">
        <v>677</v>
      </c>
      <c r="B195" s="24" t="s">
        <v>678</v>
      </c>
      <c r="C195" s="12">
        <v>0</v>
      </c>
      <c r="D195" s="12">
        <v>0</v>
      </c>
      <c r="E195" s="25">
        <v>0</v>
      </c>
      <c r="F195" s="12">
        <v>0</v>
      </c>
      <c r="G195" s="12">
        <v>0</v>
      </c>
      <c r="H195" s="12">
        <v>0</v>
      </c>
      <c r="I195" s="12">
        <v>1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2</v>
      </c>
    </row>
    <row r="196" spans="1:16" ht="22.5" x14ac:dyDescent="0.25">
      <c r="A196" s="24" t="s">
        <v>679</v>
      </c>
      <c r="B196" s="24" t="s">
        <v>680</v>
      </c>
      <c r="C196" s="12">
        <v>22</v>
      </c>
      <c r="D196" s="12">
        <v>11</v>
      </c>
      <c r="E196" s="25">
        <v>1</v>
      </c>
      <c r="F196" s="12">
        <v>2</v>
      </c>
      <c r="G196" s="12">
        <v>2</v>
      </c>
      <c r="H196" s="12">
        <v>4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2</v>
      </c>
    </row>
    <row r="197" spans="1:16" x14ac:dyDescent="0.25">
      <c r="A197" s="24" t="s">
        <v>681</v>
      </c>
      <c r="B197" s="24" t="s">
        <v>682</v>
      </c>
      <c r="C197" s="12">
        <v>108</v>
      </c>
      <c r="D197" s="12">
        <v>83</v>
      </c>
      <c r="E197" s="25">
        <v>0.30120481927710802</v>
      </c>
      <c r="F197" s="12">
        <v>2</v>
      </c>
      <c r="G197" s="12">
        <v>0</v>
      </c>
      <c r="H197" s="12">
        <v>3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9">
        <v>0</v>
      </c>
    </row>
    <row r="198" spans="1:16" ht="22.5" x14ac:dyDescent="0.25">
      <c r="A198" s="24" t="s">
        <v>683</v>
      </c>
      <c r="B198" s="24" t="s">
        <v>684</v>
      </c>
      <c r="C198" s="12">
        <v>3</v>
      </c>
      <c r="D198" s="12">
        <v>3</v>
      </c>
      <c r="E198" s="25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4" t="s">
        <v>685</v>
      </c>
      <c r="B199" s="24" t="s">
        <v>686</v>
      </c>
      <c r="C199" s="12">
        <v>9</v>
      </c>
      <c r="D199" s="12">
        <v>8</v>
      </c>
      <c r="E199" s="25">
        <v>0.125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19">
        <v>0</v>
      </c>
    </row>
    <row r="200" spans="1:16" ht="22.5" x14ac:dyDescent="0.25">
      <c r="A200" s="24" t="s">
        <v>687</v>
      </c>
      <c r="B200" s="24" t="s">
        <v>688</v>
      </c>
      <c r="C200" s="12">
        <v>1</v>
      </c>
      <c r="D200" s="12">
        <v>0</v>
      </c>
      <c r="E200" s="25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5" t="s">
        <v>689</v>
      </c>
      <c r="B201" s="196"/>
      <c r="C201" s="21">
        <v>58</v>
      </c>
      <c r="D201" s="21">
        <v>30</v>
      </c>
      <c r="E201" s="22">
        <v>0.93333333333333302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4</v>
      </c>
      <c r="M201" s="21">
        <v>2</v>
      </c>
      <c r="N201" s="21">
        <v>25</v>
      </c>
      <c r="O201" s="21">
        <v>0</v>
      </c>
      <c r="P201" s="23">
        <v>1</v>
      </c>
    </row>
    <row r="202" spans="1:16" x14ac:dyDescent="0.25">
      <c r="A202" s="24" t="s">
        <v>690</v>
      </c>
      <c r="B202" s="24" t="s">
        <v>691</v>
      </c>
      <c r="C202" s="12">
        <v>10</v>
      </c>
      <c r="D202" s="12">
        <v>10</v>
      </c>
      <c r="E202" s="25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15</v>
      </c>
      <c r="O202" s="12">
        <v>0</v>
      </c>
      <c r="P202" s="19">
        <v>0</v>
      </c>
    </row>
    <row r="203" spans="1:16" x14ac:dyDescent="0.25">
      <c r="A203" s="24" t="s">
        <v>692</v>
      </c>
      <c r="B203" s="24" t="s">
        <v>693</v>
      </c>
      <c r="C203" s="12">
        <v>1</v>
      </c>
      <c r="D203" s="12">
        <v>0</v>
      </c>
      <c r="E203" s="25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4" t="s">
        <v>694</v>
      </c>
      <c r="B204" s="24" t="s">
        <v>695</v>
      </c>
      <c r="C204" s="12">
        <v>0</v>
      </c>
      <c r="D204" s="12">
        <v>0</v>
      </c>
      <c r="E204" s="25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4" t="s">
        <v>696</v>
      </c>
      <c r="B205" s="24" t="s">
        <v>697</v>
      </c>
      <c r="C205" s="12">
        <v>0</v>
      </c>
      <c r="D205" s="12">
        <v>0</v>
      </c>
      <c r="E205" s="25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2</v>
      </c>
      <c r="O205" s="12">
        <v>0</v>
      </c>
      <c r="P205" s="19">
        <v>0</v>
      </c>
    </row>
    <row r="206" spans="1:16" ht="22.5" x14ac:dyDescent="0.25">
      <c r="A206" s="24" t="s">
        <v>698</v>
      </c>
      <c r="B206" s="24" t="s">
        <v>699</v>
      </c>
      <c r="C206" s="12">
        <v>1</v>
      </c>
      <c r="D206" s="12">
        <v>0</v>
      </c>
      <c r="E206" s="25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3</v>
      </c>
      <c r="O206" s="12">
        <v>0</v>
      </c>
      <c r="P206" s="19">
        <v>0</v>
      </c>
    </row>
    <row r="207" spans="1:16" ht="22.5" x14ac:dyDescent="0.25">
      <c r="A207" s="24" t="s">
        <v>700</v>
      </c>
      <c r="B207" s="24" t="s">
        <v>701</v>
      </c>
      <c r="C207" s="12">
        <v>0</v>
      </c>
      <c r="D207" s="12">
        <v>0</v>
      </c>
      <c r="E207" s="25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4" t="s">
        <v>702</v>
      </c>
      <c r="B208" s="24" t="s">
        <v>703</v>
      </c>
      <c r="C208" s="12">
        <v>2</v>
      </c>
      <c r="D208" s="12">
        <v>1</v>
      </c>
      <c r="E208" s="25">
        <v>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4" t="s">
        <v>704</v>
      </c>
      <c r="B209" s="24" t="s">
        <v>705</v>
      </c>
      <c r="C209" s="12">
        <v>0</v>
      </c>
      <c r="D209" s="12">
        <v>0</v>
      </c>
      <c r="E209" s="25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4" t="s">
        <v>706</v>
      </c>
      <c r="B210" s="24" t="s">
        <v>707</v>
      </c>
      <c r="C210" s="12">
        <v>0</v>
      </c>
      <c r="D210" s="12">
        <v>0</v>
      </c>
      <c r="E210" s="25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4" t="s">
        <v>708</v>
      </c>
      <c r="B211" s="24" t="s">
        <v>709</v>
      </c>
      <c r="C211" s="12">
        <v>0</v>
      </c>
      <c r="D211" s="12">
        <v>0</v>
      </c>
      <c r="E211" s="25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4" t="s">
        <v>710</v>
      </c>
      <c r="B212" s="24" t="s">
        <v>711</v>
      </c>
      <c r="C212" s="12">
        <v>41</v>
      </c>
      <c r="D212" s="12">
        <v>7</v>
      </c>
      <c r="E212" s="25">
        <v>4.8571428571428603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0</v>
      </c>
    </row>
    <row r="213" spans="1:16" x14ac:dyDescent="0.25">
      <c r="A213" s="24" t="s">
        <v>712</v>
      </c>
      <c r="B213" s="24" t="s">
        <v>713</v>
      </c>
      <c r="C213" s="12">
        <v>1</v>
      </c>
      <c r="D213" s="12">
        <v>4</v>
      </c>
      <c r="E213" s="25">
        <v>-0.75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19">
        <v>0</v>
      </c>
    </row>
    <row r="214" spans="1:16" x14ac:dyDescent="0.25">
      <c r="A214" s="24" t="s">
        <v>714</v>
      </c>
      <c r="B214" s="24" t="s">
        <v>715</v>
      </c>
      <c r="C214" s="12">
        <v>2</v>
      </c>
      <c r="D214" s="12">
        <v>7</v>
      </c>
      <c r="E214" s="25">
        <v>-0.71428571428571397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3</v>
      </c>
      <c r="M214" s="12">
        <v>1</v>
      </c>
      <c r="N214" s="12">
        <v>4</v>
      </c>
      <c r="O214" s="12">
        <v>0</v>
      </c>
      <c r="P214" s="19">
        <v>1</v>
      </c>
    </row>
    <row r="215" spans="1:16" ht="22.5" x14ac:dyDescent="0.25">
      <c r="A215" s="24" t="s">
        <v>716</v>
      </c>
      <c r="B215" s="24" t="s">
        <v>717</v>
      </c>
      <c r="C215" s="12">
        <v>0</v>
      </c>
      <c r="D215" s="12">
        <v>0</v>
      </c>
      <c r="E215" s="25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1</v>
      </c>
      <c r="N215" s="12">
        <v>0</v>
      </c>
      <c r="O215" s="12">
        <v>0</v>
      </c>
      <c r="P215" s="19">
        <v>0</v>
      </c>
    </row>
    <row r="216" spans="1:16" x14ac:dyDescent="0.25">
      <c r="A216" s="24" t="s">
        <v>718</v>
      </c>
      <c r="B216" s="24" t="s">
        <v>719</v>
      </c>
      <c r="C216" s="12">
        <v>0</v>
      </c>
      <c r="D216" s="12">
        <v>0</v>
      </c>
      <c r="E216" s="25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4" t="s">
        <v>720</v>
      </c>
      <c r="B217" s="24" t="s">
        <v>721</v>
      </c>
      <c r="C217" s="12">
        <v>0</v>
      </c>
      <c r="D217" s="12">
        <v>1</v>
      </c>
      <c r="E217" s="25">
        <v>-1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4" t="s">
        <v>722</v>
      </c>
      <c r="B218" s="24" t="s">
        <v>723</v>
      </c>
      <c r="C218" s="12">
        <v>0</v>
      </c>
      <c r="D218" s="12">
        <v>0</v>
      </c>
      <c r="E218" s="25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4" t="s">
        <v>724</v>
      </c>
      <c r="B219" s="24" t="s">
        <v>725</v>
      </c>
      <c r="C219" s="12">
        <v>0</v>
      </c>
      <c r="D219" s="12">
        <v>0</v>
      </c>
      <c r="E219" s="25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4" t="s">
        <v>726</v>
      </c>
      <c r="B220" s="24" t="s">
        <v>727</v>
      </c>
      <c r="C220" s="12">
        <v>0</v>
      </c>
      <c r="D220" s="12">
        <v>0</v>
      </c>
      <c r="E220" s="25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4" t="s">
        <v>728</v>
      </c>
      <c r="B221" s="24" t="s">
        <v>729</v>
      </c>
      <c r="C221" s="12">
        <v>0</v>
      </c>
      <c r="D221" s="12">
        <v>0</v>
      </c>
      <c r="E221" s="25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4" t="s">
        <v>730</v>
      </c>
      <c r="B222" s="24" t="s">
        <v>731</v>
      </c>
      <c r="C222" s="12">
        <v>0</v>
      </c>
      <c r="D222" s="12">
        <v>0</v>
      </c>
      <c r="E222" s="25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5" t="s">
        <v>732</v>
      </c>
      <c r="B223" s="196"/>
      <c r="C223" s="21">
        <v>727</v>
      </c>
      <c r="D223" s="21">
        <v>584</v>
      </c>
      <c r="E223" s="22">
        <v>0.24486301369863001</v>
      </c>
      <c r="F223" s="21">
        <v>596</v>
      </c>
      <c r="G223" s="21">
        <v>332</v>
      </c>
      <c r="H223" s="21">
        <v>171</v>
      </c>
      <c r="I223" s="21">
        <v>163</v>
      </c>
      <c r="J223" s="21">
        <v>1</v>
      </c>
      <c r="K223" s="21">
        <v>1</v>
      </c>
      <c r="L223" s="21">
        <v>0</v>
      </c>
      <c r="M223" s="21">
        <v>0</v>
      </c>
      <c r="N223" s="21">
        <v>8</v>
      </c>
      <c r="O223" s="21">
        <v>25</v>
      </c>
      <c r="P223" s="23">
        <v>330</v>
      </c>
    </row>
    <row r="224" spans="1:16" x14ac:dyDescent="0.25">
      <c r="A224" s="24" t="s">
        <v>733</v>
      </c>
      <c r="B224" s="24" t="s">
        <v>734</v>
      </c>
      <c r="C224" s="12">
        <v>0</v>
      </c>
      <c r="D224" s="12">
        <v>0</v>
      </c>
      <c r="E224" s="25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0</v>
      </c>
      <c r="P224" s="19">
        <v>0</v>
      </c>
    </row>
    <row r="225" spans="1:16" ht="22.5" x14ac:dyDescent="0.25">
      <c r="A225" s="24" t="s">
        <v>735</v>
      </c>
      <c r="B225" s="24" t="s">
        <v>736</v>
      </c>
      <c r="C225" s="12">
        <v>0</v>
      </c>
      <c r="D225" s="12">
        <v>0</v>
      </c>
      <c r="E225" s="25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4" t="s">
        <v>737</v>
      </c>
      <c r="B226" s="24" t="s">
        <v>738</v>
      </c>
      <c r="C226" s="12">
        <v>0</v>
      </c>
      <c r="D226" s="12">
        <v>0</v>
      </c>
      <c r="E226" s="25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4" t="s">
        <v>739</v>
      </c>
      <c r="B227" s="24" t="s">
        <v>740</v>
      </c>
      <c r="C227" s="12">
        <v>0</v>
      </c>
      <c r="D227" s="12">
        <v>0</v>
      </c>
      <c r="E227" s="25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4" t="s">
        <v>741</v>
      </c>
      <c r="B228" s="24" t="s">
        <v>742</v>
      </c>
      <c r="C228" s="12">
        <v>0</v>
      </c>
      <c r="D228" s="12">
        <v>2</v>
      </c>
      <c r="E228" s="25">
        <v>-1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2</v>
      </c>
      <c r="O228" s="12">
        <v>0</v>
      </c>
      <c r="P228" s="19">
        <v>0</v>
      </c>
    </row>
    <row r="229" spans="1:16" x14ac:dyDescent="0.25">
      <c r="A229" s="24" t="s">
        <v>743</v>
      </c>
      <c r="B229" s="24" t="s">
        <v>744</v>
      </c>
      <c r="C229" s="12">
        <v>0</v>
      </c>
      <c r="D229" s="12">
        <v>0</v>
      </c>
      <c r="E229" s="25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19">
        <v>0</v>
      </c>
    </row>
    <row r="230" spans="1:16" ht="22.5" x14ac:dyDescent="0.25">
      <c r="A230" s="24" t="s">
        <v>745</v>
      </c>
      <c r="B230" s="24" t="s">
        <v>746</v>
      </c>
      <c r="C230" s="12">
        <v>8</v>
      </c>
      <c r="D230" s="12">
        <v>4</v>
      </c>
      <c r="E230" s="25">
        <v>1</v>
      </c>
      <c r="F230" s="12">
        <v>3</v>
      </c>
      <c r="G230" s="12">
        <v>2</v>
      </c>
      <c r="H230" s="12">
        <v>1</v>
      </c>
      <c r="I230" s="12">
        <v>3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3</v>
      </c>
    </row>
    <row r="231" spans="1:16" x14ac:dyDescent="0.25">
      <c r="A231" s="24" t="s">
        <v>747</v>
      </c>
      <c r="B231" s="24" t="s">
        <v>748</v>
      </c>
      <c r="C231" s="12">
        <v>3</v>
      </c>
      <c r="D231" s="12">
        <v>10</v>
      </c>
      <c r="E231" s="25">
        <v>-0.7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0</v>
      </c>
    </row>
    <row r="232" spans="1:16" x14ac:dyDescent="0.25">
      <c r="A232" s="24" t="s">
        <v>749</v>
      </c>
      <c r="B232" s="24" t="s">
        <v>750</v>
      </c>
      <c r="C232" s="12">
        <v>27</v>
      </c>
      <c r="D232" s="12">
        <v>19</v>
      </c>
      <c r="E232" s="25">
        <v>0.42105263157894701</v>
      </c>
      <c r="F232" s="12">
        <v>0</v>
      </c>
      <c r="G232" s="12">
        <v>0</v>
      </c>
      <c r="H232" s="12">
        <v>5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2</v>
      </c>
    </row>
    <row r="233" spans="1:16" x14ac:dyDescent="0.25">
      <c r="A233" s="24" t="s">
        <v>751</v>
      </c>
      <c r="B233" s="24" t="s">
        <v>752</v>
      </c>
      <c r="C233" s="12">
        <v>16</v>
      </c>
      <c r="D233" s="12">
        <v>16</v>
      </c>
      <c r="E233" s="25">
        <v>0</v>
      </c>
      <c r="F233" s="12">
        <v>0</v>
      </c>
      <c r="G233" s="12">
        <v>0</v>
      </c>
      <c r="H233" s="12">
        <v>4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0</v>
      </c>
      <c r="P233" s="19">
        <v>0</v>
      </c>
    </row>
    <row r="234" spans="1:16" ht="22.5" x14ac:dyDescent="0.25">
      <c r="A234" s="24" t="s">
        <v>753</v>
      </c>
      <c r="B234" s="24" t="s">
        <v>754</v>
      </c>
      <c r="C234" s="12">
        <v>4</v>
      </c>
      <c r="D234" s="12">
        <v>7</v>
      </c>
      <c r="E234" s="25">
        <v>-0.42857142857142799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4" t="s">
        <v>755</v>
      </c>
      <c r="B235" s="24" t="s">
        <v>756</v>
      </c>
      <c r="C235" s="12">
        <v>25</v>
      </c>
      <c r="D235" s="12">
        <v>22</v>
      </c>
      <c r="E235" s="25">
        <v>0.13636363636363599</v>
      </c>
      <c r="F235" s="12">
        <v>4</v>
      </c>
      <c r="G235" s="12">
        <v>4</v>
      </c>
      <c r="H235" s="12">
        <v>8</v>
      </c>
      <c r="I235" s="12">
        <v>10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5</v>
      </c>
    </row>
    <row r="236" spans="1:16" x14ac:dyDescent="0.25">
      <c r="A236" s="24" t="s">
        <v>757</v>
      </c>
      <c r="B236" s="24" t="s">
        <v>758</v>
      </c>
      <c r="C236" s="12">
        <v>0</v>
      </c>
      <c r="D236" s="12">
        <v>3</v>
      </c>
      <c r="E236" s="25">
        <v>-1</v>
      </c>
      <c r="F236" s="12">
        <v>0</v>
      </c>
      <c r="G236" s="12">
        <v>0</v>
      </c>
      <c r="H236" s="12">
        <v>1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1</v>
      </c>
      <c r="O236" s="12">
        <v>0</v>
      </c>
      <c r="P236" s="19">
        <v>0</v>
      </c>
    </row>
    <row r="237" spans="1:16" ht="22.5" x14ac:dyDescent="0.25">
      <c r="A237" s="24" t="s">
        <v>759</v>
      </c>
      <c r="B237" s="24" t="s">
        <v>760</v>
      </c>
      <c r="C237" s="12">
        <v>0</v>
      </c>
      <c r="D237" s="12">
        <v>0</v>
      </c>
      <c r="E237" s="25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4" t="s">
        <v>761</v>
      </c>
      <c r="B238" s="24" t="s">
        <v>762</v>
      </c>
      <c r="C238" s="12">
        <v>644</v>
      </c>
      <c r="D238" s="12">
        <v>501</v>
      </c>
      <c r="E238" s="25">
        <v>0.28542914171656703</v>
      </c>
      <c r="F238" s="12">
        <v>589</v>
      </c>
      <c r="G238" s="12">
        <v>326</v>
      </c>
      <c r="H238" s="12">
        <v>152</v>
      </c>
      <c r="I238" s="12">
        <v>146</v>
      </c>
      <c r="J238" s="12">
        <v>1</v>
      </c>
      <c r="K238" s="12">
        <v>1</v>
      </c>
      <c r="L238" s="12">
        <v>0</v>
      </c>
      <c r="M238" s="12">
        <v>0</v>
      </c>
      <c r="N238" s="12">
        <v>1</v>
      </c>
      <c r="O238" s="12">
        <v>25</v>
      </c>
      <c r="P238" s="19">
        <v>320</v>
      </c>
    </row>
    <row r="239" spans="1:16" x14ac:dyDescent="0.25">
      <c r="A239" s="24" t="s">
        <v>763</v>
      </c>
      <c r="B239" s="24" t="s">
        <v>764</v>
      </c>
      <c r="C239" s="12">
        <v>0</v>
      </c>
      <c r="D239" s="12">
        <v>0</v>
      </c>
      <c r="E239" s="25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4" t="s">
        <v>765</v>
      </c>
      <c r="B240" s="24" t="s">
        <v>766</v>
      </c>
      <c r="C240" s="12">
        <v>0</v>
      </c>
      <c r="D240" s="12">
        <v>0</v>
      </c>
      <c r="E240" s="25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4" t="s">
        <v>767</v>
      </c>
      <c r="B241" s="24" t="s">
        <v>768</v>
      </c>
      <c r="C241" s="12">
        <v>0</v>
      </c>
      <c r="D241" s="12">
        <v>0</v>
      </c>
      <c r="E241" s="25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4" t="s">
        <v>769</v>
      </c>
      <c r="B242" s="24" t="s">
        <v>770</v>
      </c>
      <c r="C242" s="12">
        <v>0</v>
      </c>
      <c r="D242" s="12">
        <v>0</v>
      </c>
      <c r="E242" s="25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4" t="s">
        <v>771</v>
      </c>
      <c r="B243" s="24" t="s">
        <v>772</v>
      </c>
      <c r="C243" s="12">
        <v>0</v>
      </c>
      <c r="D243" s="12">
        <v>0</v>
      </c>
      <c r="E243" s="25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5" t="s">
        <v>773</v>
      </c>
      <c r="B244" s="196"/>
      <c r="C244" s="21">
        <v>33</v>
      </c>
      <c r="D244" s="21">
        <v>26</v>
      </c>
      <c r="E244" s="22">
        <v>0.269230769230769</v>
      </c>
      <c r="F244" s="21">
        <v>1</v>
      </c>
      <c r="G244" s="21">
        <v>0</v>
      </c>
      <c r="H244" s="21">
        <v>5</v>
      </c>
      <c r="I244" s="21">
        <v>3</v>
      </c>
      <c r="J244" s="21">
        <v>0</v>
      </c>
      <c r="K244" s="21">
        <v>0</v>
      </c>
      <c r="L244" s="21">
        <v>0</v>
      </c>
      <c r="M244" s="21">
        <v>0</v>
      </c>
      <c r="N244" s="21">
        <v>7</v>
      </c>
      <c r="O244" s="21">
        <v>0</v>
      </c>
      <c r="P244" s="23">
        <v>0</v>
      </c>
    </row>
    <row r="245" spans="1:16" x14ac:dyDescent="0.25">
      <c r="A245" s="24" t="s">
        <v>774</v>
      </c>
      <c r="B245" s="24" t="s">
        <v>775</v>
      </c>
      <c r="C245" s="12">
        <v>0</v>
      </c>
      <c r="D245" s="12">
        <v>0</v>
      </c>
      <c r="E245" s="25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4" t="s">
        <v>776</v>
      </c>
      <c r="B246" s="24" t="s">
        <v>777</v>
      </c>
      <c r="C246" s="12">
        <v>0</v>
      </c>
      <c r="D246" s="12">
        <v>0</v>
      </c>
      <c r="E246" s="25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4" t="s">
        <v>778</v>
      </c>
      <c r="B247" s="24" t="s">
        <v>779</v>
      </c>
      <c r="C247" s="12">
        <v>0</v>
      </c>
      <c r="D247" s="12">
        <v>0</v>
      </c>
      <c r="E247" s="25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4" t="s">
        <v>780</v>
      </c>
      <c r="B248" s="24" t="s">
        <v>781</v>
      </c>
      <c r="C248" s="12">
        <v>0</v>
      </c>
      <c r="D248" s="12">
        <v>0</v>
      </c>
      <c r="E248" s="25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4" t="s">
        <v>782</v>
      </c>
      <c r="B249" s="24" t="s">
        <v>783</v>
      </c>
      <c r="C249" s="12">
        <v>32</v>
      </c>
      <c r="D249" s="12">
        <v>24</v>
      </c>
      <c r="E249" s="25">
        <v>0.33333333333333298</v>
      </c>
      <c r="F249" s="12">
        <v>1</v>
      </c>
      <c r="G249" s="12">
        <v>0</v>
      </c>
      <c r="H249" s="12">
        <v>5</v>
      </c>
      <c r="I249" s="12">
        <v>3</v>
      </c>
      <c r="J249" s="12">
        <v>0</v>
      </c>
      <c r="K249" s="12">
        <v>0</v>
      </c>
      <c r="L249" s="12">
        <v>0</v>
      </c>
      <c r="M249" s="12">
        <v>0</v>
      </c>
      <c r="N249" s="12">
        <v>7</v>
      </c>
      <c r="O249" s="12">
        <v>0</v>
      </c>
      <c r="P249" s="19">
        <v>0</v>
      </c>
    </row>
    <row r="250" spans="1:16" ht="22.5" x14ac:dyDescent="0.25">
      <c r="A250" s="24" t="s">
        <v>784</v>
      </c>
      <c r="B250" s="24" t="s">
        <v>785</v>
      </c>
      <c r="C250" s="12">
        <v>0</v>
      </c>
      <c r="D250" s="12">
        <v>0</v>
      </c>
      <c r="E250" s="25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4" t="s">
        <v>786</v>
      </c>
      <c r="B251" s="24" t="s">
        <v>787</v>
      </c>
      <c r="C251" s="12">
        <v>0</v>
      </c>
      <c r="D251" s="12">
        <v>0</v>
      </c>
      <c r="E251" s="25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4" t="s">
        <v>788</v>
      </c>
      <c r="B252" s="24" t="s">
        <v>789</v>
      </c>
      <c r="C252" s="12">
        <v>1</v>
      </c>
      <c r="D252" s="12">
        <v>0</v>
      </c>
      <c r="E252" s="25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4" t="s">
        <v>790</v>
      </c>
      <c r="B253" s="24" t="s">
        <v>791</v>
      </c>
      <c r="C253" s="12">
        <v>0</v>
      </c>
      <c r="D253" s="12">
        <v>0</v>
      </c>
      <c r="E253" s="25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4" t="s">
        <v>792</v>
      </c>
      <c r="B254" s="24" t="s">
        <v>793</v>
      </c>
      <c r="C254" s="12">
        <v>0</v>
      </c>
      <c r="D254" s="12">
        <v>0</v>
      </c>
      <c r="E254" s="25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4" t="s">
        <v>794</v>
      </c>
      <c r="B255" s="24" t="s">
        <v>795</v>
      </c>
      <c r="C255" s="12">
        <v>0</v>
      </c>
      <c r="D255" s="12">
        <v>1</v>
      </c>
      <c r="E255" s="25">
        <v>-1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4" t="s">
        <v>796</v>
      </c>
      <c r="B256" s="24" t="s">
        <v>797</v>
      </c>
      <c r="C256" s="12">
        <v>0</v>
      </c>
      <c r="D256" s="12">
        <v>1</v>
      </c>
      <c r="E256" s="25">
        <v>-1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4" t="s">
        <v>798</v>
      </c>
      <c r="B257" s="24" t="s">
        <v>799</v>
      </c>
      <c r="C257" s="12">
        <v>0</v>
      </c>
      <c r="D257" s="12">
        <v>0</v>
      </c>
      <c r="E257" s="25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4" t="s">
        <v>800</v>
      </c>
      <c r="B258" s="24" t="s">
        <v>801</v>
      </c>
      <c r="C258" s="12">
        <v>0</v>
      </c>
      <c r="D258" s="12">
        <v>0</v>
      </c>
      <c r="E258" s="25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4" t="s">
        <v>802</v>
      </c>
      <c r="B259" s="24" t="s">
        <v>803</v>
      </c>
      <c r="C259" s="12">
        <v>0</v>
      </c>
      <c r="D259" s="12">
        <v>0</v>
      </c>
      <c r="E259" s="25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4" t="s">
        <v>804</v>
      </c>
      <c r="B260" s="24" t="s">
        <v>805</v>
      </c>
      <c r="C260" s="12">
        <v>0</v>
      </c>
      <c r="D260" s="12">
        <v>0</v>
      </c>
      <c r="E260" s="25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4" t="s">
        <v>806</v>
      </c>
      <c r="B261" s="24" t="s">
        <v>807</v>
      </c>
      <c r="C261" s="12">
        <v>0</v>
      </c>
      <c r="D261" s="12">
        <v>0</v>
      </c>
      <c r="E261" s="25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4" t="s">
        <v>808</v>
      </c>
      <c r="B262" s="24" t="s">
        <v>809</v>
      </c>
      <c r="C262" s="12">
        <v>0</v>
      </c>
      <c r="D262" s="12">
        <v>0</v>
      </c>
      <c r="E262" s="25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4" t="s">
        <v>810</v>
      </c>
      <c r="B263" s="24" t="s">
        <v>811</v>
      </c>
      <c r="C263" s="12">
        <v>0</v>
      </c>
      <c r="D263" s="12">
        <v>0</v>
      </c>
      <c r="E263" s="25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4" t="s">
        <v>812</v>
      </c>
      <c r="B264" s="24" t="s">
        <v>813</v>
      </c>
      <c r="C264" s="12">
        <v>0</v>
      </c>
      <c r="D264" s="12">
        <v>0</v>
      </c>
      <c r="E264" s="25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4" t="s">
        <v>814</v>
      </c>
      <c r="B265" s="24" t="s">
        <v>815</v>
      </c>
      <c r="C265" s="12">
        <v>0</v>
      </c>
      <c r="D265" s="12">
        <v>0</v>
      </c>
      <c r="E265" s="25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4" t="s">
        <v>816</v>
      </c>
      <c r="B266" s="24" t="s">
        <v>817</v>
      </c>
      <c r="C266" s="12">
        <v>0</v>
      </c>
      <c r="D266" s="12">
        <v>0</v>
      </c>
      <c r="E266" s="25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4" t="s">
        <v>818</v>
      </c>
      <c r="B267" s="24" t="s">
        <v>819</v>
      </c>
      <c r="C267" s="12">
        <v>0</v>
      </c>
      <c r="D267" s="12">
        <v>0</v>
      </c>
      <c r="E267" s="25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4" t="s">
        <v>820</v>
      </c>
      <c r="B268" s="24" t="s">
        <v>821</v>
      </c>
      <c r="C268" s="12">
        <v>0</v>
      </c>
      <c r="D268" s="12">
        <v>0</v>
      </c>
      <c r="E268" s="25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4" t="s">
        <v>822</v>
      </c>
      <c r="B269" s="24" t="s">
        <v>823</v>
      </c>
      <c r="C269" s="12">
        <v>0</v>
      </c>
      <c r="D269" s="12">
        <v>0</v>
      </c>
      <c r="E269" s="25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4" t="s">
        <v>824</v>
      </c>
      <c r="B270" s="24" t="s">
        <v>825</v>
      </c>
      <c r="C270" s="12">
        <v>0</v>
      </c>
      <c r="D270" s="12">
        <v>0</v>
      </c>
      <c r="E270" s="25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5" t="s">
        <v>826</v>
      </c>
      <c r="B271" s="196"/>
      <c r="C271" s="21">
        <v>856</v>
      </c>
      <c r="D271" s="21">
        <v>670</v>
      </c>
      <c r="E271" s="22">
        <v>0.277611940298507</v>
      </c>
      <c r="F271" s="21">
        <v>379</v>
      </c>
      <c r="G271" s="21">
        <v>236</v>
      </c>
      <c r="H271" s="21">
        <v>265</v>
      </c>
      <c r="I271" s="21">
        <v>209</v>
      </c>
      <c r="J271" s="21">
        <v>2</v>
      </c>
      <c r="K271" s="21">
        <v>4</v>
      </c>
      <c r="L271" s="21">
        <v>1</v>
      </c>
      <c r="M271" s="21">
        <v>0</v>
      </c>
      <c r="N271" s="21">
        <v>1</v>
      </c>
      <c r="O271" s="21">
        <v>22</v>
      </c>
      <c r="P271" s="23">
        <v>323</v>
      </c>
    </row>
    <row r="272" spans="1:16" x14ac:dyDescent="0.25">
      <c r="A272" s="24" t="s">
        <v>827</v>
      </c>
      <c r="B272" s="24" t="s">
        <v>828</v>
      </c>
      <c r="C272" s="12">
        <v>0</v>
      </c>
      <c r="D272" s="12">
        <v>0</v>
      </c>
      <c r="E272" s="25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4" t="s">
        <v>829</v>
      </c>
      <c r="B273" s="24" t="s">
        <v>830</v>
      </c>
      <c r="C273" s="12">
        <v>330</v>
      </c>
      <c r="D273" s="12">
        <v>293</v>
      </c>
      <c r="E273" s="25">
        <v>0.12627986348122899</v>
      </c>
      <c r="F273" s="12">
        <v>176</v>
      </c>
      <c r="G273" s="12">
        <v>118</v>
      </c>
      <c r="H273" s="12">
        <v>144</v>
      </c>
      <c r="I273" s="12">
        <v>119</v>
      </c>
      <c r="J273" s="12">
        <v>1</v>
      </c>
      <c r="K273" s="12">
        <v>1</v>
      </c>
      <c r="L273" s="12">
        <v>0</v>
      </c>
      <c r="M273" s="12">
        <v>0</v>
      </c>
      <c r="N273" s="12">
        <v>0</v>
      </c>
      <c r="O273" s="12">
        <v>5</v>
      </c>
      <c r="P273" s="19">
        <v>161</v>
      </c>
    </row>
    <row r="274" spans="1:16" ht="33.75" x14ac:dyDescent="0.25">
      <c r="A274" s="24" t="s">
        <v>831</v>
      </c>
      <c r="B274" s="24" t="s">
        <v>832</v>
      </c>
      <c r="C274" s="12">
        <v>415</v>
      </c>
      <c r="D274" s="12">
        <v>299</v>
      </c>
      <c r="E274" s="25">
        <v>0.38795986622073603</v>
      </c>
      <c r="F274" s="12">
        <v>196</v>
      </c>
      <c r="G274" s="12">
        <v>115</v>
      </c>
      <c r="H274" s="12">
        <v>89</v>
      </c>
      <c r="I274" s="12">
        <v>63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1</v>
      </c>
      <c r="P274" s="19">
        <v>146</v>
      </c>
    </row>
    <row r="275" spans="1:16" ht="22.5" x14ac:dyDescent="0.25">
      <c r="A275" s="24" t="s">
        <v>833</v>
      </c>
      <c r="B275" s="24" t="s">
        <v>834</v>
      </c>
      <c r="C275" s="12">
        <v>0</v>
      </c>
      <c r="D275" s="12">
        <v>0</v>
      </c>
      <c r="E275" s="25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4" t="s">
        <v>835</v>
      </c>
      <c r="B276" s="24" t="s">
        <v>836</v>
      </c>
      <c r="C276" s="12">
        <v>23</v>
      </c>
      <c r="D276" s="12">
        <v>16</v>
      </c>
      <c r="E276" s="25">
        <v>0.4375</v>
      </c>
      <c r="F276" s="12">
        <v>0</v>
      </c>
      <c r="G276" s="12">
        <v>0</v>
      </c>
      <c r="H276" s="12">
        <v>1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9">
        <v>1</v>
      </c>
    </row>
    <row r="277" spans="1:16" x14ac:dyDescent="0.25">
      <c r="A277" s="24" t="s">
        <v>837</v>
      </c>
      <c r="B277" s="24" t="s">
        <v>838</v>
      </c>
      <c r="C277" s="12">
        <v>8</v>
      </c>
      <c r="D277" s="12">
        <v>4</v>
      </c>
      <c r="E277" s="25">
        <v>1</v>
      </c>
      <c r="F277" s="12">
        <v>2</v>
      </c>
      <c r="G277" s="12">
        <v>1</v>
      </c>
      <c r="H277" s="12">
        <v>5</v>
      </c>
      <c r="I277" s="12">
        <v>6</v>
      </c>
      <c r="J277" s="12">
        <v>0</v>
      </c>
      <c r="K277" s="12">
        <v>0</v>
      </c>
      <c r="L277" s="12">
        <v>1</v>
      </c>
      <c r="M277" s="12">
        <v>0</v>
      </c>
      <c r="N277" s="12">
        <v>0</v>
      </c>
      <c r="O277" s="12">
        <v>2</v>
      </c>
      <c r="P277" s="19">
        <v>4</v>
      </c>
    </row>
    <row r="278" spans="1:16" ht="22.5" x14ac:dyDescent="0.25">
      <c r="A278" s="24" t="s">
        <v>839</v>
      </c>
      <c r="B278" s="24" t="s">
        <v>840</v>
      </c>
      <c r="C278" s="12">
        <v>53</v>
      </c>
      <c r="D278" s="12">
        <v>44</v>
      </c>
      <c r="E278" s="25">
        <v>0.204545454545455</v>
      </c>
      <c r="F278" s="12">
        <v>5</v>
      </c>
      <c r="G278" s="12">
        <v>2</v>
      </c>
      <c r="H278" s="12">
        <v>18</v>
      </c>
      <c r="I278" s="12">
        <v>15</v>
      </c>
      <c r="J278" s="12">
        <v>1</v>
      </c>
      <c r="K278" s="12">
        <v>3</v>
      </c>
      <c r="L278" s="12">
        <v>0</v>
      </c>
      <c r="M278" s="12">
        <v>0</v>
      </c>
      <c r="N278" s="12">
        <v>0</v>
      </c>
      <c r="O278" s="12">
        <v>3</v>
      </c>
      <c r="P278" s="19">
        <v>7</v>
      </c>
    </row>
    <row r="279" spans="1:16" ht="22.5" x14ac:dyDescent="0.25">
      <c r="A279" s="24" t="s">
        <v>841</v>
      </c>
      <c r="B279" s="24" t="s">
        <v>842</v>
      </c>
      <c r="C279" s="12">
        <v>0</v>
      </c>
      <c r="D279" s="12">
        <v>0</v>
      </c>
      <c r="E279" s="25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4" t="s">
        <v>843</v>
      </c>
      <c r="B280" s="24" t="s">
        <v>844</v>
      </c>
      <c r="C280" s="12">
        <v>0</v>
      </c>
      <c r="D280" s="12">
        <v>0</v>
      </c>
      <c r="E280" s="25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4" t="s">
        <v>845</v>
      </c>
      <c r="B281" s="24" t="s">
        <v>846</v>
      </c>
      <c r="C281" s="12">
        <v>0</v>
      </c>
      <c r="D281" s="12">
        <v>0</v>
      </c>
      <c r="E281" s="25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4" t="s">
        <v>847</v>
      </c>
      <c r="B282" s="24" t="s">
        <v>848</v>
      </c>
      <c r="C282" s="12">
        <v>0</v>
      </c>
      <c r="D282" s="12">
        <v>0</v>
      </c>
      <c r="E282" s="25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4" t="s">
        <v>849</v>
      </c>
      <c r="B283" s="24" t="s">
        <v>850</v>
      </c>
      <c r="C283" s="12">
        <v>0</v>
      </c>
      <c r="D283" s="12">
        <v>0</v>
      </c>
      <c r="E283" s="25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4" t="s">
        <v>851</v>
      </c>
      <c r="B284" s="24" t="s">
        <v>852</v>
      </c>
      <c r="C284" s="12">
        <v>0</v>
      </c>
      <c r="D284" s="12">
        <v>0</v>
      </c>
      <c r="E284" s="25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4" t="s">
        <v>853</v>
      </c>
      <c r="B285" s="24" t="s">
        <v>854</v>
      </c>
      <c r="C285" s="12">
        <v>0</v>
      </c>
      <c r="D285" s="12">
        <v>0</v>
      </c>
      <c r="E285" s="25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4" t="s">
        <v>855</v>
      </c>
      <c r="B286" s="24" t="s">
        <v>856</v>
      </c>
      <c r="C286" s="12">
        <v>0</v>
      </c>
      <c r="D286" s="12">
        <v>0</v>
      </c>
      <c r="E286" s="25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4" t="s">
        <v>857</v>
      </c>
      <c r="B287" s="24" t="s">
        <v>858</v>
      </c>
      <c r="C287" s="12">
        <v>0</v>
      </c>
      <c r="D287" s="12">
        <v>0</v>
      </c>
      <c r="E287" s="25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4" t="s">
        <v>859</v>
      </c>
      <c r="B288" s="24" t="s">
        <v>860</v>
      </c>
      <c r="C288" s="12">
        <v>0</v>
      </c>
      <c r="D288" s="12">
        <v>0</v>
      </c>
      <c r="E288" s="25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4" t="s">
        <v>861</v>
      </c>
      <c r="B289" s="24" t="s">
        <v>862</v>
      </c>
      <c r="C289" s="12">
        <v>0</v>
      </c>
      <c r="D289" s="12">
        <v>0</v>
      </c>
      <c r="E289" s="25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4" t="s">
        <v>863</v>
      </c>
      <c r="B290" s="24" t="s">
        <v>864</v>
      </c>
      <c r="C290" s="12">
        <v>0</v>
      </c>
      <c r="D290" s="12">
        <v>0</v>
      </c>
      <c r="E290" s="25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4" t="s">
        <v>865</v>
      </c>
      <c r="B291" s="24" t="s">
        <v>866</v>
      </c>
      <c r="C291" s="12">
        <v>13</v>
      </c>
      <c r="D291" s="12">
        <v>10</v>
      </c>
      <c r="E291" s="25">
        <v>0.3</v>
      </c>
      <c r="F291" s="12">
        <v>0</v>
      </c>
      <c r="G291" s="12">
        <v>0</v>
      </c>
      <c r="H291" s="12">
        <v>8</v>
      </c>
      <c r="I291" s="12">
        <v>5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7</v>
      </c>
      <c r="P291" s="19">
        <v>4</v>
      </c>
    </row>
    <row r="292" spans="1:16" ht="22.5" x14ac:dyDescent="0.25">
      <c r="A292" s="24" t="s">
        <v>867</v>
      </c>
      <c r="B292" s="24" t="s">
        <v>868</v>
      </c>
      <c r="C292" s="12">
        <v>0</v>
      </c>
      <c r="D292" s="12">
        <v>0</v>
      </c>
      <c r="E292" s="25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4" t="s">
        <v>869</v>
      </c>
      <c r="B293" s="24" t="s">
        <v>870</v>
      </c>
      <c r="C293" s="12">
        <v>0</v>
      </c>
      <c r="D293" s="12">
        <v>0</v>
      </c>
      <c r="E293" s="25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4" t="s">
        <v>871</v>
      </c>
      <c r="B294" s="24" t="s">
        <v>872</v>
      </c>
      <c r="C294" s="12">
        <v>14</v>
      </c>
      <c r="D294" s="12">
        <v>4</v>
      </c>
      <c r="E294" s="25">
        <v>2.5</v>
      </c>
      <c r="F294" s="12">
        <v>0</v>
      </c>
      <c r="G294" s="12">
        <v>0</v>
      </c>
      <c r="H294" s="12">
        <v>0</v>
      </c>
      <c r="I294" s="12">
        <v>1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4</v>
      </c>
      <c r="P294" s="19">
        <v>0</v>
      </c>
    </row>
    <row r="295" spans="1:16" x14ac:dyDescent="0.25">
      <c r="A295" s="24" t="s">
        <v>873</v>
      </c>
      <c r="B295" s="24" t="s">
        <v>874</v>
      </c>
      <c r="C295" s="12">
        <v>0</v>
      </c>
      <c r="D295" s="12">
        <v>0</v>
      </c>
      <c r="E295" s="25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4" t="s">
        <v>875</v>
      </c>
      <c r="B296" s="24" t="s">
        <v>876</v>
      </c>
      <c r="C296" s="12">
        <v>0</v>
      </c>
      <c r="D296" s="12">
        <v>0</v>
      </c>
      <c r="E296" s="25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4" t="s">
        <v>877</v>
      </c>
      <c r="B297" s="24" t="s">
        <v>878</v>
      </c>
      <c r="C297" s="12">
        <v>0</v>
      </c>
      <c r="D297" s="12">
        <v>0</v>
      </c>
      <c r="E297" s="25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4" t="s">
        <v>879</v>
      </c>
      <c r="B298" s="24" t="s">
        <v>880</v>
      </c>
      <c r="C298" s="12">
        <v>0</v>
      </c>
      <c r="D298" s="12">
        <v>0</v>
      </c>
      <c r="E298" s="25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4" t="s">
        <v>881</v>
      </c>
      <c r="B299" s="24" t="s">
        <v>882</v>
      </c>
      <c r="C299" s="12">
        <v>0</v>
      </c>
      <c r="D299" s="12">
        <v>0</v>
      </c>
      <c r="E299" s="25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4" t="s">
        <v>883</v>
      </c>
      <c r="B300" s="24" t="s">
        <v>884</v>
      </c>
      <c r="C300" s="12">
        <v>0</v>
      </c>
      <c r="D300" s="12">
        <v>0</v>
      </c>
      <c r="E300" s="25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5" t="s">
        <v>885</v>
      </c>
      <c r="B301" s="196"/>
      <c r="C301" s="21">
        <v>0</v>
      </c>
      <c r="D301" s="21">
        <v>1</v>
      </c>
      <c r="E301" s="22">
        <v>-1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25">
      <c r="A302" s="24" t="s">
        <v>886</v>
      </c>
      <c r="B302" s="24" t="s">
        <v>887</v>
      </c>
      <c r="C302" s="12">
        <v>0</v>
      </c>
      <c r="D302" s="12">
        <v>1</v>
      </c>
      <c r="E302" s="25">
        <v>-1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4" t="s">
        <v>888</v>
      </c>
      <c r="B303" s="24" t="s">
        <v>889</v>
      </c>
      <c r="C303" s="12">
        <v>0</v>
      </c>
      <c r="D303" s="12">
        <v>0</v>
      </c>
      <c r="E303" s="25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4" t="s">
        <v>890</v>
      </c>
      <c r="B304" s="24" t="s">
        <v>891</v>
      </c>
      <c r="C304" s="12">
        <v>0</v>
      </c>
      <c r="D304" s="12">
        <v>0</v>
      </c>
      <c r="E304" s="25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5" t="s">
        <v>892</v>
      </c>
      <c r="B305" s="196"/>
      <c r="C305" s="21">
        <v>0</v>
      </c>
      <c r="D305" s="21">
        <v>1</v>
      </c>
      <c r="E305" s="22">
        <v>-1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25">
      <c r="A306" s="24" t="s">
        <v>893</v>
      </c>
      <c r="B306" s="24" t="s">
        <v>894</v>
      </c>
      <c r="C306" s="12">
        <v>0</v>
      </c>
      <c r="D306" s="12">
        <v>1</v>
      </c>
      <c r="E306" s="25">
        <v>-1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4" t="s">
        <v>895</v>
      </c>
      <c r="B307" s="24" t="s">
        <v>896</v>
      </c>
      <c r="C307" s="12">
        <v>0</v>
      </c>
      <c r="D307" s="12">
        <v>0</v>
      </c>
      <c r="E307" s="25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4" t="s">
        <v>897</v>
      </c>
      <c r="B308" s="24" t="s">
        <v>898</v>
      </c>
      <c r="C308" s="12">
        <v>0</v>
      </c>
      <c r="D308" s="12">
        <v>0</v>
      </c>
      <c r="E308" s="25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4" t="s">
        <v>899</v>
      </c>
      <c r="B309" s="24" t="s">
        <v>900</v>
      </c>
      <c r="C309" s="12">
        <v>0</v>
      </c>
      <c r="D309" s="12">
        <v>0</v>
      </c>
      <c r="E309" s="25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4" t="s">
        <v>901</v>
      </c>
      <c r="B310" s="24" t="s">
        <v>902</v>
      </c>
      <c r="C310" s="12">
        <v>0</v>
      </c>
      <c r="D310" s="12">
        <v>0</v>
      </c>
      <c r="E310" s="25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4" t="s">
        <v>903</v>
      </c>
      <c r="B311" s="24" t="s">
        <v>904</v>
      </c>
      <c r="C311" s="12">
        <v>0</v>
      </c>
      <c r="D311" s="12">
        <v>0</v>
      </c>
      <c r="E311" s="25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5" t="s">
        <v>905</v>
      </c>
      <c r="B312" s="196"/>
      <c r="C312" s="21">
        <v>6</v>
      </c>
      <c r="D312" s="21">
        <v>4</v>
      </c>
      <c r="E312" s="22">
        <v>0.5</v>
      </c>
      <c r="F312" s="21">
        <v>0</v>
      </c>
      <c r="G312" s="21">
        <v>0</v>
      </c>
      <c r="H312" s="21">
        <v>1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1</v>
      </c>
      <c r="P312" s="23">
        <v>0</v>
      </c>
    </row>
    <row r="313" spans="1:16" x14ac:dyDescent="0.25">
      <c r="A313" s="24" t="s">
        <v>906</v>
      </c>
      <c r="B313" s="24" t="s">
        <v>907</v>
      </c>
      <c r="C313" s="12">
        <v>5</v>
      </c>
      <c r="D313" s="12">
        <v>4</v>
      </c>
      <c r="E313" s="25">
        <v>0.25</v>
      </c>
      <c r="F313" s="12">
        <v>0</v>
      </c>
      <c r="G313" s="12">
        <v>0</v>
      </c>
      <c r="H313" s="12">
        <v>1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19">
        <v>0</v>
      </c>
    </row>
    <row r="314" spans="1:16" ht="33.75" x14ac:dyDescent="0.25">
      <c r="A314" s="24" t="s">
        <v>908</v>
      </c>
      <c r="B314" s="24" t="s">
        <v>909</v>
      </c>
      <c r="C314" s="12">
        <v>0</v>
      </c>
      <c r="D314" s="12">
        <v>0</v>
      </c>
      <c r="E314" s="25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4" t="s">
        <v>910</v>
      </c>
      <c r="B315" s="24" t="s">
        <v>911</v>
      </c>
      <c r="C315" s="12">
        <v>1</v>
      </c>
      <c r="D315" s="12">
        <v>0</v>
      </c>
      <c r="E315" s="25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0</v>
      </c>
    </row>
    <row r="316" spans="1:16" ht="33.75" x14ac:dyDescent="0.25">
      <c r="A316" s="24" t="s">
        <v>912</v>
      </c>
      <c r="B316" s="24" t="s">
        <v>913</v>
      </c>
      <c r="C316" s="12">
        <v>0</v>
      </c>
      <c r="D316" s="12">
        <v>0</v>
      </c>
      <c r="E316" s="25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4" t="s">
        <v>914</v>
      </c>
      <c r="B317" s="24" t="s">
        <v>915</v>
      </c>
      <c r="C317" s="12">
        <v>0</v>
      </c>
      <c r="D317" s="12">
        <v>0</v>
      </c>
      <c r="E317" s="25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5" t="s">
        <v>916</v>
      </c>
      <c r="B318" s="196"/>
      <c r="C318" s="21">
        <v>9</v>
      </c>
      <c r="D318" s="21">
        <v>203</v>
      </c>
      <c r="E318" s="22">
        <v>-0.95566502463054204</v>
      </c>
      <c r="F318" s="21">
        <v>2</v>
      </c>
      <c r="G318" s="21">
        <v>2</v>
      </c>
      <c r="H318" s="21">
        <v>23</v>
      </c>
      <c r="I318" s="21">
        <v>1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3">
        <v>7</v>
      </c>
    </row>
    <row r="319" spans="1:16" x14ac:dyDescent="0.25">
      <c r="A319" s="24" t="s">
        <v>917</v>
      </c>
      <c r="B319" s="24" t="s">
        <v>918</v>
      </c>
      <c r="C319" s="12">
        <v>9</v>
      </c>
      <c r="D319" s="12">
        <v>203</v>
      </c>
      <c r="E319" s="25">
        <v>-0.95566502463054204</v>
      </c>
      <c r="F319" s="12">
        <v>2</v>
      </c>
      <c r="G319" s="12">
        <v>2</v>
      </c>
      <c r="H319" s="12">
        <v>23</v>
      </c>
      <c r="I319" s="12">
        <v>1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7</v>
      </c>
    </row>
    <row r="320" spans="1:16" x14ac:dyDescent="0.25">
      <c r="A320" s="195" t="s">
        <v>919</v>
      </c>
      <c r="B320" s="196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ht="22.5" x14ac:dyDescent="0.25">
      <c r="A321" s="24" t="s">
        <v>920</v>
      </c>
      <c r="B321" s="24" t="s">
        <v>921</v>
      </c>
      <c r="C321" s="12">
        <v>0</v>
      </c>
      <c r="D321" s="12">
        <v>0</v>
      </c>
      <c r="E321" s="25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4" t="s">
        <v>922</v>
      </c>
      <c r="B322" s="24" t="s">
        <v>923</v>
      </c>
      <c r="C322" s="12">
        <v>0</v>
      </c>
      <c r="D322" s="12">
        <v>0</v>
      </c>
      <c r="E322" s="25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5" t="s">
        <v>924</v>
      </c>
      <c r="B323" s="196"/>
      <c r="C323" s="21">
        <v>6648</v>
      </c>
      <c r="D323" s="21">
        <v>7140</v>
      </c>
      <c r="E323" s="22">
        <v>-6.8907563025210103E-2</v>
      </c>
      <c r="F323" s="21">
        <v>40</v>
      </c>
      <c r="G323" s="21">
        <v>0</v>
      </c>
      <c r="H323" s="21">
        <v>1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10</v>
      </c>
      <c r="O323" s="21">
        <v>0</v>
      </c>
      <c r="P323" s="23">
        <v>0</v>
      </c>
    </row>
    <row r="324" spans="1:16" x14ac:dyDescent="0.25">
      <c r="A324" s="24" t="s">
        <v>925</v>
      </c>
      <c r="B324" s="24" t="s">
        <v>926</v>
      </c>
      <c r="C324" s="12">
        <v>6648</v>
      </c>
      <c r="D324" s="12">
        <v>7140</v>
      </c>
      <c r="E324" s="25">
        <v>-6.8907563025210103E-2</v>
      </c>
      <c r="F324" s="12">
        <v>40</v>
      </c>
      <c r="G324" s="12">
        <v>0</v>
      </c>
      <c r="H324" s="12">
        <v>1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10</v>
      </c>
      <c r="O324" s="12">
        <v>0</v>
      </c>
      <c r="P324" s="19">
        <v>0</v>
      </c>
    </row>
    <row r="325" spans="1:16" x14ac:dyDescent="0.25">
      <c r="A325" s="195" t="s">
        <v>927</v>
      </c>
      <c r="B325" s="196"/>
      <c r="C325" s="21">
        <v>5</v>
      </c>
      <c r="D325" s="21">
        <v>1</v>
      </c>
      <c r="E325" s="22">
        <v>4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ht="45" x14ac:dyDescent="0.25">
      <c r="A326" s="24" t="s">
        <v>928</v>
      </c>
      <c r="B326" s="24" t="s">
        <v>929</v>
      </c>
      <c r="C326" s="12">
        <v>2</v>
      </c>
      <c r="D326" s="12">
        <v>0</v>
      </c>
      <c r="E326" s="25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4" t="s">
        <v>930</v>
      </c>
      <c r="B327" s="24" t="s">
        <v>931</v>
      </c>
      <c r="C327" s="12">
        <v>0</v>
      </c>
      <c r="D327" s="12">
        <v>0</v>
      </c>
      <c r="E327" s="25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4" t="s">
        <v>932</v>
      </c>
      <c r="B328" s="24" t="s">
        <v>933</v>
      </c>
      <c r="C328" s="12">
        <v>3</v>
      </c>
      <c r="D328" s="12">
        <v>1</v>
      </c>
      <c r="E328" s="25">
        <v>2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4" t="s">
        <v>934</v>
      </c>
      <c r="B329" s="24" t="s">
        <v>935</v>
      </c>
      <c r="C329" s="12">
        <v>0</v>
      </c>
      <c r="D329" s="12">
        <v>0</v>
      </c>
      <c r="E329" s="25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4" t="s">
        <v>936</v>
      </c>
      <c r="B330" s="24" t="s">
        <v>937</v>
      </c>
      <c r="C330" s="12">
        <v>0</v>
      </c>
      <c r="D330" s="12">
        <v>0</v>
      </c>
      <c r="E330" s="25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4" t="s">
        <v>938</v>
      </c>
      <c r="B331" s="24" t="s">
        <v>939</v>
      </c>
      <c r="C331" s="12">
        <v>0</v>
      </c>
      <c r="D331" s="12">
        <v>0</v>
      </c>
      <c r="E331" s="25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4" t="s">
        <v>940</v>
      </c>
      <c r="B332" s="24" t="s">
        <v>941</v>
      </c>
      <c r="C332" s="12">
        <v>0</v>
      </c>
      <c r="D332" s="12">
        <v>0</v>
      </c>
      <c r="E332" s="25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4" t="s">
        <v>942</v>
      </c>
      <c r="B333" s="24" t="s">
        <v>943</v>
      </c>
      <c r="C333" s="12">
        <v>0</v>
      </c>
      <c r="D333" s="12">
        <v>0</v>
      </c>
      <c r="E333" s="25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4" t="s">
        <v>944</v>
      </c>
      <c r="B334" s="24" t="s">
        <v>945</v>
      </c>
      <c r="C334" s="12">
        <v>0</v>
      </c>
      <c r="D334" s="12">
        <v>0</v>
      </c>
      <c r="E334" s="25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4" t="s">
        <v>946</v>
      </c>
      <c r="B335" s="24" t="s">
        <v>947</v>
      </c>
      <c r="C335" s="12">
        <v>0</v>
      </c>
      <c r="D335" s="12">
        <v>0</v>
      </c>
      <c r="E335" s="25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4" t="s">
        <v>948</v>
      </c>
      <c r="B336" s="24" t="s">
        <v>949</v>
      </c>
      <c r="C336" s="12">
        <v>0</v>
      </c>
      <c r="D336" s="12">
        <v>0</v>
      </c>
      <c r="E336" s="25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9">
        <v>0</v>
      </c>
    </row>
    <row r="337" spans="1:16" x14ac:dyDescent="0.25">
      <c r="A337" s="195" t="s">
        <v>950</v>
      </c>
      <c r="B337" s="196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ht="22.5" x14ac:dyDescent="0.25">
      <c r="A338" s="24" t="s">
        <v>951</v>
      </c>
      <c r="B338" s="24" t="s">
        <v>952</v>
      </c>
      <c r="C338" s="12">
        <v>0</v>
      </c>
      <c r="D338" s="12">
        <v>0</v>
      </c>
      <c r="E338" s="25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5" t="s">
        <v>953</v>
      </c>
      <c r="B339" s="196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ht="33.75" x14ac:dyDescent="0.25">
      <c r="A340" s="24" t="s">
        <v>954</v>
      </c>
      <c r="B340" s="24" t="s">
        <v>955</v>
      </c>
      <c r="C340" s="12">
        <v>0</v>
      </c>
      <c r="D340" s="12">
        <v>0</v>
      </c>
      <c r="E340" s="25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7" t="s">
        <v>956</v>
      </c>
      <c r="B341" s="198"/>
      <c r="C341" s="26">
        <v>33271</v>
      </c>
      <c r="D341" s="26">
        <v>30928</v>
      </c>
      <c r="E341" s="27">
        <v>7.5756595964821496E-2</v>
      </c>
      <c r="F341" s="26">
        <v>8534</v>
      </c>
      <c r="G341" s="26">
        <v>5191</v>
      </c>
      <c r="H341" s="26">
        <v>3866</v>
      </c>
      <c r="I341" s="26">
        <v>3320</v>
      </c>
      <c r="J341" s="26">
        <v>114</v>
      </c>
      <c r="K341" s="26">
        <v>109</v>
      </c>
      <c r="L341" s="26">
        <v>39</v>
      </c>
      <c r="M341" s="26">
        <v>15</v>
      </c>
      <c r="N341" s="26">
        <v>185</v>
      </c>
      <c r="O341" s="26">
        <v>433</v>
      </c>
      <c r="P341" s="26">
        <v>6521</v>
      </c>
    </row>
    <row r="342" spans="1:16" x14ac:dyDescent="0.25">
      <c r="A342" s="4"/>
    </row>
  </sheetData>
  <sheetProtection algorithmName="SHA-512" hashValue="jTc9JtNtWPWgoJtwmDtOhjt2Jl3MgJtzZYm9E2yGxL9PyQ+Nuk4KkRQR6c/QEFJv5iWpLA4fuPPcPfemKR9qcA==" saltValue="MOeSv8gGHJKH37T4n6R6c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8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8" t="s">
        <v>960</v>
      </c>
      <c r="B7" s="11" t="s">
        <v>961</v>
      </c>
      <c r="C7" s="19">
        <v>1</v>
      </c>
    </row>
    <row r="8" spans="1:3" x14ac:dyDescent="0.25">
      <c r="A8" s="189"/>
      <c r="B8" s="11" t="s">
        <v>334</v>
      </c>
      <c r="C8" s="19">
        <v>52</v>
      </c>
    </row>
    <row r="9" spans="1:3" x14ac:dyDescent="0.25">
      <c r="A9" s="189"/>
      <c r="B9" s="11" t="s">
        <v>962</v>
      </c>
      <c r="C9" s="19">
        <v>37</v>
      </c>
    </row>
    <row r="10" spans="1:3" x14ac:dyDescent="0.25">
      <c r="A10" s="189"/>
      <c r="B10" s="11" t="s">
        <v>963</v>
      </c>
      <c r="C10" s="19">
        <v>2</v>
      </c>
    </row>
    <row r="11" spans="1:3" x14ac:dyDescent="0.25">
      <c r="A11" s="189"/>
      <c r="B11" s="11" t="s">
        <v>964</v>
      </c>
      <c r="C11" s="19">
        <v>103</v>
      </c>
    </row>
    <row r="12" spans="1:3" x14ac:dyDescent="0.25">
      <c r="A12" s="189"/>
      <c r="B12" s="11" t="s">
        <v>965</v>
      </c>
      <c r="C12" s="19">
        <v>66</v>
      </c>
    </row>
    <row r="13" spans="1:3" x14ac:dyDescent="0.25">
      <c r="A13" s="189"/>
      <c r="B13" s="11" t="s">
        <v>966</v>
      </c>
      <c r="C13" s="19">
        <v>39</v>
      </c>
    </row>
    <row r="14" spans="1:3" x14ac:dyDescent="0.25">
      <c r="A14" s="189"/>
      <c r="B14" s="11" t="s">
        <v>518</v>
      </c>
      <c r="C14" s="19">
        <v>55</v>
      </c>
    </row>
    <row r="15" spans="1:3" x14ac:dyDescent="0.25">
      <c r="A15" s="189"/>
      <c r="B15" s="11" t="s">
        <v>967</v>
      </c>
      <c r="C15" s="19">
        <v>17</v>
      </c>
    </row>
    <row r="16" spans="1:3" x14ac:dyDescent="0.25">
      <c r="A16" s="189"/>
      <c r="B16" s="11" t="s">
        <v>968</v>
      </c>
      <c r="C16" s="19">
        <v>1</v>
      </c>
    </row>
    <row r="17" spans="1:3" x14ac:dyDescent="0.25">
      <c r="A17" s="189"/>
      <c r="B17" s="11" t="s">
        <v>651</v>
      </c>
      <c r="C17" s="19">
        <v>19</v>
      </c>
    </row>
    <row r="18" spans="1:3" x14ac:dyDescent="0.25">
      <c r="A18" s="189"/>
      <c r="B18" s="11" t="s">
        <v>969</v>
      </c>
      <c r="C18" s="19">
        <v>102</v>
      </c>
    </row>
    <row r="19" spans="1:3" x14ac:dyDescent="0.25">
      <c r="A19" s="189"/>
      <c r="B19" s="11" t="s">
        <v>970</v>
      </c>
      <c r="C19" s="19">
        <v>32</v>
      </c>
    </row>
    <row r="20" spans="1:3" x14ac:dyDescent="0.25">
      <c r="A20" s="189"/>
      <c r="B20" s="11" t="s">
        <v>971</v>
      </c>
      <c r="C20" s="19">
        <v>3</v>
      </c>
    </row>
    <row r="21" spans="1:3" x14ac:dyDescent="0.25">
      <c r="A21" s="189"/>
      <c r="B21" s="11" t="s">
        <v>972</v>
      </c>
      <c r="C21" s="19">
        <v>16</v>
      </c>
    </row>
    <row r="22" spans="1:3" x14ac:dyDescent="0.25">
      <c r="A22" s="189"/>
      <c r="B22" s="11" t="s">
        <v>973</v>
      </c>
      <c r="C22" s="19">
        <v>3</v>
      </c>
    </row>
    <row r="23" spans="1:3" x14ac:dyDescent="0.25">
      <c r="A23" s="189"/>
      <c r="B23" s="11" t="s">
        <v>974</v>
      </c>
      <c r="C23" s="19">
        <v>2</v>
      </c>
    </row>
    <row r="24" spans="1:3" x14ac:dyDescent="0.25">
      <c r="A24" s="189"/>
      <c r="B24" s="11" t="s">
        <v>111</v>
      </c>
      <c r="C24" s="19">
        <v>200</v>
      </c>
    </row>
    <row r="25" spans="1:3" x14ac:dyDescent="0.25">
      <c r="A25" s="189"/>
      <c r="B25" s="11" t="s">
        <v>975</v>
      </c>
      <c r="C25" s="19">
        <v>54</v>
      </c>
    </row>
    <row r="26" spans="1:3" x14ac:dyDescent="0.25">
      <c r="A26" s="190"/>
      <c r="B26" s="11" t="s">
        <v>976</v>
      </c>
      <c r="C26" s="19">
        <v>5</v>
      </c>
    </row>
    <row r="27" spans="1:3" x14ac:dyDescent="0.25">
      <c r="A27" s="188" t="s">
        <v>977</v>
      </c>
      <c r="B27" s="11" t="s">
        <v>978</v>
      </c>
      <c r="C27" s="19">
        <v>318</v>
      </c>
    </row>
    <row r="28" spans="1:3" x14ac:dyDescent="0.25">
      <c r="A28" s="189"/>
      <c r="B28" s="11" t="s">
        <v>979</v>
      </c>
      <c r="C28" s="19">
        <v>334</v>
      </c>
    </row>
    <row r="29" spans="1:3" x14ac:dyDescent="0.25">
      <c r="A29" s="190"/>
      <c r="B29" s="11" t="s">
        <v>980</v>
      </c>
      <c r="C29" s="19">
        <v>1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236</v>
      </c>
    </row>
    <row r="34" spans="1:3" x14ac:dyDescent="0.25">
      <c r="A34" s="188" t="s">
        <v>983</v>
      </c>
      <c r="B34" s="11" t="s">
        <v>984</v>
      </c>
      <c r="C34" s="19">
        <v>5</v>
      </c>
    </row>
    <row r="35" spans="1:3" x14ac:dyDescent="0.25">
      <c r="A35" s="189"/>
      <c r="B35" s="11" t="s">
        <v>985</v>
      </c>
      <c r="C35" s="19">
        <v>36</v>
      </c>
    </row>
    <row r="36" spans="1:3" x14ac:dyDescent="0.25">
      <c r="A36" s="189"/>
      <c r="B36" s="11" t="s">
        <v>986</v>
      </c>
      <c r="C36" s="19">
        <v>10</v>
      </c>
    </row>
    <row r="37" spans="1:3" x14ac:dyDescent="0.25">
      <c r="A37" s="190"/>
      <c r="B37" s="11" t="s">
        <v>987</v>
      </c>
      <c r="C37" s="19">
        <v>2</v>
      </c>
    </row>
    <row r="38" spans="1:3" x14ac:dyDescent="0.25">
      <c r="A38" s="10" t="s">
        <v>988</v>
      </c>
      <c r="B38" s="14"/>
      <c r="C38" s="19">
        <v>0</v>
      </c>
    </row>
    <row r="39" spans="1:3" x14ac:dyDescent="0.25">
      <c r="A39" s="10" t="s">
        <v>989</v>
      </c>
      <c r="B39" s="14"/>
      <c r="C39" s="19">
        <v>130</v>
      </c>
    </row>
    <row r="40" spans="1:3" x14ac:dyDescent="0.25">
      <c r="A40" s="10" t="s">
        <v>990</v>
      </c>
      <c r="B40" s="14"/>
      <c r="C40" s="19">
        <v>30</v>
      </c>
    </row>
    <row r="41" spans="1:3" x14ac:dyDescent="0.25">
      <c r="A41" s="10" t="s">
        <v>991</v>
      </c>
      <c r="B41" s="14"/>
      <c r="C41" s="19">
        <v>30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34</v>
      </c>
    </row>
    <row r="44" spans="1:3" x14ac:dyDescent="0.25">
      <c r="A44" s="10" t="s">
        <v>994</v>
      </c>
      <c r="B44" s="14"/>
      <c r="C44" s="19">
        <v>1</v>
      </c>
    </row>
    <row r="45" spans="1:3" x14ac:dyDescent="0.25">
      <c r="A45" s="10" t="s">
        <v>995</v>
      </c>
      <c r="B45" s="14"/>
      <c r="C45" s="19">
        <v>20</v>
      </c>
    </row>
    <row r="46" spans="1:3" x14ac:dyDescent="0.25">
      <c r="A46" s="10" t="s">
        <v>980</v>
      </c>
      <c r="B46" s="14"/>
      <c r="C46" s="19">
        <v>0</v>
      </c>
    </row>
    <row r="47" spans="1:3" x14ac:dyDescent="0.25">
      <c r="A47" s="188" t="s">
        <v>996</v>
      </c>
      <c r="B47" s="11" t="s">
        <v>997</v>
      </c>
      <c r="C47" s="19">
        <v>0</v>
      </c>
    </row>
    <row r="48" spans="1:3" x14ac:dyDescent="0.25">
      <c r="A48" s="189"/>
      <c r="B48" s="11" t="s">
        <v>998</v>
      </c>
      <c r="C48" s="19">
        <v>0</v>
      </c>
    </row>
    <row r="49" spans="1:3" x14ac:dyDescent="0.25">
      <c r="A49" s="189"/>
      <c r="B49" s="11" t="s">
        <v>999</v>
      </c>
      <c r="C49" s="19">
        <v>0</v>
      </c>
    </row>
    <row r="50" spans="1:3" x14ac:dyDescent="0.25">
      <c r="A50" s="189"/>
      <c r="B50" s="11" t="s">
        <v>1000</v>
      </c>
      <c r="C50" s="19">
        <v>0</v>
      </c>
    </row>
    <row r="51" spans="1:3" x14ac:dyDescent="0.25">
      <c r="A51" s="190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34</v>
      </c>
    </row>
    <row r="56" spans="1:3" x14ac:dyDescent="0.25">
      <c r="A56" s="188" t="s">
        <v>79</v>
      </c>
      <c r="B56" s="11" t="s">
        <v>1003</v>
      </c>
      <c r="C56" s="19">
        <v>44</v>
      </c>
    </row>
    <row r="57" spans="1:3" x14ac:dyDescent="0.25">
      <c r="A57" s="190"/>
      <c r="B57" s="11" t="s">
        <v>1004</v>
      </c>
      <c r="C57" s="19">
        <v>196</v>
      </c>
    </row>
    <row r="58" spans="1:3" x14ac:dyDescent="0.25">
      <c r="A58" s="188" t="s">
        <v>1005</v>
      </c>
      <c r="B58" s="11" t="s">
        <v>1006</v>
      </c>
      <c r="C58" s="19">
        <v>0</v>
      </c>
    </row>
    <row r="59" spans="1:3" x14ac:dyDescent="0.25">
      <c r="A59" s="190"/>
      <c r="B59" s="11" t="s">
        <v>1007</v>
      </c>
      <c r="C59" s="19">
        <v>0</v>
      </c>
    </row>
    <row r="60" spans="1:3" x14ac:dyDescent="0.25">
      <c r="A60" s="188" t="s">
        <v>1008</v>
      </c>
      <c r="B60" s="11" t="s">
        <v>1006</v>
      </c>
      <c r="C60" s="19">
        <v>27</v>
      </c>
    </row>
    <row r="61" spans="1:3" x14ac:dyDescent="0.25">
      <c r="A61" s="190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8" t="s">
        <v>245</v>
      </c>
      <c r="B65" s="11" t="s">
        <v>20</v>
      </c>
      <c r="C65" s="19">
        <v>1150</v>
      </c>
    </row>
    <row r="66" spans="1:3" x14ac:dyDescent="0.25">
      <c r="A66" s="189"/>
      <c r="B66" s="11" t="s">
        <v>1010</v>
      </c>
      <c r="C66" s="19">
        <v>13</v>
      </c>
    </row>
    <row r="67" spans="1:3" x14ac:dyDescent="0.25">
      <c r="A67" s="189"/>
      <c r="B67" s="11" t="s">
        <v>1011</v>
      </c>
      <c r="C67" s="19">
        <v>268</v>
      </c>
    </row>
    <row r="68" spans="1:3" x14ac:dyDescent="0.25">
      <c r="A68" s="189"/>
      <c r="B68" s="11" t="s">
        <v>1012</v>
      </c>
      <c r="C68" s="19">
        <v>384</v>
      </c>
    </row>
    <row r="69" spans="1:3" x14ac:dyDescent="0.25">
      <c r="A69" s="190"/>
      <c r="B69" s="11" t="s">
        <v>1013</v>
      </c>
      <c r="C69" s="19">
        <v>42</v>
      </c>
    </row>
    <row r="70" spans="1:3" x14ac:dyDescent="0.25">
      <c r="A70" s="188" t="s">
        <v>1014</v>
      </c>
      <c r="B70" s="11" t="s">
        <v>1015</v>
      </c>
      <c r="C70" s="19">
        <v>0</v>
      </c>
    </row>
    <row r="71" spans="1:3" x14ac:dyDescent="0.25">
      <c r="A71" s="190"/>
      <c r="B71" s="11" t="s">
        <v>1016</v>
      </c>
      <c r="C71" s="19">
        <v>0</v>
      </c>
    </row>
    <row r="72" spans="1:3" x14ac:dyDescent="0.25">
      <c r="A72" s="188" t="s">
        <v>1017</v>
      </c>
      <c r="B72" s="11" t="s">
        <v>1018</v>
      </c>
      <c r="C72" s="19">
        <v>489</v>
      </c>
    </row>
    <row r="73" spans="1:3" x14ac:dyDescent="0.25">
      <c r="A73" s="189"/>
      <c r="B73" s="11" t="s">
        <v>1019</v>
      </c>
      <c r="C73" s="19">
        <v>188</v>
      </c>
    </row>
    <row r="74" spans="1:3" x14ac:dyDescent="0.25">
      <c r="A74" s="189"/>
      <c r="B74" s="11" t="s">
        <v>1020</v>
      </c>
      <c r="C74" s="19">
        <v>2</v>
      </c>
    </row>
    <row r="75" spans="1:3" x14ac:dyDescent="0.25">
      <c r="A75" s="189"/>
      <c r="B75" s="11" t="s">
        <v>1021</v>
      </c>
      <c r="C75" s="19">
        <v>335</v>
      </c>
    </row>
    <row r="76" spans="1:3" x14ac:dyDescent="0.25">
      <c r="A76" s="190"/>
      <c r="B76" s="11" t="s">
        <v>1013</v>
      </c>
      <c r="C76" s="19">
        <v>167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5</v>
      </c>
    </row>
    <row r="81" spans="1:3" x14ac:dyDescent="0.25">
      <c r="A81" s="10" t="s">
        <v>1024</v>
      </c>
      <c r="B81" s="14"/>
      <c r="C81" s="19">
        <v>0</v>
      </c>
    </row>
    <row r="82" spans="1:3" x14ac:dyDescent="0.25">
      <c r="A82" s="1"/>
    </row>
    <row r="83" spans="1:3" x14ac:dyDescent="0.25">
      <c r="A83" s="28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8" t="s">
        <v>1027</v>
      </c>
      <c r="B86" s="11" t="s">
        <v>1018</v>
      </c>
      <c r="C86" s="19">
        <v>63</v>
      </c>
    </row>
    <row r="87" spans="1:3" x14ac:dyDescent="0.25">
      <c r="A87" s="190"/>
      <c r="B87" s="11" t="s">
        <v>1013</v>
      </c>
      <c r="C87" s="19">
        <v>161</v>
      </c>
    </row>
    <row r="88" spans="1:3" x14ac:dyDescent="0.25">
      <c r="A88" s="188" t="s">
        <v>1028</v>
      </c>
      <c r="B88" s="11" t="s">
        <v>1018</v>
      </c>
      <c r="C88" s="19">
        <v>14</v>
      </c>
    </row>
    <row r="89" spans="1:3" x14ac:dyDescent="0.25">
      <c r="A89" s="190"/>
      <c r="B89" s="11" t="s">
        <v>1013</v>
      </c>
      <c r="C89" s="19">
        <v>82</v>
      </c>
    </row>
    <row r="90" spans="1:3" x14ac:dyDescent="0.25">
      <c r="A90" s="188" t="s">
        <v>1029</v>
      </c>
      <c r="B90" s="11" t="s">
        <v>1018</v>
      </c>
      <c r="C90" s="19">
        <v>472</v>
      </c>
    </row>
    <row r="91" spans="1:3" x14ac:dyDescent="0.25">
      <c r="A91" s="190"/>
      <c r="B91" s="11" t="s">
        <v>1013</v>
      </c>
      <c r="C91" s="19">
        <v>839</v>
      </c>
    </row>
    <row r="92" spans="1:3" x14ac:dyDescent="0.25">
      <c r="A92" s="188" t="s">
        <v>1030</v>
      </c>
      <c r="B92" s="11" t="s">
        <v>1018</v>
      </c>
      <c r="C92" s="19">
        <v>0</v>
      </c>
    </row>
    <row r="93" spans="1:3" x14ac:dyDescent="0.25">
      <c r="A93" s="190"/>
      <c r="B93" s="11" t="s">
        <v>1013</v>
      </c>
      <c r="C93" s="19">
        <v>0</v>
      </c>
    </row>
    <row r="94" spans="1:3" x14ac:dyDescent="0.25">
      <c r="A94" s="188" t="s">
        <v>1031</v>
      </c>
      <c r="B94" s="11" t="s">
        <v>1018</v>
      </c>
      <c r="C94" s="19">
        <v>364</v>
      </c>
    </row>
    <row r="95" spans="1:3" x14ac:dyDescent="0.25">
      <c r="A95" s="190"/>
      <c r="B95" s="11" t="s">
        <v>1013</v>
      </c>
      <c r="C95" s="19">
        <v>440</v>
      </c>
    </row>
    <row r="96" spans="1:3" x14ac:dyDescent="0.25">
      <c r="A96" s="188" t="s">
        <v>1032</v>
      </c>
      <c r="B96" s="11" t="s">
        <v>1018</v>
      </c>
      <c r="C96" s="19">
        <v>453</v>
      </c>
    </row>
    <row r="97" spans="1:3" x14ac:dyDescent="0.25">
      <c r="A97" s="190"/>
      <c r="B97" s="11" t="s">
        <v>1013</v>
      </c>
      <c r="C97" s="19">
        <v>202</v>
      </c>
    </row>
    <row r="98" spans="1:3" x14ac:dyDescent="0.25">
      <c r="A98" s="188" t="s">
        <v>1033</v>
      </c>
      <c r="B98" s="11" t="s">
        <v>1018</v>
      </c>
      <c r="C98" s="19">
        <v>0</v>
      </c>
    </row>
    <row r="99" spans="1:3" x14ac:dyDescent="0.25">
      <c r="A99" s="190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7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8" t="s">
        <v>1037</v>
      </c>
      <c r="B105" s="11" t="s">
        <v>1038</v>
      </c>
      <c r="C105" s="19">
        <v>0</v>
      </c>
    </row>
    <row r="106" spans="1:3" x14ac:dyDescent="0.25">
      <c r="A106" s="190"/>
      <c r="B106" s="11" t="s">
        <v>1039</v>
      </c>
      <c r="C106" s="19">
        <v>75</v>
      </c>
    </row>
    <row r="107" spans="1:3" x14ac:dyDescent="0.25">
      <c r="A107" s="10" t="s">
        <v>1040</v>
      </c>
      <c r="B107" s="14"/>
      <c r="C107" s="19">
        <v>40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0</v>
      </c>
    </row>
    <row r="110" spans="1:3" x14ac:dyDescent="0.25">
      <c r="A110" s="10" t="s">
        <v>1043</v>
      </c>
      <c r="B110" s="14"/>
      <c r="C110" s="19">
        <v>2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20</v>
      </c>
    </row>
    <row r="113" spans="1:1" x14ac:dyDescent="0.25">
      <c r="A113" s="4"/>
    </row>
  </sheetData>
  <sheetProtection algorithmName="SHA-512" hashValue="eJaEM25luM8383Jnam7wXUrijdIsujYdDFGsVGGquLgX/SlM6WXl4lKjULfMY0d5TnT5rwc+WFDsY8PsDsylYg==" saltValue="SZzs11dKZ7n2KFYUR2XWP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8" t="s">
        <v>1048</v>
      </c>
      <c r="B5" s="29" t="s">
        <v>1049</v>
      </c>
      <c r="C5" s="19">
        <v>288</v>
      </c>
    </row>
    <row r="6" spans="1:3" x14ac:dyDescent="0.25">
      <c r="A6" s="189"/>
      <c r="B6" s="29" t="s">
        <v>304</v>
      </c>
      <c r="C6" s="19">
        <v>289</v>
      </c>
    </row>
    <row r="7" spans="1:3" x14ac:dyDescent="0.25">
      <c r="A7" s="189"/>
      <c r="B7" s="29" t="s">
        <v>1050</v>
      </c>
      <c r="C7" s="19">
        <v>112</v>
      </c>
    </row>
    <row r="8" spans="1:3" x14ac:dyDescent="0.25">
      <c r="A8" s="189"/>
      <c r="B8" s="29" t="s">
        <v>1051</v>
      </c>
      <c r="C8" s="19">
        <v>0</v>
      </c>
    </row>
    <row r="9" spans="1:3" x14ac:dyDescent="0.25">
      <c r="A9" s="189"/>
      <c r="B9" s="29" t="s">
        <v>1052</v>
      </c>
      <c r="C9" s="19">
        <v>0</v>
      </c>
    </row>
    <row r="10" spans="1:3" x14ac:dyDescent="0.25">
      <c r="A10" s="189"/>
      <c r="B10" s="29" t="s">
        <v>1053</v>
      </c>
      <c r="C10" s="19">
        <v>2</v>
      </c>
    </row>
    <row r="11" spans="1:3" x14ac:dyDescent="0.25">
      <c r="A11" s="190"/>
      <c r="B11" s="29" t="s">
        <v>1054</v>
      </c>
      <c r="C11" s="19">
        <v>0</v>
      </c>
    </row>
    <row r="12" spans="1:3" x14ac:dyDescent="0.25">
      <c r="A12" s="188" t="s">
        <v>1055</v>
      </c>
      <c r="B12" s="29" t="s">
        <v>65</v>
      </c>
      <c r="C12" s="19">
        <v>117</v>
      </c>
    </row>
    <row r="13" spans="1:3" x14ac:dyDescent="0.25">
      <c r="A13" s="189"/>
      <c r="B13" s="29" t="s">
        <v>1056</v>
      </c>
      <c r="C13" s="19">
        <v>70</v>
      </c>
    </row>
    <row r="14" spans="1:3" x14ac:dyDescent="0.25">
      <c r="A14" s="189"/>
      <c r="B14" s="29" t="s">
        <v>1057</v>
      </c>
      <c r="C14" s="19">
        <v>33</v>
      </c>
    </row>
    <row r="15" spans="1:3" x14ac:dyDescent="0.25">
      <c r="A15" s="190"/>
      <c r="B15" s="29" t="s">
        <v>1058</v>
      </c>
      <c r="C15" s="19">
        <v>47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0"/>
      <c r="C19" s="19">
        <v>21</v>
      </c>
    </row>
    <row r="20" spans="1:3" x14ac:dyDescent="0.25">
      <c r="A20" s="10" t="s">
        <v>1061</v>
      </c>
      <c r="B20" s="30"/>
      <c r="C20" s="19">
        <v>8</v>
      </c>
    </row>
    <row r="21" spans="1:3" x14ac:dyDescent="0.25">
      <c r="A21" s="10" t="s">
        <v>1062</v>
      </c>
      <c r="B21" s="30"/>
      <c r="C21" s="19">
        <v>55</v>
      </c>
    </row>
    <row r="22" spans="1:3" x14ac:dyDescent="0.25">
      <c r="A22" s="10" t="s">
        <v>1063</v>
      </c>
      <c r="B22" s="30"/>
      <c r="C22" s="19">
        <v>56</v>
      </c>
    </row>
    <row r="23" spans="1:3" x14ac:dyDescent="0.25">
      <c r="A23" s="10" t="s">
        <v>1064</v>
      </c>
      <c r="B23" s="30"/>
      <c r="C23" s="19">
        <v>131</v>
      </c>
    </row>
    <row r="24" spans="1:3" x14ac:dyDescent="0.25">
      <c r="A24" s="10" t="s">
        <v>1065</v>
      </c>
      <c r="B24" s="30"/>
      <c r="C24" s="19">
        <v>151</v>
      </c>
    </row>
    <row r="25" spans="1:3" x14ac:dyDescent="0.25">
      <c r="A25" s="10" t="s">
        <v>1066</v>
      </c>
      <c r="B25" s="30"/>
      <c r="C25" s="19">
        <v>6</v>
      </c>
    </row>
    <row r="26" spans="1:3" x14ac:dyDescent="0.25">
      <c r="A26" s="10" t="s">
        <v>1067</v>
      </c>
      <c r="B26" s="30"/>
      <c r="C26" s="19">
        <v>2</v>
      </c>
    </row>
    <row r="27" spans="1:3" x14ac:dyDescent="0.25">
      <c r="A27" s="10" t="s">
        <v>1068</v>
      </c>
      <c r="B27" s="30"/>
      <c r="C27" s="19">
        <v>0</v>
      </c>
    </row>
    <row r="28" spans="1:3" x14ac:dyDescent="0.25">
      <c r="A28" s="10" t="s">
        <v>1069</v>
      </c>
      <c r="B28" s="30"/>
      <c r="C28" s="19">
        <v>149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0"/>
      <c r="C32" s="19">
        <v>5</v>
      </c>
    </row>
    <row r="33" spans="1:6" x14ac:dyDescent="0.25">
      <c r="A33" s="10" t="s">
        <v>1072</v>
      </c>
      <c r="B33" s="30"/>
      <c r="C33" s="19">
        <v>22</v>
      </c>
    </row>
    <row r="34" spans="1:6" x14ac:dyDescent="0.25">
      <c r="A34" s="10" t="s">
        <v>1073</v>
      </c>
      <c r="B34" s="30"/>
      <c r="C34" s="19">
        <v>107</v>
      </c>
    </row>
    <row r="35" spans="1:6" x14ac:dyDescent="0.25">
      <c r="A35" s="10" t="s">
        <v>1074</v>
      </c>
      <c r="B35" s="30"/>
      <c r="C35" s="19">
        <v>107</v>
      </c>
    </row>
    <row r="36" spans="1:6" x14ac:dyDescent="0.25">
      <c r="A36" s="10" t="s">
        <v>1075</v>
      </c>
      <c r="B36" s="30"/>
      <c r="C36" s="19">
        <v>59</v>
      </c>
    </row>
    <row r="37" spans="1:6" x14ac:dyDescent="0.25">
      <c r="A37" s="10" t="s">
        <v>1076</v>
      </c>
      <c r="B37" s="30"/>
      <c r="C37" s="19">
        <v>39</v>
      </c>
    </row>
    <row r="38" spans="1:6" x14ac:dyDescent="0.25">
      <c r="A38" s="10" t="s">
        <v>1077</v>
      </c>
      <c r="B38" s="30"/>
      <c r="C38" s="19">
        <v>9</v>
      </c>
    </row>
    <row r="39" spans="1:6" x14ac:dyDescent="0.25">
      <c r="A39" s="10" t="s">
        <v>1078</v>
      </c>
      <c r="B39" s="30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0"/>
      <c r="C43" s="19">
        <v>0</v>
      </c>
    </row>
    <row r="44" spans="1:6" x14ac:dyDescent="0.25">
      <c r="A44" s="10" t="s">
        <v>114</v>
      </c>
      <c r="B44" s="30"/>
      <c r="C44" s="19">
        <v>0</v>
      </c>
    </row>
    <row r="45" spans="1:6" x14ac:dyDescent="0.25">
      <c r="A45" s="10" t="s">
        <v>1080</v>
      </c>
      <c r="B45" s="30"/>
      <c r="C45" s="19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0" t="s">
        <v>104</v>
      </c>
      <c r="D47" s="20" t="s">
        <v>1082</v>
      </c>
      <c r="E47" s="20" t="s">
        <v>1057</v>
      </c>
      <c r="F47" s="20" t="s">
        <v>1056</v>
      </c>
    </row>
    <row r="48" spans="1:6" x14ac:dyDescent="0.25">
      <c r="A48" s="185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1</v>
      </c>
    </row>
    <row r="49" spans="1:6" x14ac:dyDescent="0.25">
      <c r="A49" s="186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6"/>
      <c r="B50" s="11" t="s">
        <v>1085</v>
      </c>
      <c r="C50" s="12">
        <v>1</v>
      </c>
      <c r="D50" s="12">
        <v>0</v>
      </c>
      <c r="E50" s="12">
        <v>0</v>
      </c>
      <c r="F50" s="19">
        <v>0</v>
      </c>
    </row>
    <row r="51" spans="1:6" x14ac:dyDescent="0.25">
      <c r="A51" s="186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6"/>
      <c r="B52" s="11" t="s">
        <v>334</v>
      </c>
      <c r="C52" s="12">
        <v>39</v>
      </c>
      <c r="D52" s="12">
        <v>19</v>
      </c>
      <c r="E52" s="12">
        <v>3</v>
      </c>
      <c r="F52" s="19">
        <v>8</v>
      </c>
    </row>
    <row r="53" spans="1:6" x14ac:dyDescent="0.25">
      <c r="A53" s="186"/>
      <c r="B53" s="11" t="s">
        <v>1087</v>
      </c>
      <c r="C53" s="12">
        <v>363</v>
      </c>
      <c r="D53" s="12">
        <v>86</v>
      </c>
      <c r="E53" s="12">
        <v>20</v>
      </c>
      <c r="F53" s="19">
        <v>40</v>
      </c>
    </row>
    <row r="54" spans="1:6" x14ac:dyDescent="0.25">
      <c r="A54" s="186"/>
      <c r="B54" s="11" t="s">
        <v>1088</v>
      </c>
      <c r="C54" s="12">
        <v>56</v>
      </c>
      <c r="D54" s="12">
        <v>4</v>
      </c>
      <c r="E54" s="12">
        <v>2</v>
      </c>
      <c r="F54" s="19">
        <v>8</v>
      </c>
    </row>
    <row r="55" spans="1:6" x14ac:dyDescent="0.25">
      <c r="A55" s="186"/>
      <c r="B55" s="11" t="s">
        <v>1089</v>
      </c>
      <c r="C55" s="12">
        <v>15</v>
      </c>
      <c r="D55" s="12">
        <v>1</v>
      </c>
      <c r="E55" s="12">
        <v>0</v>
      </c>
      <c r="F55" s="19">
        <v>2</v>
      </c>
    </row>
    <row r="56" spans="1:6" x14ac:dyDescent="0.25">
      <c r="A56" s="186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6"/>
      <c r="B57" s="11" t="s">
        <v>1091</v>
      </c>
      <c r="C57" s="12">
        <v>65</v>
      </c>
      <c r="D57" s="12">
        <v>18</v>
      </c>
      <c r="E57" s="12">
        <v>3</v>
      </c>
      <c r="F57" s="19">
        <v>13</v>
      </c>
    </row>
    <row r="58" spans="1:6" x14ac:dyDescent="0.25">
      <c r="A58" s="186"/>
      <c r="B58" s="11" t="s">
        <v>1092</v>
      </c>
      <c r="C58" s="12">
        <v>7</v>
      </c>
      <c r="D58" s="12">
        <v>2</v>
      </c>
      <c r="E58" s="12">
        <v>0</v>
      </c>
      <c r="F58" s="19">
        <v>1</v>
      </c>
    </row>
    <row r="59" spans="1:6" x14ac:dyDescent="0.25">
      <c r="A59" s="186"/>
      <c r="B59" s="11" t="s">
        <v>1093</v>
      </c>
      <c r="C59" s="12">
        <v>1</v>
      </c>
      <c r="D59" s="12">
        <v>1</v>
      </c>
      <c r="E59" s="12">
        <v>0</v>
      </c>
      <c r="F59" s="19">
        <v>0</v>
      </c>
    </row>
    <row r="60" spans="1:6" x14ac:dyDescent="0.25">
      <c r="A60" s="186"/>
      <c r="B60" s="11" t="s">
        <v>405</v>
      </c>
      <c r="C60" s="12">
        <v>1</v>
      </c>
      <c r="D60" s="12">
        <v>0</v>
      </c>
      <c r="E60" s="12">
        <v>0</v>
      </c>
      <c r="F60" s="19">
        <v>0</v>
      </c>
    </row>
    <row r="61" spans="1:6" x14ac:dyDescent="0.25">
      <c r="A61" s="186"/>
      <c r="B61" s="11" t="s">
        <v>1094</v>
      </c>
      <c r="C61" s="12">
        <v>2</v>
      </c>
      <c r="D61" s="12">
        <v>1</v>
      </c>
      <c r="E61" s="12">
        <v>3</v>
      </c>
      <c r="F61" s="19">
        <v>1</v>
      </c>
    </row>
    <row r="62" spans="1:6" x14ac:dyDescent="0.25">
      <c r="A62" s="186"/>
      <c r="B62" s="11" t="s">
        <v>1095</v>
      </c>
      <c r="C62" s="12">
        <v>9</v>
      </c>
      <c r="D62" s="12">
        <v>5</v>
      </c>
      <c r="E62" s="12">
        <v>0</v>
      </c>
      <c r="F62" s="19">
        <v>0</v>
      </c>
    </row>
    <row r="63" spans="1:6" x14ac:dyDescent="0.25">
      <c r="A63" s="186"/>
      <c r="B63" s="11" t="s">
        <v>1096</v>
      </c>
      <c r="C63" s="12">
        <v>1</v>
      </c>
      <c r="D63" s="12">
        <v>3</v>
      </c>
      <c r="E63" s="12">
        <v>0</v>
      </c>
      <c r="F63" s="19">
        <v>0</v>
      </c>
    </row>
    <row r="64" spans="1:6" x14ac:dyDescent="0.25">
      <c r="A64" s="186"/>
      <c r="B64" s="11" t="s">
        <v>1097</v>
      </c>
      <c r="C64" s="12">
        <v>54</v>
      </c>
      <c r="D64" s="12">
        <v>27</v>
      </c>
      <c r="E64" s="12">
        <v>8</v>
      </c>
      <c r="F64" s="19">
        <v>11</v>
      </c>
    </row>
    <row r="65" spans="1:6" x14ac:dyDescent="0.25">
      <c r="A65" s="186"/>
      <c r="B65" s="11" t="s">
        <v>1098</v>
      </c>
      <c r="C65" s="12">
        <v>0</v>
      </c>
      <c r="D65" s="12">
        <v>1</v>
      </c>
      <c r="E65" s="12">
        <v>0</v>
      </c>
      <c r="F65" s="19">
        <v>0</v>
      </c>
    </row>
    <row r="66" spans="1:6" x14ac:dyDescent="0.25">
      <c r="A66" s="187"/>
      <c r="B66" s="11" t="s">
        <v>1099</v>
      </c>
      <c r="C66" s="12">
        <v>3</v>
      </c>
      <c r="D66" s="12">
        <v>0</v>
      </c>
      <c r="E66" s="12">
        <v>0</v>
      </c>
      <c r="F66" s="19">
        <v>0</v>
      </c>
    </row>
    <row r="67" spans="1:6" x14ac:dyDescent="0.25">
      <c r="A67" s="199" t="s">
        <v>1100</v>
      </c>
      <c r="B67" s="200"/>
      <c r="C67" s="26">
        <v>617</v>
      </c>
      <c r="D67" s="26">
        <v>168</v>
      </c>
      <c r="E67" s="26">
        <v>39</v>
      </c>
      <c r="F67" s="26">
        <v>85</v>
      </c>
    </row>
    <row r="68" spans="1:6" x14ac:dyDescent="0.25">
      <c r="A68" s="185" t="s">
        <v>977</v>
      </c>
      <c r="B68" s="11" t="s">
        <v>1101</v>
      </c>
      <c r="C68" s="12">
        <v>10</v>
      </c>
      <c r="D68" s="12">
        <v>1</v>
      </c>
      <c r="E68" s="12">
        <v>0</v>
      </c>
      <c r="F68" s="19">
        <v>4</v>
      </c>
    </row>
    <row r="69" spans="1:6" x14ac:dyDescent="0.25">
      <c r="A69" s="186"/>
      <c r="B69" s="11" t="s">
        <v>1102</v>
      </c>
      <c r="C69" s="12">
        <v>11</v>
      </c>
      <c r="D69" s="12">
        <v>1</v>
      </c>
      <c r="E69" s="12">
        <v>0</v>
      </c>
      <c r="F69" s="19">
        <v>0</v>
      </c>
    </row>
    <row r="70" spans="1:6" x14ac:dyDescent="0.25">
      <c r="A70" s="187"/>
      <c r="B70" s="11" t="s">
        <v>111</v>
      </c>
      <c r="C70" s="12">
        <v>68</v>
      </c>
      <c r="D70" s="12">
        <v>7</v>
      </c>
      <c r="E70" s="12">
        <v>1</v>
      </c>
      <c r="F70" s="19">
        <v>9</v>
      </c>
    </row>
    <row r="71" spans="1:6" x14ac:dyDescent="0.25">
      <c r="A71" s="199" t="s">
        <v>1103</v>
      </c>
      <c r="B71" s="200"/>
      <c r="C71" s="26">
        <v>89</v>
      </c>
      <c r="D71" s="26">
        <v>9</v>
      </c>
      <c r="E71" s="26">
        <v>1</v>
      </c>
      <c r="F71" s="26">
        <v>13</v>
      </c>
    </row>
    <row r="72" spans="1:6" x14ac:dyDescent="0.25">
      <c r="A72" s="4"/>
    </row>
  </sheetData>
  <sheetProtection algorithmName="SHA-512" hashValue="OwDBsqn2IhHgyZk9OWD27Y/2Qb4GkW2MmcVWgoNdee9NyXlhFdzfzaaNdjOqjDm8yr0oJmbyQQAO2g+5Gbg/Sw==" saltValue="hpqm2FnKtMaXucGY0aq0z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2" t="s">
        <v>15</v>
      </c>
      <c r="C4" s="9" t="s">
        <v>3</v>
      </c>
    </row>
    <row r="5" spans="1:3" x14ac:dyDescent="0.25">
      <c r="A5" s="185" t="s">
        <v>1106</v>
      </c>
      <c r="B5" s="11" t="s">
        <v>1107</v>
      </c>
      <c r="C5" s="19">
        <v>1510</v>
      </c>
    </row>
    <row r="6" spans="1:3" x14ac:dyDescent="0.25">
      <c r="A6" s="186"/>
      <c r="B6" s="11" t="s">
        <v>1049</v>
      </c>
      <c r="C6" s="19">
        <v>278</v>
      </c>
    </row>
    <row r="7" spans="1:3" x14ac:dyDescent="0.25">
      <c r="A7" s="186"/>
      <c r="B7" s="11" t="s">
        <v>1108</v>
      </c>
      <c r="C7" s="19">
        <v>1543</v>
      </c>
    </row>
    <row r="8" spans="1:3" x14ac:dyDescent="0.25">
      <c r="A8" s="186"/>
      <c r="B8" s="11" t="s">
        <v>1109</v>
      </c>
      <c r="C8" s="19">
        <v>345</v>
      </c>
    </row>
    <row r="9" spans="1:3" x14ac:dyDescent="0.25">
      <c r="A9" s="186"/>
      <c r="B9" s="11" t="s">
        <v>1051</v>
      </c>
      <c r="C9" s="19">
        <v>13</v>
      </c>
    </row>
    <row r="10" spans="1:3" x14ac:dyDescent="0.25">
      <c r="A10" s="186"/>
      <c r="B10" s="11" t="s">
        <v>1052</v>
      </c>
      <c r="C10" s="19">
        <v>15</v>
      </c>
    </row>
    <row r="11" spans="1:3" x14ac:dyDescent="0.25">
      <c r="A11" s="186"/>
      <c r="B11" s="11" t="s">
        <v>1110</v>
      </c>
      <c r="C11" s="19">
        <v>2</v>
      </c>
    </row>
    <row r="12" spans="1:3" x14ac:dyDescent="0.25">
      <c r="A12" s="187"/>
      <c r="B12" s="11" t="s">
        <v>1111</v>
      </c>
      <c r="C12" s="19">
        <v>1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2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744</v>
      </c>
    </row>
    <row r="17" spans="1:3" x14ac:dyDescent="0.25">
      <c r="A17" s="18" t="s">
        <v>1114</v>
      </c>
      <c r="B17" s="14"/>
      <c r="C17" s="19">
        <v>173</v>
      </c>
    </row>
    <row r="18" spans="1:3" x14ac:dyDescent="0.25">
      <c r="A18" s="18" t="s">
        <v>1115</v>
      </c>
      <c r="B18" s="14"/>
      <c r="C18" s="19">
        <v>364</v>
      </c>
    </row>
    <row r="19" spans="1:3" x14ac:dyDescent="0.25">
      <c r="A19" s="18" t="s">
        <v>1116</v>
      </c>
      <c r="B19" s="14"/>
      <c r="C19" s="19">
        <v>218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2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40</v>
      </c>
    </row>
    <row r="24" spans="1:3" x14ac:dyDescent="0.25">
      <c r="A24" s="18" t="s">
        <v>1119</v>
      </c>
      <c r="B24" s="14"/>
      <c r="C24" s="19">
        <v>10</v>
      </c>
    </row>
    <row r="25" spans="1:3" x14ac:dyDescent="0.25">
      <c r="A25" s="18" t="s">
        <v>1120</v>
      </c>
      <c r="B25" s="14"/>
      <c r="C25" s="19">
        <v>1</v>
      </c>
    </row>
    <row r="26" spans="1:3" x14ac:dyDescent="0.25">
      <c r="A26" s="18" t="s">
        <v>1121</v>
      </c>
      <c r="B26" s="14"/>
      <c r="C26" s="19">
        <v>0</v>
      </c>
    </row>
    <row r="27" spans="1:3" x14ac:dyDescent="0.25">
      <c r="A27" s="18" t="s">
        <v>1122</v>
      </c>
      <c r="B27" s="14"/>
      <c r="C27" s="19">
        <v>12</v>
      </c>
    </row>
    <row r="28" spans="1:3" x14ac:dyDescent="0.25">
      <c r="A28" s="18" t="s">
        <v>1123</v>
      </c>
      <c r="B28" s="14"/>
      <c r="C28" s="19">
        <v>519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2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2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21</v>
      </c>
    </row>
    <row r="38" spans="1:3" x14ac:dyDescent="0.25">
      <c r="A38" s="18" t="s">
        <v>1128</v>
      </c>
      <c r="B38" s="14"/>
      <c r="C38" s="19">
        <v>42</v>
      </c>
    </row>
    <row r="39" spans="1:3" x14ac:dyDescent="0.25">
      <c r="A39" s="18" t="s">
        <v>1129</v>
      </c>
      <c r="B39" s="14"/>
      <c r="C39" s="19">
        <v>475</v>
      </c>
    </row>
    <row r="40" spans="1:3" x14ac:dyDescent="0.25">
      <c r="A40" s="18" t="s">
        <v>1130</v>
      </c>
      <c r="B40" s="14"/>
      <c r="C40" s="19">
        <v>299</v>
      </c>
    </row>
    <row r="41" spans="1:3" x14ac:dyDescent="0.25">
      <c r="A41" s="18" t="s">
        <v>1131</v>
      </c>
      <c r="B41" s="14"/>
      <c r="C41" s="19">
        <v>122</v>
      </c>
    </row>
    <row r="42" spans="1:3" x14ac:dyDescent="0.25">
      <c r="A42" s="18" t="s">
        <v>1132</v>
      </c>
      <c r="B42" s="14"/>
      <c r="C42" s="19">
        <v>54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2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0</v>
      </c>
    </row>
    <row r="47" spans="1:3" x14ac:dyDescent="0.25">
      <c r="A47" s="18" t="s">
        <v>1135</v>
      </c>
      <c r="B47" s="14"/>
      <c r="C47" s="19">
        <v>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2" t="s">
        <v>15</v>
      </c>
      <c r="C50" s="9" t="s">
        <v>3</v>
      </c>
    </row>
    <row r="51" spans="1:6" x14ac:dyDescent="0.25">
      <c r="A51" s="185" t="s">
        <v>1137</v>
      </c>
      <c r="B51" s="11" t="s">
        <v>1138</v>
      </c>
      <c r="C51" s="19">
        <v>352</v>
      </c>
    </row>
    <row r="52" spans="1:6" x14ac:dyDescent="0.25">
      <c r="A52" s="186"/>
      <c r="B52" s="11" t="s">
        <v>1139</v>
      </c>
      <c r="C52" s="19">
        <v>154</v>
      </c>
    </row>
    <row r="53" spans="1:6" x14ac:dyDescent="0.25">
      <c r="A53" s="186"/>
      <c r="B53" s="11" t="s">
        <v>1140</v>
      </c>
      <c r="C53" s="19">
        <v>252</v>
      </c>
    </row>
    <row r="54" spans="1:6" x14ac:dyDescent="0.25">
      <c r="A54" s="187"/>
      <c r="B54" s="11" t="s">
        <v>1141</v>
      </c>
      <c r="C54" s="19">
        <v>4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2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3</v>
      </c>
    </row>
    <row r="59" spans="1:6" x14ac:dyDescent="0.25">
      <c r="A59" s="18" t="s">
        <v>114</v>
      </c>
      <c r="B59" s="14"/>
      <c r="C59" s="19">
        <v>1</v>
      </c>
    </row>
    <row r="60" spans="1:6" x14ac:dyDescent="0.25">
      <c r="A60" s="18" t="s">
        <v>1080</v>
      </c>
      <c r="B60" s="14"/>
      <c r="C60" s="19">
        <v>1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2" t="s">
        <v>15</v>
      </c>
      <c r="C62" s="20" t="s">
        <v>104</v>
      </c>
      <c r="D62" s="20" t="s">
        <v>1082</v>
      </c>
      <c r="E62" s="20" t="s">
        <v>1057</v>
      </c>
      <c r="F62" s="20" t="s">
        <v>1056</v>
      </c>
    </row>
    <row r="63" spans="1:6" x14ac:dyDescent="0.25">
      <c r="A63" s="185" t="s">
        <v>960</v>
      </c>
      <c r="B63" s="11" t="s">
        <v>1083</v>
      </c>
      <c r="C63" s="12">
        <v>1</v>
      </c>
      <c r="D63" s="12">
        <v>1</v>
      </c>
      <c r="E63" s="12">
        <v>1</v>
      </c>
      <c r="F63" s="19">
        <v>0</v>
      </c>
    </row>
    <row r="64" spans="1:6" x14ac:dyDescent="0.25">
      <c r="A64" s="186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6"/>
      <c r="B65" s="11" t="s">
        <v>1085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6"/>
      <c r="B66" s="11" t="s">
        <v>1086</v>
      </c>
      <c r="C66" s="12">
        <v>4</v>
      </c>
      <c r="D66" s="12">
        <v>1</v>
      </c>
      <c r="E66" s="12">
        <v>0</v>
      </c>
      <c r="F66" s="19">
        <v>0</v>
      </c>
    </row>
    <row r="67" spans="1:6" x14ac:dyDescent="0.25">
      <c r="A67" s="186"/>
      <c r="B67" s="11" t="s">
        <v>334</v>
      </c>
      <c r="C67" s="12">
        <v>273</v>
      </c>
      <c r="D67" s="12">
        <v>25</v>
      </c>
      <c r="E67" s="12">
        <v>85</v>
      </c>
      <c r="F67" s="19">
        <v>65</v>
      </c>
    </row>
    <row r="68" spans="1:6" x14ac:dyDescent="0.25">
      <c r="A68" s="186"/>
      <c r="B68" s="11" t="s">
        <v>1142</v>
      </c>
      <c r="C68" s="12">
        <v>1623</v>
      </c>
      <c r="D68" s="12">
        <v>375</v>
      </c>
      <c r="E68" s="12">
        <v>80</v>
      </c>
      <c r="F68" s="19">
        <v>142</v>
      </c>
    </row>
    <row r="69" spans="1:6" x14ac:dyDescent="0.25">
      <c r="A69" s="186"/>
      <c r="B69" s="11" t="s">
        <v>1143</v>
      </c>
      <c r="C69" s="12">
        <v>176</v>
      </c>
      <c r="D69" s="12">
        <v>15</v>
      </c>
      <c r="E69" s="12">
        <v>25</v>
      </c>
      <c r="F69" s="19">
        <v>18</v>
      </c>
    </row>
    <row r="70" spans="1:6" x14ac:dyDescent="0.25">
      <c r="A70" s="186"/>
      <c r="B70" s="11" t="s">
        <v>1089</v>
      </c>
      <c r="C70" s="12">
        <v>61</v>
      </c>
      <c r="D70" s="12">
        <v>5</v>
      </c>
      <c r="E70" s="12">
        <v>6</v>
      </c>
      <c r="F70" s="19">
        <v>7</v>
      </c>
    </row>
    <row r="71" spans="1:6" x14ac:dyDescent="0.25">
      <c r="A71" s="186"/>
      <c r="B71" s="11" t="s">
        <v>1144</v>
      </c>
      <c r="C71" s="12">
        <v>10</v>
      </c>
      <c r="D71" s="12">
        <v>0</v>
      </c>
      <c r="E71" s="12">
        <v>2</v>
      </c>
      <c r="F71" s="19">
        <v>0</v>
      </c>
    </row>
    <row r="72" spans="1:6" x14ac:dyDescent="0.25">
      <c r="A72" s="186"/>
      <c r="B72" s="11" t="s">
        <v>1145</v>
      </c>
      <c r="C72" s="12">
        <v>408</v>
      </c>
      <c r="D72" s="12">
        <v>172</v>
      </c>
      <c r="E72" s="12">
        <v>45</v>
      </c>
      <c r="F72" s="19">
        <v>104</v>
      </c>
    </row>
    <row r="73" spans="1:6" x14ac:dyDescent="0.25">
      <c r="A73" s="186"/>
      <c r="B73" s="11" t="s">
        <v>1146</v>
      </c>
      <c r="C73" s="12">
        <v>73</v>
      </c>
      <c r="D73" s="12">
        <v>17</v>
      </c>
      <c r="E73" s="12">
        <v>8</v>
      </c>
      <c r="F73" s="19">
        <v>12</v>
      </c>
    </row>
    <row r="74" spans="1:6" x14ac:dyDescent="0.25">
      <c r="A74" s="186"/>
      <c r="B74" s="11" t="s">
        <v>1093</v>
      </c>
      <c r="C74" s="12">
        <v>2</v>
      </c>
      <c r="D74" s="12">
        <v>0</v>
      </c>
      <c r="E74" s="12">
        <v>3</v>
      </c>
      <c r="F74" s="19">
        <v>1</v>
      </c>
    </row>
    <row r="75" spans="1:6" x14ac:dyDescent="0.25">
      <c r="A75" s="186"/>
      <c r="B75" s="11" t="s">
        <v>405</v>
      </c>
      <c r="C75" s="12">
        <v>26</v>
      </c>
      <c r="D75" s="12">
        <v>5</v>
      </c>
      <c r="E75" s="12">
        <v>0</v>
      </c>
      <c r="F75" s="19">
        <v>0</v>
      </c>
    </row>
    <row r="76" spans="1:6" x14ac:dyDescent="0.25">
      <c r="A76" s="186"/>
      <c r="B76" s="11" t="s">
        <v>1094</v>
      </c>
      <c r="C76" s="12">
        <v>4</v>
      </c>
      <c r="D76" s="12">
        <v>2</v>
      </c>
      <c r="E76" s="12">
        <v>1</v>
      </c>
      <c r="F76" s="19">
        <v>1</v>
      </c>
    </row>
    <row r="77" spans="1:6" x14ac:dyDescent="0.25">
      <c r="A77" s="186"/>
      <c r="B77" s="11" t="s">
        <v>1095</v>
      </c>
      <c r="C77" s="12">
        <v>71</v>
      </c>
      <c r="D77" s="12">
        <v>1</v>
      </c>
      <c r="E77" s="12">
        <v>0</v>
      </c>
      <c r="F77" s="19">
        <v>0</v>
      </c>
    </row>
    <row r="78" spans="1:6" x14ac:dyDescent="0.25">
      <c r="A78" s="186"/>
      <c r="B78" s="11" t="s">
        <v>1096</v>
      </c>
      <c r="C78" s="12">
        <v>21</v>
      </c>
      <c r="D78" s="12">
        <v>13</v>
      </c>
      <c r="E78" s="12">
        <v>6</v>
      </c>
      <c r="F78" s="19">
        <v>3</v>
      </c>
    </row>
    <row r="79" spans="1:6" x14ac:dyDescent="0.25">
      <c r="A79" s="186"/>
      <c r="B79" s="11" t="s">
        <v>1097</v>
      </c>
      <c r="C79" s="12">
        <v>567</v>
      </c>
      <c r="D79" s="12">
        <v>192</v>
      </c>
      <c r="E79" s="12">
        <v>62</v>
      </c>
      <c r="F79" s="19">
        <v>84</v>
      </c>
    </row>
    <row r="80" spans="1:6" x14ac:dyDescent="0.25">
      <c r="A80" s="186"/>
      <c r="B80" s="11" t="s">
        <v>1098</v>
      </c>
      <c r="C80" s="12">
        <v>43</v>
      </c>
      <c r="D80" s="12">
        <v>2</v>
      </c>
      <c r="E80" s="12">
        <v>2</v>
      </c>
      <c r="F80" s="19">
        <v>5</v>
      </c>
    </row>
    <row r="81" spans="1:6" x14ac:dyDescent="0.25">
      <c r="A81" s="187"/>
      <c r="B81" s="11" t="s">
        <v>1099</v>
      </c>
      <c r="C81" s="12">
        <v>24</v>
      </c>
      <c r="D81" s="12">
        <v>3</v>
      </c>
      <c r="E81" s="12">
        <v>3</v>
      </c>
      <c r="F81" s="19">
        <v>0</v>
      </c>
    </row>
    <row r="82" spans="1:6" x14ac:dyDescent="0.25">
      <c r="A82" s="201" t="s">
        <v>1100</v>
      </c>
      <c r="B82" s="202"/>
      <c r="C82" s="26">
        <v>3387</v>
      </c>
      <c r="D82" s="26">
        <v>829</v>
      </c>
      <c r="E82" s="26">
        <v>329</v>
      </c>
      <c r="F82" s="26">
        <v>442</v>
      </c>
    </row>
    <row r="83" spans="1:6" x14ac:dyDescent="0.25">
      <c r="A83" s="185" t="s">
        <v>1147</v>
      </c>
      <c r="B83" s="11" t="s">
        <v>1101</v>
      </c>
      <c r="C83" s="12">
        <v>0</v>
      </c>
      <c r="D83" s="12">
        <v>0</v>
      </c>
      <c r="E83" s="12">
        <v>0</v>
      </c>
      <c r="F83" s="19">
        <v>0</v>
      </c>
    </row>
    <row r="84" spans="1:6" x14ac:dyDescent="0.25">
      <c r="A84" s="186"/>
      <c r="B84" s="11" t="s">
        <v>1102</v>
      </c>
      <c r="C84" s="12">
        <v>0</v>
      </c>
      <c r="D84" s="12">
        <v>0</v>
      </c>
      <c r="E84" s="12">
        <v>0</v>
      </c>
      <c r="F84" s="19">
        <v>0</v>
      </c>
    </row>
    <row r="85" spans="1:6" x14ac:dyDescent="0.25">
      <c r="A85" s="187"/>
      <c r="B85" s="11" t="s">
        <v>111</v>
      </c>
      <c r="C85" s="12">
        <v>198</v>
      </c>
      <c r="D85" s="12">
        <v>75</v>
      </c>
      <c r="E85" s="12">
        <v>21</v>
      </c>
      <c r="F85" s="19">
        <v>35</v>
      </c>
    </row>
    <row r="86" spans="1:6" x14ac:dyDescent="0.25">
      <c r="A86" s="201" t="s">
        <v>1148</v>
      </c>
      <c r="B86" s="202"/>
      <c r="C86" s="26">
        <v>198</v>
      </c>
      <c r="D86" s="26">
        <v>75</v>
      </c>
      <c r="E86" s="26">
        <v>21</v>
      </c>
      <c r="F86" s="26">
        <v>35</v>
      </c>
    </row>
    <row r="87" spans="1:6" x14ac:dyDescent="0.25">
      <c r="A87" s="4"/>
    </row>
  </sheetData>
  <sheetProtection algorithmName="SHA-512" hashValue="SasSZyvvfkkyixlajjO/ISC0RkEkwnVriRwvgxuBZTkqvvO7sU2C6LUDRQ3VtmGpsQRy9uiqQInO2JJGZAiiwA==" saltValue="WDGvsb1h3OlDkezrApXp3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4</v>
      </c>
    </row>
    <row r="6" spans="1:3" x14ac:dyDescent="0.25">
      <c r="A6" s="10" t="s">
        <v>1152</v>
      </c>
      <c r="B6" s="14"/>
      <c r="C6" s="19">
        <v>33</v>
      </c>
    </row>
    <row r="7" spans="1:3" x14ac:dyDescent="0.25">
      <c r="A7" s="10" t="s">
        <v>1153</v>
      </c>
      <c r="B7" s="14"/>
      <c r="C7" s="19">
        <v>0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19</v>
      </c>
    </row>
    <row r="14" spans="1:3" x14ac:dyDescent="0.25">
      <c r="A14" s="10" t="s">
        <v>1152</v>
      </c>
      <c r="B14" s="14"/>
      <c r="C14" s="19">
        <v>64</v>
      </c>
    </row>
    <row r="15" spans="1:3" x14ac:dyDescent="0.25">
      <c r="A15" s="10" t="s">
        <v>1157</v>
      </c>
      <c r="B15" s="14"/>
      <c r="C15" s="19">
        <v>0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19">
        <v>0</v>
      </c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0</v>
      </c>
    </row>
    <row r="22" spans="1:3" x14ac:dyDescent="0.25">
      <c r="A22" s="10" t="s">
        <v>1159</v>
      </c>
      <c r="B22" s="14"/>
      <c r="C22" s="19">
        <v>0</v>
      </c>
    </row>
    <row r="23" spans="1:3" x14ac:dyDescent="0.25">
      <c r="A23" s="10" t="s">
        <v>1160</v>
      </c>
      <c r="B23" s="14"/>
      <c r="C23" s="19">
        <v>0</v>
      </c>
    </row>
    <row r="24" spans="1:3" x14ac:dyDescent="0.25">
      <c r="A24" s="10" t="s">
        <v>1161</v>
      </c>
      <c r="B24" s="14"/>
      <c r="C24" s="19">
        <v>0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3</v>
      </c>
    </row>
    <row r="29" spans="1:3" x14ac:dyDescent="0.25">
      <c r="A29" s="10" t="s">
        <v>1164</v>
      </c>
      <c r="B29" s="14"/>
      <c r="C29" s="19">
        <v>1</v>
      </c>
    </row>
    <row r="30" spans="1:3" x14ac:dyDescent="0.25">
      <c r="A30" s="10" t="s">
        <v>1165</v>
      </c>
      <c r="B30" s="14"/>
      <c r="C30" s="19">
        <v>4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11</v>
      </c>
    </row>
    <row r="36" spans="1:3" x14ac:dyDescent="0.25">
      <c r="A36" s="10" t="s">
        <v>1169</v>
      </c>
      <c r="B36" s="14"/>
      <c r="C36" s="19">
        <v>3</v>
      </c>
    </row>
    <row r="37" spans="1:3" x14ac:dyDescent="0.25">
      <c r="A37" s="4"/>
    </row>
  </sheetData>
  <sheetProtection algorithmName="SHA-512" hashValue="iIT5BpnqMN4gELC/AV+2uudtj7VOIo82Kg+Ghar6xgJYjor9HNI7tBpVsTgSiS2ECcaRqI5tws5VuXGU3n/L3w==" saltValue="i7Mxo41txBFk9JwkaJIfE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15</v>
      </c>
    </row>
    <row r="6" spans="1:3" x14ac:dyDescent="0.25">
      <c r="A6" s="10" t="s">
        <v>1173</v>
      </c>
      <c r="B6" s="14"/>
      <c r="C6" s="19">
        <v>421</v>
      </c>
    </row>
    <row r="7" spans="1:3" x14ac:dyDescent="0.25">
      <c r="A7" s="10" t="s">
        <v>1174</v>
      </c>
      <c r="B7" s="14"/>
      <c r="C7" s="19">
        <v>21</v>
      </c>
    </row>
    <row r="8" spans="1:3" x14ac:dyDescent="0.25">
      <c r="A8" s="10" t="s">
        <v>1175</v>
      </c>
      <c r="B8" s="14"/>
      <c r="C8" s="19">
        <v>0</v>
      </c>
    </row>
    <row r="9" spans="1:3" x14ac:dyDescent="0.25">
      <c r="A9" s="10" t="s">
        <v>1176</v>
      </c>
      <c r="B9" s="14"/>
      <c r="C9" s="19">
        <v>0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63</v>
      </c>
    </row>
    <row r="15" spans="1:3" x14ac:dyDescent="0.25">
      <c r="A15" s="10" t="s">
        <v>1180</v>
      </c>
      <c r="B15" s="14"/>
      <c r="C15" s="19">
        <v>10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0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5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0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20</v>
      </c>
    </row>
    <row r="32" spans="1:3" x14ac:dyDescent="0.25">
      <c r="A32" s="10" t="s">
        <v>1113</v>
      </c>
      <c r="B32" s="14"/>
      <c r="C32" s="19">
        <v>0</v>
      </c>
    </row>
    <row r="33" spans="1:3" x14ac:dyDescent="0.25">
      <c r="A33" s="10" t="s">
        <v>1186</v>
      </c>
      <c r="B33" s="14"/>
      <c r="C33" s="19">
        <v>0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0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4</v>
      </c>
    </row>
    <row r="40" spans="1:3" x14ac:dyDescent="0.25">
      <c r="A40" s="10" t="s">
        <v>1113</v>
      </c>
      <c r="B40" s="14"/>
      <c r="C40" s="19">
        <v>0</v>
      </c>
    </row>
    <row r="41" spans="1:3" x14ac:dyDescent="0.25">
      <c r="A41" s="10" t="s">
        <v>1186</v>
      </c>
      <c r="B41" s="14"/>
      <c r="C41" s="19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4</v>
      </c>
    </row>
    <row r="48" spans="1:3" x14ac:dyDescent="0.25">
      <c r="A48" s="10" t="s">
        <v>1113</v>
      </c>
      <c r="B48" s="14"/>
      <c r="C48" s="19">
        <v>0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8ntAo+ag6wno8hs4zrZIOIDja6CFZJG6rXx0m0ObAnAyIXryzLrz/dv2Wn/5j3W51Fhe+6A0MPoMO9k/I23U5w==" saltValue="lwSX+5AY1pBDCoToVu7Lr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0" t="s">
        <v>304</v>
      </c>
      <c r="D3" s="20" t="s">
        <v>305</v>
      </c>
      <c r="E3" s="20" t="s">
        <v>306</v>
      </c>
      <c r="F3" s="20" t="s">
        <v>307</v>
      </c>
      <c r="G3" s="20" t="s">
        <v>308</v>
      </c>
      <c r="H3" s="20" t="s">
        <v>309</v>
      </c>
      <c r="I3" s="20" t="s">
        <v>310</v>
      </c>
      <c r="J3" s="20" t="s">
        <v>311</v>
      </c>
      <c r="K3" s="20" t="s">
        <v>312</v>
      </c>
      <c r="L3" s="20" t="s">
        <v>313</v>
      </c>
      <c r="M3" s="20" t="s">
        <v>314</v>
      </c>
      <c r="N3" s="20" t="s">
        <v>315</v>
      </c>
      <c r="O3" s="20" t="s">
        <v>316</v>
      </c>
      <c r="P3" s="20" t="s">
        <v>317</v>
      </c>
    </row>
    <row r="4" spans="1:16" x14ac:dyDescent="0.25">
      <c r="A4" s="199" t="s">
        <v>645</v>
      </c>
      <c r="B4" s="200"/>
      <c r="C4" s="26">
        <v>1849</v>
      </c>
      <c r="D4" s="26">
        <v>1612</v>
      </c>
      <c r="E4" s="27">
        <v>0</v>
      </c>
      <c r="F4" s="26">
        <v>3798</v>
      </c>
      <c r="G4" s="26">
        <v>3171</v>
      </c>
      <c r="H4" s="26">
        <v>563</v>
      </c>
      <c r="I4" s="26">
        <v>511</v>
      </c>
      <c r="J4" s="26">
        <v>0</v>
      </c>
      <c r="K4" s="26">
        <v>0</v>
      </c>
      <c r="L4" s="26">
        <v>3</v>
      </c>
      <c r="M4" s="26">
        <v>1</v>
      </c>
      <c r="N4" s="26">
        <v>2</v>
      </c>
      <c r="O4" s="26">
        <v>2</v>
      </c>
      <c r="P4" s="26">
        <v>3364</v>
      </c>
    </row>
    <row r="5" spans="1:16" ht="45" x14ac:dyDescent="0.25">
      <c r="A5" s="33" t="s">
        <v>646</v>
      </c>
      <c r="B5" s="33" t="s">
        <v>647</v>
      </c>
      <c r="C5" s="12">
        <v>22</v>
      </c>
      <c r="D5" s="12">
        <v>28</v>
      </c>
      <c r="E5" s="25">
        <v>-1</v>
      </c>
      <c r="F5" s="12">
        <v>14</v>
      </c>
      <c r="G5" s="12">
        <v>10</v>
      </c>
      <c r="H5" s="12">
        <v>3</v>
      </c>
      <c r="I5" s="12">
        <v>3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14</v>
      </c>
    </row>
    <row r="6" spans="1:16" ht="33.75" x14ac:dyDescent="0.25">
      <c r="A6" s="33" t="s">
        <v>648</v>
      </c>
      <c r="B6" s="33" t="s">
        <v>649</v>
      </c>
      <c r="C6" s="12">
        <v>645</v>
      </c>
      <c r="D6" s="12">
        <v>626</v>
      </c>
      <c r="E6" s="25">
        <v>0</v>
      </c>
      <c r="F6" s="12">
        <v>1416</v>
      </c>
      <c r="G6" s="12">
        <v>1299</v>
      </c>
      <c r="H6" s="12">
        <v>209</v>
      </c>
      <c r="I6" s="12">
        <v>214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1</v>
      </c>
      <c r="P6" s="19">
        <v>1389</v>
      </c>
    </row>
    <row r="7" spans="1:16" ht="22.5" x14ac:dyDescent="0.25">
      <c r="A7" s="33" t="s">
        <v>650</v>
      </c>
      <c r="B7" s="33" t="s">
        <v>651</v>
      </c>
      <c r="C7" s="12">
        <v>170</v>
      </c>
      <c r="D7" s="12">
        <v>163</v>
      </c>
      <c r="E7" s="25">
        <v>0</v>
      </c>
      <c r="F7" s="12">
        <v>42</v>
      </c>
      <c r="G7" s="12">
        <v>26</v>
      </c>
      <c r="H7" s="12">
        <v>50</v>
      </c>
      <c r="I7" s="12">
        <v>30</v>
      </c>
      <c r="J7" s="12">
        <v>0</v>
      </c>
      <c r="K7" s="12">
        <v>0</v>
      </c>
      <c r="L7" s="12">
        <v>1</v>
      </c>
      <c r="M7" s="12">
        <v>1</v>
      </c>
      <c r="N7" s="12">
        <v>0</v>
      </c>
      <c r="O7" s="12">
        <v>0</v>
      </c>
      <c r="P7" s="19">
        <v>40</v>
      </c>
    </row>
    <row r="8" spans="1:16" ht="33.75" x14ac:dyDescent="0.25">
      <c r="A8" s="33" t="s">
        <v>652</v>
      </c>
      <c r="B8" s="33" t="s">
        <v>653</v>
      </c>
      <c r="C8" s="12">
        <v>21</v>
      </c>
      <c r="D8" s="12">
        <v>10</v>
      </c>
      <c r="E8" s="25">
        <v>1</v>
      </c>
      <c r="F8" s="12">
        <v>0</v>
      </c>
      <c r="G8" s="12">
        <v>0</v>
      </c>
      <c r="H8" s="12">
        <v>3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19">
        <v>0</v>
      </c>
    </row>
    <row r="9" spans="1:16" ht="45" x14ac:dyDescent="0.25">
      <c r="A9" s="33" t="s">
        <v>654</v>
      </c>
      <c r="B9" s="33" t="s">
        <v>655</v>
      </c>
      <c r="C9" s="12">
        <v>92</v>
      </c>
      <c r="D9" s="12">
        <v>97</v>
      </c>
      <c r="E9" s="25">
        <v>-1</v>
      </c>
      <c r="F9" s="12">
        <v>230</v>
      </c>
      <c r="G9" s="12">
        <v>198</v>
      </c>
      <c r="H9" s="12">
        <v>45</v>
      </c>
      <c r="I9" s="12">
        <v>53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235</v>
      </c>
    </row>
    <row r="10" spans="1:16" ht="22.5" x14ac:dyDescent="0.25">
      <c r="A10" s="33" t="s">
        <v>656</v>
      </c>
      <c r="B10" s="33" t="s">
        <v>657</v>
      </c>
      <c r="C10" s="12">
        <v>881</v>
      </c>
      <c r="D10" s="12">
        <v>678</v>
      </c>
      <c r="E10" s="25">
        <v>0</v>
      </c>
      <c r="F10" s="12">
        <v>2093</v>
      </c>
      <c r="G10" s="12">
        <v>1637</v>
      </c>
      <c r="H10" s="12">
        <v>250</v>
      </c>
      <c r="I10" s="12">
        <v>210</v>
      </c>
      <c r="J10" s="12">
        <v>0</v>
      </c>
      <c r="K10" s="12">
        <v>0</v>
      </c>
      <c r="L10" s="12">
        <v>2</v>
      </c>
      <c r="M10" s="12">
        <v>0</v>
      </c>
      <c r="N10" s="12">
        <v>0</v>
      </c>
      <c r="O10" s="12">
        <v>0</v>
      </c>
      <c r="P10" s="19">
        <v>1685</v>
      </c>
    </row>
    <row r="11" spans="1:16" ht="33.75" x14ac:dyDescent="0.25">
      <c r="A11" s="33" t="s">
        <v>658</v>
      </c>
      <c r="B11" s="33" t="s">
        <v>659</v>
      </c>
      <c r="C11" s="12">
        <v>18</v>
      </c>
      <c r="D11" s="12">
        <v>10</v>
      </c>
      <c r="E11" s="25">
        <v>0</v>
      </c>
      <c r="F11" s="12">
        <v>3</v>
      </c>
      <c r="G11" s="12">
        <v>1</v>
      </c>
      <c r="H11" s="12">
        <v>3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2</v>
      </c>
      <c r="O11" s="12">
        <v>0</v>
      </c>
      <c r="P11" s="19">
        <v>1</v>
      </c>
    </row>
    <row r="12" spans="1:16" x14ac:dyDescent="0.25">
      <c r="A12" s="4"/>
    </row>
  </sheetData>
  <sheetProtection algorithmName="SHA-512" hashValue="8MHL2CWEKCuGDWY5oGczaijzrrjDmwLe7GX6jtuuU6F9CYM4O6sWlmPtt4JsutSUklbLAhfYjIxae1jxbp9MfQ==" saltValue="iJLWRkxXVjwOULa/T8uR/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2026-06-08T09:19:17Z</dcterms:created>
  <dcterms:modified xsi:type="dcterms:W3CDTF">2026-06-22T08:11:50Z</dcterms:modified>
</cp:coreProperties>
</file>