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26CE8152-A68E-42FD-8128-C45736A937B8}" xr6:coauthVersionLast="47" xr6:coauthVersionMax="47" xr10:uidLastSave="{00000000-0000-0000-0000-000000000000}"/>
  <workbookProtection workbookAlgorithmName="SHA-512" workbookHashValue="WhRuSS0Rl37k4kfry6UJ3+ZliJcSf8IPpU9Z9TnqvXIIdvi8utO3uApY3JM8wyLwEuzlacY1YoRlRfzZss6lkg==" workbookSaltValue="I2CwVJe4fDzV7Sy500Yy6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D82" i="15" s="1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H43" i="15" s="1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E43" i="15" s="1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43" i="15" l="1"/>
  <c r="I43" i="15"/>
  <c r="K43" i="15"/>
  <c r="J43" i="15"/>
  <c r="G43" i="15"/>
  <c r="F43" i="15"/>
  <c r="L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6ABF92D-FCAD-4A61-925A-239CDDCF13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7B960F7-ED83-4CE3-BA36-68BAB0BB4D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19BD8C8-5CA2-4091-8405-8CF8F1B3DC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D4EC772-92EA-4084-8730-A3ACFB097F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D4ABCBC-2F2A-46DD-AE37-347D6BA422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C1CFA8D-436C-4CE6-BAA3-6BE924105F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82A4850-8048-4130-91F4-B24AF67797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DB3BB2B-DEAB-4FF0-8900-262C2A0831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9C6D6ED-8E05-4B38-B720-7B01FBF24A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C15E88B-0750-4F09-81D2-C464D345E4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87C4771A-ED8C-42F4-AA53-46593B61EF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39824FF-E14D-4F4F-9D18-A8F00B1650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45A7285-0E83-4824-B808-256ADCE285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1F2FDF6-1E09-466F-A3F1-13BDA09D26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03FC418-1CA0-45D0-A388-164746304B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02972C1-B60D-4273-8DAD-79FA224884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315BBC3-A348-4B98-8D2A-17BC53BD16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73D3D7A-BA87-4337-8DB7-AC12654E85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C11DCE1-D6DA-42DD-867E-56A93C9ECF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9A652A9-1A20-468F-99EE-B6C70C4F49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C05027-ACEA-45C4-A75E-A0E08952EF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9C392E4-62C4-4589-8B80-AF391339FF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6E0D671-75E9-40C2-997C-DD2D62C54F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7A0E8D0-D8D2-4215-9840-3BE58BA48D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03E2351-5F66-4037-B3A0-CE2454322B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A868489-1C07-49C4-8410-C2D17F02BE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F7FB9C7-AC9E-4C34-92E1-89C8ACA00A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159AABA-1070-4F2C-82AF-907555387F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4783D708-12BB-44F9-9193-78BD1D1481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3C8012F-35B3-49D8-B6E7-1F56A629E0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CD5DB45-2401-4201-83F2-7D4F3FF961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3F37003-A7EB-478B-AF79-469F911951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<sst xmlns="http://schemas.openxmlformats.org/spreadsheetml/2006/main" count="2917" uniqueCount="1839">
  <si>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</si>
  <si>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</si>
  <si>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</si>
  <si>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</si>
  <si>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</si>
  <si>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</si>
  <si>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</si>
  <si>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Albacete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</si>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</sst>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165" fontId="12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9" xfId="1" applyNumberFormat="1" applyFont="1" applyBorder="1" applyAlignment="1">
      <alignment horizontal="center" vertical="center" wrapText="1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50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50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50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4" xfId="3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CD9B83E2-9FF1-4072-958F-F53FB10C2B08}"/>
    <cellStyle name="Normal" xfId="0" builtinId="0"/>
    <cellStyle name="Normal 2" xfId="1" xr:uid="{456C6804-08FD-4798-805A-22279924CF4E}"/>
    <cellStyle name="Normal 3" xfId="3" xr:uid="{8459CA2F-B07D-4E76-982D-13855237C6D0}"/>
    <cellStyle name="Normal 3 2" xfId="4" xr:uid="{5757ADD9-AB81-44F4-986E-F43A7A11031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B0-4E61-8023-320B1F65F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B0-4E61-8023-320B1F65FB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2787</c:v>
                </c:pt>
                <c:pt idx="1">
                  <c:v>9190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0-4E61-8023-320B1F65F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5F-4CF4-83C4-BE39A9EE35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5F-4CF4-83C4-BE39A9EE35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15F-4CF4-83C4-BE39A9EE3598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370</c:v>
                </c:pt>
                <c:pt idx="2">
                  <c:v>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5F-4CF4-83C4-BE39A9EE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6C-4690-8172-E513783376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6C-4690-8172-E513783376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F6C-4690-8172-E513783376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64</c:v>
                </c:pt>
                <c:pt idx="1">
                  <c:v>1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6C-4690-8172-E51378337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BA-4770-A02D-C4066EBF8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BA-4770-A02D-C4066EBF87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A-4770-A02D-C4066EBF8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B5-4C6B-A95D-756F715659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B5-4C6B-A95D-756F715659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2539</c:v>
                </c:pt>
                <c:pt idx="1">
                  <c:v>1631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B5-4C6B-A95D-756F71565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470</c:v>
              </c:pt>
              <c:pt idx="1">
                <c:v>2201</c:v>
              </c:pt>
              <c:pt idx="2">
                <c:v>29</c:v>
              </c:pt>
              <c:pt idx="3">
                <c:v>2</c:v>
              </c:pt>
              <c:pt idx="4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1-9FE8-4886-90AB-C6CFA55A1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744</c:v>
              </c:pt>
              <c:pt idx="1">
                <c:v>1612</c:v>
              </c:pt>
              <c:pt idx="2">
                <c:v>84</c:v>
              </c:pt>
              <c:pt idx="3">
                <c:v>25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CE18-4BE2-9D0A-A84DFEC22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58</c:v>
              </c:pt>
              <c:pt idx="2">
                <c:v>10</c:v>
              </c:pt>
              <c:pt idx="3">
                <c:v>7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3361-4EDF-A5DE-6E6D2E1EF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48</c:v>
              </c:pt>
              <c:pt idx="1">
                <c:v>49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2B73-477F-99D6-0DE6AF0F5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1084</c:v>
              </c:pt>
              <c:pt idx="1">
                <c:v>15</c:v>
              </c:pt>
              <c:pt idx="2">
                <c:v>37</c:v>
              </c:pt>
              <c:pt idx="3">
                <c:v>14</c:v>
              </c:pt>
              <c:pt idx="4">
                <c:v>10</c:v>
              </c:pt>
              <c:pt idx="5">
                <c:v>4</c:v>
              </c:pt>
              <c:pt idx="6">
                <c:v>5</c:v>
              </c:pt>
              <c:pt idx="7">
                <c:v>154</c:v>
              </c:pt>
              <c:pt idx="8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D9A1-422B-8CE2-14AD2273E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124</c:v>
              </c:pt>
              <c:pt idx="1">
                <c:v>202</c:v>
              </c:pt>
              <c:pt idx="2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2AC8-4486-AA63-81227B888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41-45B5-A6D7-5320D1D35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41-45B5-A6D7-5320D1D35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41-45B5-A6D7-5320D1D35F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140</c:v>
                </c:pt>
                <c:pt idx="1">
                  <c:v>94</c:v>
                </c:pt>
                <c:pt idx="2">
                  <c:v>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41-45B5-A6D7-5320D1D35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3125</c:v>
              </c:pt>
              <c:pt idx="1">
                <c:v>725</c:v>
              </c:pt>
              <c:pt idx="2">
                <c:v>438</c:v>
              </c:pt>
              <c:pt idx="3">
                <c:v>216</c:v>
              </c:pt>
              <c:pt idx="4">
                <c:v>153</c:v>
              </c:pt>
              <c:pt idx="5">
                <c:v>2340</c:v>
              </c:pt>
              <c:pt idx="6">
                <c:v>256</c:v>
              </c:pt>
              <c:pt idx="7">
                <c:v>143</c:v>
              </c:pt>
              <c:pt idx="8">
                <c:v>478</c:v>
              </c:pt>
              <c:pt idx="9">
                <c:v>159</c:v>
              </c:pt>
              <c:pt idx="10">
                <c:v>2390</c:v>
              </c:pt>
              <c:pt idx="11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1-2D4A-4E1C-B27E-9AEF45DE0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Aux!$G$2:$G$5</c:f>
              <c:strCache>
                <c:ptCount val="4"/>
                <c:pt idx="0">
                  <c:v>Violencia doméstica / género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537</c:v>
              </c:pt>
              <c:pt idx="1">
                <c:v>497</c:v>
              </c:pt>
              <c:pt idx="2">
                <c:v>165</c:v>
              </c:pt>
              <c:pt idx="3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1-D049-4CB4-98CB-43DC6BFA1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140</c:v>
              </c:pt>
              <c:pt idx="2">
                <c:v>92</c:v>
              </c:pt>
              <c:pt idx="3">
                <c:v>25</c:v>
              </c:pt>
              <c:pt idx="4">
                <c:v>15</c:v>
              </c:pt>
              <c:pt idx="5">
                <c:v>57</c:v>
              </c:pt>
              <c:pt idx="6">
                <c:v>401</c:v>
              </c:pt>
              <c:pt idx="7">
                <c:v>103</c:v>
              </c:pt>
              <c:pt idx="8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0BE8-4071-B45B-424A48B1F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203</c:v>
              </c:pt>
              <c:pt idx="1">
                <c:v>230</c:v>
              </c:pt>
              <c:pt idx="2">
                <c:v>60</c:v>
              </c:pt>
              <c:pt idx="3">
                <c:v>57</c:v>
              </c:pt>
              <c:pt idx="4">
                <c:v>78</c:v>
              </c:pt>
              <c:pt idx="5">
                <c:v>932</c:v>
              </c:pt>
              <c:pt idx="6">
                <c:v>57</c:v>
              </c:pt>
              <c:pt idx="7">
                <c:v>173</c:v>
              </c:pt>
              <c:pt idx="8">
                <c:v>63</c:v>
              </c:pt>
              <c:pt idx="9">
                <c:v>205</c:v>
              </c:pt>
              <c:pt idx="10">
                <c:v>144</c:v>
              </c:pt>
              <c:pt idx="11">
                <c:v>134</c:v>
              </c:pt>
              <c:pt idx="1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1-F376-44A1-88F5-41BB17118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291</c:v>
              </c:pt>
              <c:pt idx="1">
                <c:v>139</c:v>
              </c:pt>
              <c:pt idx="2">
                <c:v>61</c:v>
              </c:pt>
              <c:pt idx="3">
                <c:v>710</c:v>
              </c:pt>
              <c:pt idx="4">
                <c:v>63</c:v>
              </c:pt>
              <c:pt idx="5">
                <c:v>115</c:v>
              </c:pt>
              <c:pt idx="6">
                <c:v>166</c:v>
              </c:pt>
              <c:pt idx="7">
                <c:v>182</c:v>
              </c:pt>
              <c:pt idx="8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1-F470-4741-83B3-32FA78BCA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9</c:v>
              </c:pt>
              <c:pt idx="2">
                <c:v>21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CB5-423B-A556-1731ABE56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Honor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4</c:v>
              </c:pt>
              <c:pt idx="2">
                <c:v>22</c:v>
              </c:pt>
              <c:pt idx="3">
                <c:v>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B86-4F0E-B38E-602AA9EA9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25352771497618"/>
          <c:y val="0.10721479582494049"/>
          <c:w val="0.27590488812660796"/>
          <c:h val="0.8553378502105841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BF72-42FE-943F-85EDD421E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Seguridad colectiva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AE4-4C98-807F-225D75055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Derechos trabajadores</c:v>
                </c:pt>
                <c:pt idx="1">
                  <c:v>Ordenación territorio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26</c:v>
              </c:pt>
              <c:pt idx="2">
                <c:v>16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1-1389-4260-AF6D-C65CCF00A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F2-4ED3-B118-2E4F206028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F2-4ED3-B118-2E4F206028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518</c:v>
                </c:pt>
                <c:pt idx="1">
                  <c:v>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F2-4ED3-B118-2E4F20602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S / E</c:v>
                </c:pt>
                <c:pt idx="9">
                  <c:v>De la trata de seres humanos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5</c:v>
              </c:pt>
              <c:pt idx="2">
                <c:v>1</c:v>
              </c:pt>
              <c:pt idx="3">
                <c:v>3</c:v>
              </c:pt>
              <c:pt idx="4">
                <c:v>26</c:v>
              </c:pt>
              <c:pt idx="5">
                <c:v>7</c:v>
              </c:pt>
              <c:pt idx="6">
                <c:v>15</c:v>
              </c:pt>
              <c:pt idx="7">
                <c:v>15</c:v>
              </c:pt>
              <c:pt idx="8">
                <c:v>1</c:v>
              </c:pt>
              <c:pt idx="9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F3E-4D52-AB29-16C28922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213</c:v>
              </c:pt>
              <c:pt idx="1">
                <c:v>185</c:v>
              </c:pt>
              <c:pt idx="2">
                <c:v>150</c:v>
              </c:pt>
              <c:pt idx="3">
                <c:v>287</c:v>
              </c:pt>
              <c:pt idx="4">
                <c:v>520</c:v>
              </c:pt>
              <c:pt idx="5">
                <c:v>213</c:v>
              </c:pt>
              <c:pt idx="6">
                <c:v>98</c:v>
              </c:pt>
              <c:pt idx="7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1-0654-4F13-99B1-4BF53891A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DF-48CB-BB4A-7934667EEA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DF-48CB-BB4A-7934667EEA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DF-48CB-BB4A-7934667EEA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EDF-48CB-BB4A-7934667EEA43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DF-48CB-BB4A-7934667EE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3</c:v>
                </c:pt>
                <c:pt idx="1">
                  <c:v>3</c:v>
                </c:pt>
                <c:pt idx="2">
                  <c:v>2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DF-48CB-BB4A-7934667EE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627086227"/>
          <c:y val="0.34806543111807053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95-4A91-BA0B-7C5C7EEAD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95-4A91-BA0B-7C5C7EEAD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95-4A91-BA0B-7C5C7EEAD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95-4A91-BA0B-7C5C7EEAD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195-4A91-BA0B-7C5C7EEADE3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95-4A91-BA0B-7C5C7EEADE3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95-4A91-BA0B-7C5C7EEADE3B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95-4A91-BA0B-7C5C7EEAD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10</c:v>
                </c:pt>
                <c:pt idx="1">
                  <c:v>0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95-4A91-BA0B-7C5C7EEAD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704</c:v>
                </c:pt>
                <c:pt idx="1">
                  <c:v>68</c:v>
                </c:pt>
                <c:pt idx="2">
                  <c:v>47</c:v>
                </c:pt>
                <c:pt idx="3">
                  <c:v>228</c:v>
                </c:pt>
                <c:pt idx="4">
                  <c:v>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A4-44F7-B480-AB7B479BD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29-4253-AE37-8C2F41D162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171</c:v>
                </c:pt>
                <c:pt idx="1">
                  <c:v>18</c:v>
                </c:pt>
                <c:pt idx="2">
                  <c:v>11</c:v>
                </c:pt>
                <c:pt idx="3">
                  <c:v>148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52-4C1B-B1BA-A2CD409E0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15</c:v>
                </c:pt>
                <c:pt idx="1">
                  <c:v>87</c:v>
                </c:pt>
                <c:pt idx="2">
                  <c:v>23</c:v>
                </c:pt>
                <c:pt idx="3">
                  <c:v>222</c:v>
                </c:pt>
                <c:pt idx="4">
                  <c:v>16</c:v>
                </c:pt>
                <c:pt idx="5">
                  <c:v>287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14</c:v>
                </c:pt>
                <c:pt idx="10">
                  <c:v>4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BE-4B74-A588-3B8605A91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14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58-4AA8-AEA5-976FA49F4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42B1-4A4E-9E6E-720B00A03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87-46D8-86E5-5BFD3AE3BA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87-46D8-86E5-5BFD3AE3BA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821</c:v>
                </c:pt>
                <c:pt idx="1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787-46D8-86E5-5BFD3AE3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5</c:v>
              </c:pt>
              <c:pt idx="2">
                <c:v>43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1693-419F-9CB1-62BF84206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638716821255263"/>
          <c:y val="0.25551232462343015"/>
          <c:w val="0.30457839624539013"/>
          <c:h val="0.447064447089578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temeraria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Contra la integridad moral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34</c:v>
              </c:pt>
              <c:pt idx="1">
                <c:v>13</c:v>
              </c:pt>
              <c:pt idx="2">
                <c:v>15</c:v>
              </c:pt>
              <c:pt idx="3">
                <c:v>5</c:v>
              </c:pt>
              <c:pt idx="4">
                <c:v>16</c:v>
              </c:pt>
              <c:pt idx="5">
                <c:v>20</c:v>
              </c:pt>
              <c:pt idx="6">
                <c:v>3</c:v>
              </c:pt>
              <c:pt idx="7">
                <c:v>1</c:v>
              </c:pt>
              <c:pt idx="8">
                <c:v>18</c:v>
              </c:pt>
              <c:pt idx="9">
                <c:v>11</c:v>
              </c:pt>
              <c:pt idx="10">
                <c:v>1</c:v>
              </c:pt>
              <c:pt idx="11">
                <c:v>3</c:v>
              </c:pt>
              <c:pt idx="12">
                <c:v>1</c:v>
              </c:pt>
              <c:pt idx="13">
                <c:v>23</c:v>
              </c:pt>
              <c:pt idx="1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9C54-4D45-96A4-90CDC9353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5B-41F7-8F33-7F574A917B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5B-41F7-8F33-7F574A917B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5B-41F7-8F33-7F574A917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74-4DD5-BED0-9D96E86CFC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74-4DD5-BED0-9D96E86CFC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74-4DD5-BED0-9D96E86CFC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574-4DD5-BED0-9D96E86CFCE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8</c:v>
                </c:pt>
                <c:pt idx="1">
                  <c:v>39</c:v>
                </c:pt>
                <c:pt idx="2">
                  <c:v>14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74-4DD5-BED0-9D96E86CFCE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209</c:v>
              </c:pt>
              <c:pt idx="1">
                <c:v>43</c:v>
              </c:pt>
              <c:pt idx="2">
                <c:v>4</c:v>
              </c:pt>
              <c:pt idx="3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1-5A0D-4FFE-824A-C63BDCE39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51</c:v>
              </c:pt>
              <c:pt idx="1">
                <c:v>9</c:v>
              </c:pt>
              <c:pt idx="2">
                <c:v>2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5AB7-4391-BEC6-53491F50B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6</c:v>
              </c:pt>
              <c:pt idx="2">
                <c:v>27</c:v>
              </c:pt>
              <c:pt idx="3">
                <c:v>42</c:v>
              </c:pt>
              <c:pt idx="4">
                <c:v>65</c:v>
              </c:pt>
              <c:pt idx="5">
                <c:v>110</c:v>
              </c:pt>
              <c:pt idx="6">
                <c:v>5</c:v>
              </c:pt>
              <c:pt idx="7">
                <c:v>1</c:v>
              </c:pt>
              <c:pt idx="8">
                <c:v>1</c:v>
              </c:pt>
              <c:pt idx="9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B967-4605-B1E4-5161F8BDA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89-4D26-A705-877C297A79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89-4D26-A705-877C297A79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50</c:v>
                </c:pt>
                <c:pt idx="1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89-4D26-A705-877C297A7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85-42E6-94FE-4FC3CBF49A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85-42E6-94FE-4FC3CBF49A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85-42E6-94FE-4FC3CBF49A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85-42E6-94FE-4FC3CBF49A5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85-42E6-94FE-4FC3CBF49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66</c:v>
                </c:pt>
                <c:pt idx="1">
                  <c:v>119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85-42E6-94FE-4FC3CBF4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855</c:v>
              </c:pt>
              <c:pt idx="1">
                <c:v>165</c:v>
              </c:pt>
              <c:pt idx="2">
                <c:v>1</c:v>
              </c:pt>
              <c:pt idx="3">
                <c:v>13</c:v>
              </c:pt>
              <c:pt idx="4">
                <c:v>269</c:v>
              </c:pt>
            </c:numLit>
          </c:val>
          <c:extLst>
            <c:ext xmlns:c16="http://schemas.microsoft.com/office/drawing/2014/chart" uri="{C3380CC4-5D6E-409C-BE32-E72D297353CC}">
              <c16:uniqueId val="{00000001-DCD8-4964-8202-0AB7EDEDA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A2-4C13-AE54-2D65A1B8CD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A2-4C13-AE54-2D65A1B8CD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561</c:v>
                </c:pt>
                <c:pt idx="1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A2-4C13-AE54-2D65A1B8C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234</c:v>
              </c:pt>
              <c:pt idx="1">
                <c:v>162</c:v>
              </c:pt>
              <c:pt idx="2">
                <c:v>1</c:v>
              </c:pt>
              <c:pt idx="3">
                <c:v>2</c:v>
              </c:pt>
              <c:pt idx="4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1-70D4-4902-9242-57B774716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88E2-4F28-BE82-DC2B497C9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3738-413C-BC1D-E3733424E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11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55C-463C-AE3C-C72366C4E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7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CBA-4A58-A1C8-6F6E5F46C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6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5F0-4081-80A5-31B25CCA4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141</c:v>
              </c:pt>
              <c:pt idx="2">
                <c:v>16</c:v>
              </c:pt>
              <c:pt idx="3">
                <c:v>9</c:v>
              </c:pt>
              <c:pt idx="4">
                <c:v>83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04E-4EF6-BF01-F0315EBC9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236</c:v>
              </c:pt>
              <c:pt idx="2">
                <c:v>8</c:v>
              </c:pt>
              <c:pt idx="3">
                <c:v>1</c:v>
              </c:pt>
              <c:pt idx="4">
                <c:v>7</c:v>
              </c:pt>
              <c:pt idx="5">
                <c:v>238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734-4A5E-BC9F-9AB04FEB2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C2-4DAA-807A-EF9F031D4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C2-4DAA-807A-EF9F031D4F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22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C2-4DAA-807A-EF9F031D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212</c:v>
              </c:pt>
              <c:pt idx="2">
                <c:v>1</c:v>
              </c:pt>
              <c:pt idx="3">
                <c:v>7</c:v>
              </c:pt>
              <c:pt idx="4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1-9176-422A-A90D-E6B07440D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92</c:v>
              </c:pt>
              <c:pt idx="2">
                <c:v>8</c:v>
              </c:pt>
              <c:pt idx="3">
                <c:v>6</c:v>
              </c:pt>
              <c:pt idx="4">
                <c:v>64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D47-49DA-809A-43BD3743B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48</c:v>
              </c:pt>
              <c:pt idx="2">
                <c:v>10</c:v>
              </c:pt>
              <c:pt idx="3">
                <c:v>11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E873-4DF8-8C5D-8604700CF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89D-493D-9143-499FA6C5B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284</c:v>
              </c:pt>
              <c:pt idx="2">
                <c:v>6</c:v>
              </c:pt>
              <c:pt idx="3">
                <c:v>13</c:v>
              </c:pt>
              <c:pt idx="4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1-A7CA-4E1E-BE70-1C85B348D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27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3ED-4BC9-BF1B-6F5F901D2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98</c:v>
              </c:pt>
              <c:pt idx="1">
                <c:v>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929D-4EBA-8A5B-8C413A344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013-41B0-A26B-3A54F7EDE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A7E2-442D-A292-14EBB752B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8AD-43DB-A36C-7B06EF91EE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8AD-43DB-A36C-7B06EF91EE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37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D-43DB-A36C-7B06EF91E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7B-4883-BD6D-07927001D1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7B-4883-BD6D-07927001D1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7B-4883-BD6D-07927001D1C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83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7B-4883-BD6D-07927001D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BF-4A65-A8BC-B1D9CD3B67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BF-4A65-A8BC-B1D9CD3B67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232</c:v>
                </c:pt>
                <c:pt idx="1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F-4A65-A8BC-B1D9CD3B6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1CB68E4-B7DC-40A2-8A0D-5D89F1A9C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1C299D7-3734-4FC9-A2AA-529AC77CE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992E8B1-A69B-49E0-A049-CD91F1BDD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ACAA72E-0D0A-41E5-982B-F5A91234C2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055E9CE-463C-4A3B-AB1B-C0D01EF89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054A5F6-7625-45F9-94D0-A8455CD4A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109C44A-A1C5-4B65-A485-A7AD049FB7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2E5C0DF-53BF-4630-BE34-5BDC1F952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CC0ED85-2879-4665-8224-95AEA20B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8ECB54B9-5F7A-4CC2-AA23-E85784E02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A438428-7B0F-47A8-A1A8-4AECBE8E5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048260E-7CBA-4245-8D2C-2FE6AEF42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2150F2C3-0E5D-468A-B65C-48D988446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A55BC58E-8935-D714-E55F-17E3F4CD7C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168275</xdr:rowOff>
    </xdr:from>
    <xdr:to>
      <xdr:col>21</xdr:col>
      <xdr:colOff>584200</xdr:colOff>
      <xdr:row>18</xdr:row>
      <xdr:rowOff>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A17235D-7F31-3936-A364-84150A227A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295275</xdr:colOff>
      <xdr:row>8</xdr:row>
      <xdr:rowOff>120650</xdr:rowOff>
    </xdr:from>
    <xdr:to>
      <xdr:col>53</xdr:col>
      <xdr:colOff>187325</xdr:colOff>
      <xdr:row>18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1BDB7C7-4725-E3E4-B46B-A8E311B983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365125</xdr:colOff>
      <xdr:row>6</xdr:row>
      <xdr:rowOff>257175</xdr:rowOff>
    </xdr:from>
    <xdr:to>
      <xdr:col>60</xdr:col>
      <xdr:colOff>76200</xdr:colOff>
      <xdr:row>16</xdr:row>
      <xdr:rowOff>31750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631F4A0-B850-BA39-E7D1-E76F4379EB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117475</xdr:colOff>
      <xdr:row>8</xdr:row>
      <xdr:rowOff>53975</xdr:rowOff>
    </xdr:from>
    <xdr:to>
      <xdr:col>71</xdr:col>
      <xdr:colOff>295275</xdr:colOff>
      <xdr:row>19</xdr:row>
      <xdr:rowOff>22225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6024BA6-E882-67DD-3CCC-99AB32D28A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593725</xdr:colOff>
      <xdr:row>23</xdr:row>
      <xdr:rowOff>44450</xdr:rowOff>
    </xdr:from>
    <xdr:to>
      <xdr:col>70</xdr:col>
      <xdr:colOff>307975</xdr:colOff>
      <xdr:row>35</xdr:row>
      <xdr:rowOff>120650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6ED8F9D-3D34-B651-8455-24DFA45829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782FA05-0D90-E77D-8ADF-E9DEB7C045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142875</xdr:colOff>
      <xdr:row>2</xdr:row>
      <xdr:rowOff>130175</xdr:rowOff>
    </xdr:from>
    <xdr:to>
      <xdr:col>9</xdr:col>
      <xdr:colOff>3070225</xdr:colOff>
      <xdr:row>19</xdr:row>
      <xdr:rowOff>149225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49BAFBD-8F4C-6C78-D3AD-E463A9FC71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215900</xdr:colOff>
      <xdr:row>3</xdr:row>
      <xdr:rowOff>63500</xdr:rowOff>
    </xdr:from>
    <xdr:to>
      <xdr:col>14</xdr:col>
      <xdr:colOff>3082925</xdr:colOff>
      <xdr:row>20</xdr:row>
      <xdr:rowOff>82550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1923244-07AF-B8FD-FCC1-2BF3C0B139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254000</xdr:colOff>
      <xdr:row>3</xdr:row>
      <xdr:rowOff>44450</xdr:rowOff>
    </xdr:from>
    <xdr:to>
      <xdr:col>19</xdr:col>
      <xdr:colOff>3016250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B0420C1-0441-C62A-2C05-7F40D98FB7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482600</xdr:colOff>
      <xdr:row>3</xdr:row>
      <xdr:rowOff>111125</xdr:rowOff>
    </xdr:from>
    <xdr:to>
      <xdr:col>24</xdr:col>
      <xdr:colOff>3244850</xdr:colOff>
      <xdr:row>20</xdr:row>
      <xdr:rowOff>130175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985A0CA-109C-448D-264C-8F3DD8BD3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330200</xdr:colOff>
      <xdr:row>3</xdr:row>
      <xdr:rowOff>73025</xdr:rowOff>
    </xdr:from>
    <xdr:to>
      <xdr:col>29</xdr:col>
      <xdr:colOff>3092450</xdr:colOff>
      <xdr:row>20</xdr:row>
      <xdr:rowOff>92075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D3998262-236B-1D26-2FD3-F07A956ECA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457200</xdr:colOff>
      <xdr:row>2</xdr:row>
      <xdr:rowOff>139700</xdr:rowOff>
    </xdr:from>
    <xdr:to>
      <xdr:col>34</xdr:col>
      <xdr:colOff>3219450</xdr:colOff>
      <xdr:row>20</xdr:row>
      <xdr:rowOff>6350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C1BEE50-87E8-0B3C-8723-EE010F79FF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82550</xdr:colOff>
      <xdr:row>3</xdr:row>
      <xdr:rowOff>53975</xdr:rowOff>
    </xdr:from>
    <xdr:to>
      <xdr:col>39</xdr:col>
      <xdr:colOff>2844800</xdr:colOff>
      <xdr:row>20</xdr:row>
      <xdr:rowOff>73025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1D6DAB9-3AD1-0D7E-2197-81AC32078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222250</xdr:colOff>
      <xdr:row>2</xdr:row>
      <xdr:rowOff>111125</xdr:rowOff>
    </xdr:from>
    <xdr:to>
      <xdr:col>44</xdr:col>
      <xdr:colOff>2984500</xdr:colOff>
      <xdr:row>19</xdr:row>
      <xdr:rowOff>130175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57D4E81-E0E2-61AD-A085-2095CBFE60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111125</xdr:colOff>
      <xdr:row>2</xdr:row>
      <xdr:rowOff>139700</xdr:rowOff>
    </xdr:from>
    <xdr:to>
      <xdr:col>49</xdr:col>
      <xdr:colOff>2873375</xdr:colOff>
      <xdr:row>20</xdr:row>
      <xdr:rowOff>6350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7469063-AABD-4250-8ADB-F33AC24C7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266700</xdr:colOff>
      <xdr:row>3</xdr:row>
      <xdr:rowOff>6350</xdr:rowOff>
    </xdr:from>
    <xdr:to>
      <xdr:col>54</xdr:col>
      <xdr:colOff>3028950</xdr:colOff>
      <xdr:row>20</xdr:row>
      <xdr:rowOff>25400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D2F1A237-C9BC-5B89-BBAA-DA9A68093F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146050</xdr:colOff>
      <xdr:row>2</xdr:row>
      <xdr:rowOff>139700</xdr:rowOff>
    </xdr:from>
    <xdr:to>
      <xdr:col>59</xdr:col>
      <xdr:colOff>2936875</xdr:colOff>
      <xdr:row>20</xdr:row>
      <xdr:rowOff>6350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305CE4D-9D24-F57D-0614-F2C877C30B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ACB670-8148-412A-9E6B-8E785BA3F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335C8C-583A-40C8-B2CD-0A19ED873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CFC26C2-F75C-406F-92FB-735C67C2E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B572CD9-BF80-491A-89BA-025E10439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8F0AA3C-2501-4A7E-A32C-8CAD375A1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71AB04D-B1F5-47CE-B848-F694BCC53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3E03EDD-E070-45E0-872A-EDFE16978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81974</xdr:colOff>
      <xdr:row>9</xdr:row>
      <xdr:rowOff>163369</xdr:rowOff>
    </xdr:from>
    <xdr:to>
      <xdr:col>13</xdr:col>
      <xdr:colOff>1006764</xdr:colOff>
      <xdr:row>17</xdr:row>
      <xdr:rowOff>41565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D4FDBDC-ACE3-2A66-4860-3903097624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18473</xdr:colOff>
      <xdr:row>7</xdr:row>
      <xdr:rowOff>1732</xdr:rowOff>
    </xdr:from>
    <xdr:to>
      <xdr:col>29</xdr:col>
      <xdr:colOff>533977</xdr:colOff>
      <xdr:row>27</xdr:row>
      <xdr:rowOff>27132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00AA8282-C107-B1BF-EE0D-686EE4D78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363105</xdr:colOff>
      <xdr:row>12</xdr:row>
      <xdr:rowOff>15586</xdr:rowOff>
    </xdr:from>
    <xdr:to>
      <xdr:col>44</xdr:col>
      <xdr:colOff>13855</xdr:colOff>
      <xdr:row>36</xdr:row>
      <xdr:rowOff>15586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1EC7857C-742C-3C74-4FBD-76320120A8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4FBB502-28A8-4EA3-9C17-3444DBC98F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C021CE3-0A15-4A27-A2C1-BD8DAFAE6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1A1219B-08D9-9AC3-D51C-3A54A45472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38100</xdr:colOff>
      <xdr:row>2</xdr:row>
      <xdr:rowOff>123825</xdr:rowOff>
    </xdr:from>
    <xdr:to>
      <xdr:col>17</xdr:col>
      <xdr:colOff>2800350</xdr:colOff>
      <xdr:row>22</xdr:row>
      <xdr:rowOff>6350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857F7AE-44C1-3C9A-F119-6D6C0BB51B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152400</xdr:colOff>
      <xdr:row>3</xdr:row>
      <xdr:rowOff>114300</xdr:rowOff>
    </xdr:from>
    <xdr:to>
      <xdr:col>22</xdr:col>
      <xdr:colOff>2914650</xdr:colOff>
      <xdr:row>22</xdr:row>
      <xdr:rowOff>158750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BC04AE1-8BB5-1EBC-8B3D-406CBA58DC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190B506-5ADD-4095-9A36-11ACABDCF5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BC5BD3B-DDDB-49C8-8EFC-4D204A029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34925</xdr:colOff>
      <xdr:row>2</xdr:row>
      <xdr:rowOff>152400</xdr:rowOff>
    </xdr:from>
    <xdr:to>
      <xdr:col>12</xdr:col>
      <xdr:colOff>2952750</xdr:colOff>
      <xdr:row>22</xdr:row>
      <xdr:rowOff>34925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C1E622B5-030B-7DA6-59B3-7CB7CD1A1F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257175</xdr:colOff>
      <xdr:row>3</xdr:row>
      <xdr:rowOff>0</xdr:rowOff>
    </xdr:from>
    <xdr:to>
      <xdr:col>17</xdr:col>
      <xdr:colOff>3019425</xdr:colOff>
      <xdr:row>22</xdr:row>
      <xdr:rowOff>44450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7C0A5FA-DC99-BC79-6471-E783380D09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451291-CA23-4106-8E26-97E08115FE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667A33C-7DFD-4907-9356-6A6F43245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31F8BB8-15A6-C5DC-AC52-9BED927249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3E7DBB8-3E4B-4E87-000A-6FA45B2D8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DD5B232C-1692-0B65-063C-9512CDBE2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3597275</xdr:colOff>
      <xdr:row>3</xdr:row>
      <xdr:rowOff>57150</xdr:rowOff>
    </xdr:from>
    <xdr:to>
      <xdr:col>19</xdr:col>
      <xdr:colOff>2549525</xdr:colOff>
      <xdr:row>19</xdr:row>
      <xdr:rowOff>114300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B136998-FB4B-F83B-E592-92B3352A6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3565525</xdr:colOff>
      <xdr:row>3</xdr:row>
      <xdr:rowOff>57150</xdr:rowOff>
    </xdr:from>
    <xdr:to>
      <xdr:col>24</xdr:col>
      <xdr:colOff>2517775</xdr:colOff>
      <xdr:row>19</xdr:row>
      <xdr:rowOff>114300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BBB41534-8429-F66B-A5EE-8392C2441E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C082720-F62E-0F18-DB0C-1E1290645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53403B3-A31B-55D1-2146-EFB4522BC5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CA0E221-4B9A-7444-EAD2-87DC6ECE98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3568700</xdr:colOff>
      <xdr:row>3</xdr:row>
      <xdr:rowOff>95250</xdr:rowOff>
    </xdr:from>
    <xdr:to>
      <xdr:col>19</xdr:col>
      <xdr:colOff>2520950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DF6E219-B665-2E9A-1EC2-36718A4D61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3552825</xdr:colOff>
      <xdr:row>3</xdr:row>
      <xdr:rowOff>95250</xdr:rowOff>
    </xdr:from>
    <xdr:to>
      <xdr:col>24</xdr:col>
      <xdr:colOff>2505075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006A678-A2E9-EC9C-72F3-FC4EFE09F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46</xdr:col>
      <xdr:colOff>165100</xdr:colOff>
      <xdr:row>2</xdr:row>
      <xdr:rowOff>152400</xdr:rowOff>
    </xdr:from>
    <xdr:to>
      <xdr:col>49</xdr:col>
      <xdr:colOff>2955925</xdr:colOff>
      <xdr:row>19</xdr:row>
      <xdr:rowOff>47625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A63E313-C627-4EC0-2900-F73B01CAD3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54</xdr:col>
      <xdr:colOff>3616325</xdr:colOff>
      <xdr:row>3</xdr:row>
      <xdr:rowOff>19050</xdr:rowOff>
    </xdr:from>
    <xdr:to>
      <xdr:col>59</xdr:col>
      <xdr:colOff>2606675</xdr:colOff>
      <xdr:row>19</xdr:row>
      <xdr:rowOff>76200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5BB8AF67-8A46-ED21-4A0A-215137AB2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D123333-936A-D9A4-AF70-66913A83B5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CEF9621-7BEF-179A-B492-38BFE931E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104775</xdr:colOff>
      <xdr:row>3</xdr:row>
      <xdr:rowOff>95250</xdr:rowOff>
    </xdr:from>
    <xdr:to>
      <xdr:col>17</xdr:col>
      <xdr:colOff>457200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134F69E-B8F4-AC83-3DFA-D264070075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28575</xdr:colOff>
      <xdr:row>3</xdr:row>
      <xdr:rowOff>85725</xdr:rowOff>
    </xdr:from>
    <xdr:to>
      <xdr:col>25</xdr:col>
      <xdr:colOff>517525</xdr:colOff>
      <xdr:row>21</xdr:row>
      <xdr:rowOff>123825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C4B7FB1-9BF3-5F05-B80C-433E8F8D95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3" t="s">
        <v>0</v>
      </c>
      <c r="B1" s="184"/>
      <c r="C1" s="185"/>
    </row>
    <row r="2" spans="1:6" x14ac:dyDescent="0.25">
      <c r="A2" s="183"/>
      <c r="B2" s="184"/>
      <c r="C2" s="185"/>
    </row>
    <row r="3" spans="1:6" x14ac:dyDescent="0.25">
      <c r="A3" s="1"/>
    </row>
    <row r="5" spans="1:6" x14ac:dyDescent="0.25">
      <c r="A5" s="186" t="s">
        <v>1</v>
      </c>
      <c r="B5" s="186"/>
      <c r="C5" s="186"/>
      <c r="D5" s="186"/>
      <c r="E5" s="186"/>
      <c r="F5" s="186"/>
    </row>
    <row r="6" spans="1:6" x14ac:dyDescent="0.25">
      <c r="A6" s="186"/>
      <c r="B6" s="186"/>
      <c r="C6" s="186"/>
      <c r="D6" s="186"/>
      <c r="E6" s="186"/>
      <c r="F6" s="186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fBtCHa5PAp0UsY0DFitoYbfIvBluOQ3uxyF2r6u1TuxQGArc4LcALCg8dIN8ptupAfWvefaT8tSu9wPuiuQTow==" saltValue="0ZZUBYJoz48RhXn91+u5Z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7" customWidth="1"/>
    <col min="4" max="4" width="14.85546875" bestFit="1" customWidth="1"/>
    <col min="5" max="5" width="8.28515625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5"/>
      <c r="C5" s="12">
        <v>3</v>
      </c>
      <c r="D5" s="12">
        <v>1</v>
      </c>
      <c r="E5" s="19">
        <v>3</v>
      </c>
    </row>
    <row r="6" spans="1:5" x14ac:dyDescent="0.25">
      <c r="A6" s="18" t="s">
        <v>1195</v>
      </c>
      <c r="B6" s="15"/>
      <c r="C6" s="12">
        <v>27</v>
      </c>
      <c r="D6" s="12">
        <v>15</v>
      </c>
      <c r="E6" s="19">
        <v>7</v>
      </c>
    </row>
    <row r="7" spans="1:5" x14ac:dyDescent="0.25">
      <c r="A7" s="18" t="s">
        <v>1196</v>
      </c>
      <c r="B7" s="15"/>
      <c r="C7" s="12">
        <v>2</v>
      </c>
      <c r="D7" s="12">
        <v>0</v>
      </c>
      <c r="E7" s="19">
        <v>0</v>
      </c>
    </row>
    <row r="8" spans="1:5" x14ac:dyDescent="0.25">
      <c r="A8" s="18" t="s">
        <v>1197</v>
      </c>
      <c r="B8" s="15"/>
      <c r="C8" s="12">
        <v>1</v>
      </c>
      <c r="D8" s="12">
        <v>0</v>
      </c>
      <c r="E8" s="19">
        <v>5</v>
      </c>
    </row>
    <row r="9" spans="1:5" x14ac:dyDescent="0.25">
      <c r="A9" s="18" t="s">
        <v>615</v>
      </c>
      <c r="B9" s="15"/>
      <c r="C9" s="12">
        <v>0</v>
      </c>
      <c r="D9" s="12">
        <v>0</v>
      </c>
      <c r="E9" s="19">
        <v>0</v>
      </c>
    </row>
    <row r="10" spans="1:5" x14ac:dyDescent="0.25">
      <c r="A10" s="18" t="s">
        <v>1198</v>
      </c>
      <c r="B10" s="15"/>
      <c r="C10" s="12">
        <v>1</v>
      </c>
      <c r="D10" s="12">
        <v>1</v>
      </c>
      <c r="E10" s="19">
        <v>0</v>
      </c>
    </row>
    <row r="11" spans="1:5" x14ac:dyDescent="0.25">
      <c r="A11" s="201" t="s">
        <v>956</v>
      </c>
      <c r="B11" s="202"/>
      <c r="C11" s="29">
        <v>34</v>
      </c>
      <c r="D11" s="29">
        <v>17</v>
      </c>
      <c r="E11" s="29">
        <v>15</v>
      </c>
    </row>
    <row r="12" spans="1:5" ht="24" x14ac:dyDescent="0.25">
      <c r="A12" s="6" t="s">
        <v>1199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5"/>
      <c r="C14" s="19">
        <v>1</v>
      </c>
    </row>
    <row r="15" spans="1:5" x14ac:dyDescent="0.25">
      <c r="A15" s="18" t="s">
        <v>1201</v>
      </c>
      <c r="B15" s="15"/>
      <c r="C15" s="19">
        <v>0</v>
      </c>
    </row>
    <row r="16" spans="1:5" x14ac:dyDescent="0.25">
      <c r="A16" s="18" t="s">
        <v>1202</v>
      </c>
      <c r="B16" s="15"/>
      <c r="C16" s="19">
        <v>0</v>
      </c>
    </row>
    <row r="17" spans="1:3" x14ac:dyDescent="0.25">
      <c r="A17" s="201" t="s">
        <v>956</v>
      </c>
      <c r="B17" s="202"/>
      <c r="C17" s="29">
        <v>1</v>
      </c>
    </row>
    <row r="18" spans="1:3" x14ac:dyDescent="0.25">
      <c r="A18" s="14"/>
    </row>
    <row r="19" spans="1:3" x14ac:dyDescent="0.25">
      <c r="A19" s="6" t="s">
        <v>1203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5"/>
      <c r="C21" s="19">
        <v>5</v>
      </c>
    </row>
    <row r="22" spans="1:3" x14ac:dyDescent="0.25">
      <c r="A22" s="18" t="s">
        <v>1195</v>
      </c>
      <c r="B22" s="15"/>
      <c r="C22" s="19">
        <v>27</v>
      </c>
    </row>
    <row r="23" spans="1:3" x14ac:dyDescent="0.25">
      <c r="A23" s="18" t="s">
        <v>1196</v>
      </c>
      <c r="B23" s="15"/>
      <c r="C23" s="19">
        <v>0</v>
      </c>
    </row>
    <row r="24" spans="1:3" x14ac:dyDescent="0.25">
      <c r="A24" s="18" t="s">
        <v>1197</v>
      </c>
      <c r="B24" s="15"/>
      <c r="C24" s="19">
        <v>24</v>
      </c>
    </row>
    <row r="25" spans="1:3" x14ac:dyDescent="0.25">
      <c r="A25" s="18" t="s">
        <v>615</v>
      </c>
      <c r="B25" s="15"/>
      <c r="C25" s="19">
        <v>17</v>
      </c>
    </row>
    <row r="26" spans="1:3" x14ac:dyDescent="0.25">
      <c r="A26" s="18" t="s">
        <v>1198</v>
      </c>
      <c r="B26" s="15"/>
      <c r="C26" s="19">
        <v>25</v>
      </c>
    </row>
    <row r="27" spans="1:3" x14ac:dyDescent="0.25">
      <c r="A27" s="201" t="s">
        <v>956</v>
      </c>
      <c r="B27" s="202"/>
      <c r="C27" s="29">
        <v>98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5"/>
      <c r="C31" s="19">
        <v>0</v>
      </c>
    </row>
    <row r="32" spans="1:3" x14ac:dyDescent="0.25">
      <c r="A32" s="18" t="s">
        <v>1049</v>
      </c>
      <c r="B32" s="15"/>
      <c r="C32" s="19">
        <v>0</v>
      </c>
    </row>
    <row r="33" spans="1:3" x14ac:dyDescent="0.25">
      <c r="A33" s="18" t="s">
        <v>1204</v>
      </c>
      <c r="B33" s="15"/>
      <c r="C33" s="19">
        <v>98</v>
      </c>
    </row>
    <row r="34" spans="1:3" x14ac:dyDescent="0.25">
      <c r="A34" s="18" t="s">
        <v>1147</v>
      </c>
      <c r="B34" s="15"/>
      <c r="C34" s="19">
        <v>1</v>
      </c>
    </row>
    <row r="35" spans="1:3" x14ac:dyDescent="0.25">
      <c r="A35" s="18" t="s">
        <v>1205</v>
      </c>
      <c r="B35" s="15"/>
      <c r="C35" s="19">
        <v>14</v>
      </c>
    </row>
    <row r="36" spans="1:3" x14ac:dyDescent="0.25">
      <c r="A36" s="18" t="s">
        <v>1051</v>
      </c>
      <c r="B36" s="15"/>
      <c r="C36" s="19">
        <v>0</v>
      </c>
    </row>
    <row r="37" spans="1:3" x14ac:dyDescent="0.25">
      <c r="A37" s="18" t="s">
        <v>1052</v>
      </c>
      <c r="B37" s="15"/>
      <c r="C37" s="19">
        <v>0</v>
      </c>
    </row>
    <row r="38" spans="1:3" x14ac:dyDescent="0.25">
      <c r="A38" s="18" t="s">
        <v>1110</v>
      </c>
      <c r="B38" s="15"/>
      <c r="C38" s="19">
        <v>0</v>
      </c>
    </row>
    <row r="39" spans="1:3" x14ac:dyDescent="0.25">
      <c r="A39" s="18" t="s">
        <v>1111</v>
      </c>
      <c r="B39" s="15"/>
      <c r="C39" s="19">
        <v>0</v>
      </c>
    </row>
    <row r="40" spans="1:3" x14ac:dyDescent="0.25">
      <c r="A40" s="201" t="s">
        <v>956</v>
      </c>
      <c r="B40" s="202"/>
      <c r="C40" s="29">
        <v>113</v>
      </c>
    </row>
    <row r="41" spans="1:3" x14ac:dyDescent="0.25">
      <c r="A41" s="14"/>
    </row>
    <row r="42" spans="1:3" x14ac:dyDescent="0.25">
      <c r="A42" s="6" t="s">
        <v>1206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5"/>
      <c r="C44" s="19">
        <v>0</v>
      </c>
    </row>
    <row r="45" spans="1:3" x14ac:dyDescent="0.25">
      <c r="A45" s="18" t="s">
        <v>1195</v>
      </c>
      <c r="B45" s="15"/>
      <c r="C45" s="19">
        <v>14</v>
      </c>
    </row>
    <row r="46" spans="1:3" x14ac:dyDescent="0.25">
      <c r="A46" s="18" t="s">
        <v>1196</v>
      </c>
      <c r="B46" s="15"/>
      <c r="C46" s="19">
        <v>0</v>
      </c>
    </row>
    <row r="47" spans="1:3" x14ac:dyDescent="0.25">
      <c r="A47" s="18" t="s">
        <v>1197</v>
      </c>
      <c r="B47" s="15"/>
      <c r="C47" s="19">
        <v>7</v>
      </c>
    </row>
    <row r="48" spans="1:3" x14ac:dyDescent="0.25">
      <c r="A48" s="18" t="s">
        <v>615</v>
      </c>
      <c r="B48" s="15"/>
      <c r="C48" s="19">
        <v>3</v>
      </c>
    </row>
    <row r="49" spans="1:3" x14ac:dyDescent="0.25">
      <c r="A49" s="18" t="s">
        <v>1198</v>
      </c>
      <c r="B49" s="15"/>
      <c r="C49" s="19">
        <v>4</v>
      </c>
    </row>
    <row r="50" spans="1:3" x14ac:dyDescent="0.25">
      <c r="A50" s="201" t="s">
        <v>956</v>
      </c>
      <c r="B50" s="202"/>
      <c r="C50" s="29">
        <v>28</v>
      </c>
    </row>
    <row r="51" spans="1:3" x14ac:dyDescent="0.25">
      <c r="A51" s="6" t="s">
        <v>1207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7" t="s">
        <v>1194</v>
      </c>
      <c r="B53" s="11" t="s">
        <v>79</v>
      </c>
      <c r="C53" s="19">
        <v>0</v>
      </c>
    </row>
    <row r="54" spans="1:3" x14ac:dyDescent="0.25">
      <c r="A54" s="189"/>
      <c r="B54" s="11" t="s">
        <v>82</v>
      </c>
      <c r="C54" s="19">
        <v>0</v>
      </c>
    </row>
    <row r="55" spans="1:3" x14ac:dyDescent="0.25">
      <c r="A55" s="187" t="s">
        <v>1195</v>
      </c>
      <c r="B55" s="11" t="s">
        <v>79</v>
      </c>
      <c r="C55" s="19">
        <v>9</v>
      </c>
    </row>
    <row r="56" spans="1:3" x14ac:dyDescent="0.25">
      <c r="A56" s="189"/>
      <c r="B56" s="11" t="s">
        <v>82</v>
      </c>
      <c r="C56" s="19">
        <v>4</v>
      </c>
    </row>
    <row r="57" spans="1:3" x14ac:dyDescent="0.25">
      <c r="A57" s="187" t="s">
        <v>1196</v>
      </c>
      <c r="B57" s="11" t="s">
        <v>79</v>
      </c>
      <c r="C57" s="19">
        <v>0</v>
      </c>
    </row>
    <row r="58" spans="1:3" x14ac:dyDescent="0.25">
      <c r="A58" s="189"/>
      <c r="B58" s="11" t="s">
        <v>82</v>
      </c>
      <c r="C58" s="19">
        <v>0</v>
      </c>
    </row>
    <row r="59" spans="1:3" x14ac:dyDescent="0.25">
      <c r="A59" s="187" t="s">
        <v>1197</v>
      </c>
      <c r="B59" s="11" t="s">
        <v>79</v>
      </c>
      <c r="C59" s="19">
        <v>2</v>
      </c>
    </row>
    <row r="60" spans="1:3" x14ac:dyDescent="0.25">
      <c r="A60" s="189"/>
      <c r="B60" s="11" t="s">
        <v>82</v>
      </c>
      <c r="C60" s="19">
        <v>3</v>
      </c>
    </row>
    <row r="61" spans="1:3" x14ac:dyDescent="0.25">
      <c r="A61" s="187" t="s">
        <v>615</v>
      </c>
      <c r="B61" s="11" t="s">
        <v>79</v>
      </c>
      <c r="C61" s="19">
        <v>1</v>
      </c>
    </row>
    <row r="62" spans="1:3" x14ac:dyDescent="0.25">
      <c r="A62" s="189"/>
      <c r="B62" s="11" t="s">
        <v>82</v>
      </c>
      <c r="C62" s="19">
        <v>0</v>
      </c>
    </row>
    <row r="63" spans="1:3" x14ac:dyDescent="0.25">
      <c r="A63" s="187" t="s">
        <v>1198</v>
      </c>
      <c r="B63" s="11" t="s">
        <v>79</v>
      </c>
      <c r="C63" s="19">
        <v>1</v>
      </c>
    </row>
    <row r="64" spans="1:3" x14ac:dyDescent="0.25">
      <c r="A64" s="189"/>
      <c r="B64" s="11" t="s">
        <v>82</v>
      </c>
      <c r="C64" s="19">
        <v>0</v>
      </c>
    </row>
    <row r="65" spans="1:3" x14ac:dyDescent="0.25">
      <c r="A65" s="201" t="s">
        <v>956</v>
      </c>
      <c r="B65" s="202"/>
      <c r="C65" s="29">
        <v>20</v>
      </c>
    </row>
    <row r="66" spans="1:3" x14ac:dyDescent="0.25">
      <c r="A66" s="22"/>
    </row>
  </sheetData>
  <sheetProtection algorithmName="SHA-512" hashValue="PNhuPGojTcqqfubwE/zO6kLb+cd2uYrAFfCZLPfWzrzvrtgDRczWa3Z90odvDKx9TR5pZS3C3KmExR6rIuBKFA==" saltValue="XB6P8I6oQsbrfKMgnu1dK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7" bestFit="1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7" width="16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3" t="s">
        <v>1210</v>
      </c>
      <c r="D4" s="23" t="s">
        <v>65</v>
      </c>
      <c r="E4" s="23" t="s">
        <v>1057</v>
      </c>
      <c r="F4" s="23" t="s">
        <v>1211</v>
      </c>
      <c r="G4" s="36" t="s">
        <v>1210</v>
      </c>
    </row>
    <row r="5" spans="1:7" ht="22.5" x14ac:dyDescent="0.25">
      <c r="A5" s="190" t="s">
        <v>1212</v>
      </c>
      <c r="B5" s="32" t="s">
        <v>1213</v>
      </c>
      <c r="C5" s="12">
        <v>1</v>
      </c>
      <c r="D5" s="12">
        <v>0</v>
      </c>
      <c r="E5" s="12">
        <v>0</v>
      </c>
      <c r="F5" s="12">
        <v>0</v>
      </c>
      <c r="G5" s="37">
        <v>1</v>
      </c>
    </row>
    <row r="6" spans="1:7" x14ac:dyDescent="0.25">
      <c r="A6" s="192"/>
      <c r="B6" s="32" t="s">
        <v>1214</v>
      </c>
      <c r="C6" s="12">
        <v>0</v>
      </c>
      <c r="D6" s="12">
        <v>1</v>
      </c>
      <c r="E6" s="12">
        <v>0</v>
      </c>
      <c r="F6" s="12">
        <v>0</v>
      </c>
      <c r="G6" s="37">
        <v>0</v>
      </c>
    </row>
    <row r="7" spans="1:7" x14ac:dyDescent="0.25">
      <c r="A7" s="10" t="s">
        <v>1215</v>
      </c>
      <c r="B7" s="32" t="s">
        <v>1216</v>
      </c>
      <c r="C7" s="12">
        <v>0</v>
      </c>
      <c r="D7" s="12">
        <v>0</v>
      </c>
      <c r="E7" s="12">
        <v>0</v>
      </c>
      <c r="F7" s="12">
        <v>0</v>
      </c>
      <c r="G7" s="37">
        <v>0</v>
      </c>
    </row>
    <row r="8" spans="1:7" ht="22.5" x14ac:dyDescent="0.25">
      <c r="A8" s="190" t="s">
        <v>1217</v>
      </c>
      <c r="B8" s="32" t="s">
        <v>1218</v>
      </c>
      <c r="C8" s="12">
        <v>7</v>
      </c>
      <c r="D8" s="12">
        <v>3</v>
      </c>
      <c r="E8" s="12">
        <v>1</v>
      </c>
      <c r="F8" s="12">
        <v>0</v>
      </c>
      <c r="G8" s="37">
        <v>7</v>
      </c>
    </row>
    <row r="9" spans="1:7" x14ac:dyDescent="0.25">
      <c r="A9" s="191"/>
      <c r="B9" s="32" t="s">
        <v>1219</v>
      </c>
      <c r="C9" s="12">
        <v>0</v>
      </c>
      <c r="D9" s="12">
        <v>4</v>
      </c>
      <c r="E9" s="12">
        <v>0</v>
      </c>
      <c r="F9" s="12">
        <v>0</v>
      </c>
      <c r="G9" s="37">
        <v>0</v>
      </c>
    </row>
    <row r="10" spans="1:7" ht="22.5" x14ac:dyDescent="0.25">
      <c r="A10" s="192"/>
      <c r="B10" s="32" t="s">
        <v>1220</v>
      </c>
      <c r="C10" s="12">
        <v>1</v>
      </c>
      <c r="D10" s="12">
        <v>2</v>
      </c>
      <c r="E10" s="12">
        <v>1</v>
      </c>
      <c r="F10" s="12">
        <v>0</v>
      </c>
      <c r="G10" s="37">
        <v>1</v>
      </c>
    </row>
    <row r="11" spans="1:7" ht="22.5" x14ac:dyDescent="0.25">
      <c r="A11" s="190" t="s">
        <v>1221</v>
      </c>
      <c r="B11" s="32" t="s">
        <v>1222</v>
      </c>
      <c r="C11" s="12">
        <v>0</v>
      </c>
      <c r="D11" s="12">
        <v>0</v>
      </c>
      <c r="E11" s="12">
        <v>0</v>
      </c>
      <c r="F11" s="12">
        <v>0</v>
      </c>
      <c r="G11" s="37">
        <v>0</v>
      </c>
    </row>
    <row r="12" spans="1:7" x14ac:dyDescent="0.25">
      <c r="A12" s="191"/>
      <c r="B12" s="32" t="s">
        <v>1223</v>
      </c>
      <c r="C12" s="12">
        <v>0</v>
      </c>
      <c r="D12" s="12">
        <v>1</v>
      </c>
      <c r="E12" s="12">
        <v>0</v>
      </c>
      <c r="F12" s="12">
        <v>0</v>
      </c>
      <c r="G12" s="37">
        <v>0</v>
      </c>
    </row>
    <row r="13" spans="1:7" ht="22.5" x14ac:dyDescent="0.25">
      <c r="A13" s="192"/>
      <c r="B13" s="32" t="s">
        <v>1224</v>
      </c>
      <c r="C13" s="12">
        <v>0</v>
      </c>
      <c r="D13" s="12">
        <v>3</v>
      </c>
      <c r="E13" s="12">
        <v>0</v>
      </c>
      <c r="F13" s="12">
        <v>4</v>
      </c>
      <c r="G13" s="37">
        <v>0</v>
      </c>
    </row>
    <row r="14" spans="1:7" ht="22.5" x14ac:dyDescent="0.25">
      <c r="A14" s="10" t="s">
        <v>1225</v>
      </c>
      <c r="B14" s="32" t="s">
        <v>1226</v>
      </c>
      <c r="C14" s="12">
        <v>0</v>
      </c>
      <c r="D14" s="12">
        <v>0</v>
      </c>
      <c r="E14" s="12">
        <v>0</v>
      </c>
      <c r="F14" s="12">
        <v>0</v>
      </c>
      <c r="G14" s="37">
        <v>0</v>
      </c>
    </row>
    <row r="15" spans="1:7" x14ac:dyDescent="0.25">
      <c r="A15" s="190" t="s">
        <v>1227</v>
      </c>
      <c r="B15" s="32" t="s">
        <v>1228</v>
      </c>
      <c r="C15" s="12">
        <v>55</v>
      </c>
      <c r="D15" s="12">
        <v>71</v>
      </c>
      <c r="E15" s="12">
        <v>21</v>
      </c>
      <c r="F15" s="12">
        <v>0</v>
      </c>
      <c r="G15" s="37">
        <v>55</v>
      </c>
    </row>
    <row r="16" spans="1:7" x14ac:dyDescent="0.25">
      <c r="A16" s="191"/>
      <c r="B16" s="32" t="s">
        <v>1229</v>
      </c>
      <c r="C16" s="12">
        <v>0</v>
      </c>
      <c r="D16" s="12">
        <v>0</v>
      </c>
      <c r="E16" s="12">
        <v>0</v>
      </c>
      <c r="F16" s="12">
        <v>0</v>
      </c>
      <c r="G16" s="37">
        <v>0</v>
      </c>
    </row>
    <row r="17" spans="1:7" x14ac:dyDescent="0.25">
      <c r="A17" s="191"/>
      <c r="B17" s="32" t="s">
        <v>1230</v>
      </c>
      <c r="C17" s="12">
        <v>0</v>
      </c>
      <c r="D17" s="12">
        <v>0</v>
      </c>
      <c r="E17" s="12">
        <v>0</v>
      </c>
      <c r="F17" s="12">
        <v>0</v>
      </c>
      <c r="G17" s="37">
        <v>0</v>
      </c>
    </row>
    <row r="18" spans="1:7" x14ac:dyDescent="0.25">
      <c r="A18" s="191"/>
      <c r="B18" s="32" t="s">
        <v>1231</v>
      </c>
      <c r="C18" s="12">
        <v>0</v>
      </c>
      <c r="D18" s="12">
        <v>0</v>
      </c>
      <c r="E18" s="12">
        <v>0</v>
      </c>
      <c r="F18" s="12">
        <v>0</v>
      </c>
      <c r="G18" s="37">
        <v>0</v>
      </c>
    </row>
    <row r="19" spans="1:7" ht="22.5" x14ac:dyDescent="0.25">
      <c r="A19" s="192"/>
      <c r="B19" s="32" t="s">
        <v>1232</v>
      </c>
      <c r="C19" s="12">
        <v>0</v>
      </c>
      <c r="D19" s="12">
        <v>0</v>
      </c>
      <c r="E19" s="12">
        <v>1</v>
      </c>
      <c r="F19" s="12">
        <v>0</v>
      </c>
      <c r="G19" s="37">
        <v>0</v>
      </c>
    </row>
    <row r="20" spans="1:7" x14ac:dyDescent="0.25">
      <c r="A20" s="10" t="s">
        <v>1233</v>
      </c>
      <c r="B20" s="32" t="s">
        <v>1234</v>
      </c>
      <c r="C20" s="12">
        <v>0</v>
      </c>
      <c r="D20" s="12">
        <v>4</v>
      </c>
      <c r="E20" s="12">
        <v>0</v>
      </c>
      <c r="F20" s="12">
        <v>0</v>
      </c>
      <c r="G20" s="37">
        <v>0</v>
      </c>
    </row>
    <row r="21" spans="1:7" x14ac:dyDescent="0.25">
      <c r="A21" s="10" t="s">
        <v>1235</v>
      </c>
      <c r="B21" s="32" t="s">
        <v>1236</v>
      </c>
      <c r="C21" s="12">
        <v>0</v>
      </c>
      <c r="D21" s="12">
        <v>0</v>
      </c>
      <c r="E21" s="12">
        <v>0</v>
      </c>
      <c r="F21" s="12">
        <v>0</v>
      </c>
      <c r="G21" s="37">
        <v>0</v>
      </c>
    </row>
    <row r="22" spans="1:7" x14ac:dyDescent="0.25">
      <c r="A22" s="201" t="s">
        <v>956</v>
      </c>
      <c r="B22" s="202"/>
      <c r="C22" s="29">
        <v>64</v>
      </c>
      <c r="D22" s="29">
        <v>89</v>
      </c>
      <c r="E22" s="29">
        <v>24</v>
      </c>
      <c r="F22" s="29">
        <v>4</v>
      </c>
      <c r="G22" s="38">
        <v>64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5"/>
      <c r="C25" s="19">
        <v>4</v>
      </c>
    </row>
    <row r="26" spans="1:7" x14ac:dyDescent="0.25">
      <c r="A26" s="18" t="s">
        <v>114</v>
      </c>
      <c r="B26" s="15"/>
      <c r="C26" s="19">
        <v>2</v>
      </c>
    </row>
    <row r="27" spans="1:7" x14ac:dyDescent="0.25">
      <c r="A27" s="18" t="s">
        <v>1080</v>
      </c>
      <c r="B27" s="15"/>
      <c r="C27" s="19">
        <v>2</v>
      </c>
    </row>
    <row r="28" spans="1:7" x14ac:dyDescent="0.25">
      <c r="A28" s="201" t="s">
        <v>956</v>
      </c>
      <c r="B28" s="202"/>
      <c r="C28" s="29">
        <v>8</v>
      </c>
    </row>
    <row r="29" spans="1:7" x14ac:dyDescent="0.25">
      <c r="A29" s="14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5"/>
      <c r="C32" s="19">
        <v>6</v>
      </c>
    </row>
    <row r="33" spans="1:3" x14ac:dyDescent="0.25">
      <c r="A33" s="18" t="s">
        <v>1239</v>
      </c>
      <c r="B33" s="15"/>
      <c r="C33" s="19">
        <v>18</v>
      </c>
    </row>
    <row r="34" spans="1:3" x14ac:dyDescent="0.25">
      <c r="A34" s="18" t="s">
        <v>82</v>
      </c>
      <c r="B34" s="15"/>
      <c r="C34" s="19">
        <v>13</v>
      </c>
    </row>
    <row r="35" spans="1:3" x14ac:dyDescent="0.25">
      <c r="A35" s="201" t="s">
        <v>956</v>
      </c>
      <c r="B35" s="202"/>
      <c r="C35" s="29">
        <v>37</v>
      </c>
    </row>
    <row r="36" spans="1:3" x14ac:dyDescent="0.25">
      <c r="A36" s="14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5"/>
      <c r="C39" s="19">
        <v>103</v>
      </c>
    </row>
    <row r="40" spans="1:3" x14ac:dyDescent="0.25">
      <c r="A40" s="18" t="s">
        <v>1242</v>
      </c>
      <c r="B40" s="15"/>
      <c r="C40" s="19">
        <v>26</v>
      </c>
    </row>
    <row r="41" spans="1:3" x14ac:dyDescent="0.25">
      <c r="A41" s="201" t="s">
        <v>956</v>
      </c>
      <c r="B41" s="202"/>
      <c r="C41" s="29">
        <v>129</v>
      </c>
    </row>
    <row r="42" spans="1:3" x14ac:dyDescent="0.25">
      <c r="A42" s="22"/>
    </row>
  </sheetData>
  <sheetProtection algorithmName="SHA-512" hashValue="uVOQqGnyYY+sTQYC30yYYoXR9FBsYWmdvjBasz+bkr+3wwZVnGHM87/HCb2x6L0jnkGwBQRp96TWk/lLmNC9Ug==" saltValue="O6ialQIWbTx2N7E3aEYYn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1243</v>
      </c>
    </row>
    <row r="5" spans="1:12" ht="45" x14ac:dyDescent="0.25">
      <c r="A5" s="39"/>
      <c r="B5" s="40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90" t="s">
        <v>1254</v>
      </c>
      <c r="B6" s="32" t="s">
        <v>1255</v>
      </c>
      <c r="C6" s="41">
        <v>0</v>
      </c>
      <c r="D6" s="41">
        <v>0</v>
      </c>
      <c r="E6" s="41">
        <v>1</v>
      </c>
      <c r="F6" s="41">
        <v>0</v>
      </c>
      <c r="G6" s="41">
        <v>0</v>
      </c>
      <c r="H6" s="41">
        <v>1</v>
      </c>
      <c r="I6" s="41">
        <v>0</v>
      </c>
      <c r="J6" s="41">
        <v>0</v>
      </c>
      <c r="K6" s="41">
        <v>0</v>
      </c>
      <c r="L6" s="37">
        <v>0</v>
      </c>
    </row>
    <row r="7" spans="1:12" x14ac:dyDescent="0.25">
      <c r="A7" s="191"/>
      <c r="B7" s="32" t="s">
        <v>1048</v>
      </c>
      <c r="C7" s="41">
        <v>3</v>
      </c>
      <c r="D7" s="41">
        <v>0</v>
      </c>
      <c r="E7" s="41">
        <v>7</v>
      </c>
      <c r="F7" s="41">
        <v>0</v>
      </c>
      <c r="G7" s="41">
        <v>0</v>
      </c>
      <c r="H7" s="41">
        <v>11</v>
      </c>
      <c r="I7" s="41">
        <v>0</v>
      </c>
      <c r="J7" s="41">
        <v>0</v>
      </c>
      <c r="K7" s="41">
        <v>0</v>
      </c>
      <c r="L7" s="37">
        <v>0</v>
      </c>
    </row>
    <row r="8" spans="1:12" x14ac:dyDescent="0.25">
      <c r="A8" s="191"/>
      <c r="B8" s="32" t="s">
        <v>1256</v>
      </c>
      <c r="C8" s="41">
        <v>0</v>
      </c>
      <c r="D8" s="41">
        <v>0</v>
      </c>
      <c r="E8" s="41">
        <v>3</v>
      </c>
      <c r="F8" s="41">
        <v>0</v>
      </c>
      <c r="G8" s="41">
        <v>0</v>
      </c>
      <c r="H8" s="41">
        <v>1</v>
      </c>
      <c r="I8" s="41">
        <v>0</v>
      </c>
      <c r="J8" s="41">
        <v>0</v>
      </c>
      <c r="K8" s="41">
        <v>0</v>
      </c>
      <c r="L8" s="37">
        <v>0</v>
      </c>
    </row>
    <row r="9" spans="1:12" x14ac:dyDescent="0.25">
      <c r="A9" s="192"/>
      <c r="B9" s="32" t="s">
        <v>1257</v>
      </c>
      <c r="C9" s="41">
        <v>1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37">
        <v>0</v>
      </c>
    </row>
    <row r="10" spans="1:12" x14ac:dyDescent="0.25">
      <c r="A10" s="190" t="s">
        <v>1258</v>
      </c>
      <c r="B10" s="32" t="s">
        <v>1259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37">
        <v>0</v>
      </c>
    </row>
    <row r="11" spans="1:12" x14ac:dyDescent="0.25">
      <c r="A11" s="191"/>
      <c r="B11" s="32" t="s">
        <v>1260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37">
        <v>0</v>
      </c>
    </row>
    <row r="12" spans="1:12" x14ac:dyDescent="0.25">
      <c r="A12" s="191"/>
      <c r="B12" s="32" t="s">
        <v>1261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37">
        <v>0</v>
      </c>
    </row>
    <row r="13" spans="1:12" x14ac:dyDescent="0.25">
      <c r="A13" s="191"/>
      <c r="B13" s="32" t="s">
        <v>1262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  <c r="I13" s="41">
        <v>0</v>
      </c>
      <c r="J13" s="41">
        <v>0</v>
      </c>
      <c r="K13" s="41">
        <v>0</v>
      </c>
      <c r="L13" s="37">
        <v>0</v>
      </c>
    </row>
    <row r="14" spans="1:12" x14ac:dyDescent="0.25">
      <c r="A14" s="191"/>
      <c r="B14" s="32" t="s">
        <v>1263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37">
        <v>0</v>
      </c>
    </row>
    <row r="15" spans="1:12" x14ac:dyDescent="0.25">
      <c r="A15" s="191"/>
      <c r="B15" s="32" t="s">
        <v>1264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37">
        <v>0</v>
      </c>
    </row>
    <row r="16" spans="1:12" x14ac:dyDescent="0.25">
      <c r="A16" s="191"/>
      <c r="B16" s="32" t="s">
        <v>1265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37">
        <v>0</v>
      </c>
    </row>
    <row r="17" spans="1:12" x14ac:dyDescent="0.25">
      <c r="A17" s="191"/>
      <c r="B17" s="32" t="s">
        <v>1266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37">
        <v>0</v>
      </c>
    </row>
    <row r="18" spans="1:12" x14ac:dyDescent="0.25">
      <c r="A18" s="191"/>
      <c r="B18" s="32" t="s">
        <v>1267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37">
        <v>0</v>
      </c>
    </row>
    <row r="19" spans="1:12" x14ac:dyDescent="0.25">
      <c r="A19" s="191"/>
      <c r="B19" s="32" t="s">
        <v>1268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37">
        <v>0</v>
      </c>
    </row>
    <row r="20" spans="1:12" x14ac:dyDescent="0.25">
      <c r="A20" s="191"/>
      <c r="B20" s="32" t="s">
        <v>1269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37">
        <v>0</v>
      </c>
    </row>
    <row r="21" spans="1:12" x14ac:dyDescent="0.25">
      <c r="A21" s="191"/>
      <c r="B21" s="32" t="s">
        <v>1270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37">
        <v>0</v>
      </c>
    </row>
    <row r="22" spans="1:12" x14ac:dyDescent="0.25">
      <c r="A22" s="191"/>
      <c r="B22" s="32" t="s">
        <v>1271</v>
      </c>
      <c r="C22" s="41">
        <v>0</v>
      </c>
      <c r="D22" s="41">
        <v>0</v>
      </c>
      <c r="E22" s="41">
        <v>1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37">
        <v>0</v>
      </c>
    </row>
    <row r="23" spans="1:12" x14ac:dyDescent="0.25">
      <c r="A23" s="191"/>
      <c r="B23" s="32" t="s">
        <v>1272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37">
        <v>0</v>
      </c>
    </row>
    <row r="24" spans="1:12" x14ac:dyDescent="0.25">
      <c r="A24" s="191"/>
      <c r="B24" s="32" t="s">
        <v>1273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37">
        <v>0</v>
      </c>
    </row>
    <row r="25" spans="1:12" x14ac:dyDescent="0.25">
      <c r="A25" s="191"/>
      <c r="B25" s="32" t="s">
        <v>1274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37">
        <v>0</v>
      </c>
    </row>
    <row r="26" spans="1:12" x14ac:dyDescent="0.25">
      <c r="A26" s="191"/>
      <c r="B26" s="32" t="s">
        <v>1275</v>
      </c>
      <c r="C26" s="41">
        <v>1</v>
      </c>
      <c r="D26" s="41">
        <v>0</v>
      </c>
      <c r="E26" s="41">
        <v>2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37">
        <v>0</v>
      </c>
    </row>
    <row r="27" spans="1:12" x14ac:dyDescent="0.25">
      <c r="A27" s="191"/>
      <c r="B27" s="32" t="s">
        <v>1276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37">
        <v>0</v>
      </c>
    </row>
    <row r="28" spans="1:12" x14ac:dyDescent="0.25">
      <c r="A28" s="191"/>
      <c r="B28" s="32" t="s">
        <v>1277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37">
        <v>0</v>
      </c>
    </row>
    <row r="29" spans="1:12" x14ac:dyDescent="0.25">
      <c r="A29" s="191"/>
      <c r="B29" s="32" t="s">
        <v>1278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37">
        <v>0</v>
      </c>
    </row>
    <row r="30" spans="1:12" x14ac:dyDescent="0.25">
      <c r="A30" s="191"/>
      <c r="B30" s="32" t="s">
        <v>1279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37">
        <v>0</v>
      </c>
    </row>
    <row r="31" spans="1:12" x14ac:dyDescent="0.25">
      <c r="A31" s="191"/>
      <c r="B31" s="32" t="s">
        <v>1280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37">
        <v>0</v>
      </c>
    </row>
    <row r="32" spans="1:12" x14ac:dyDescent="0.25">
      <c r="A32" s="191"/>
      <c r="B32" s="32" t="s">
        <v>1281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1</v>
      </c>
      <c r="I32" s="41">
        <v>0</v>
      </c>
      <c r="J32" s="41">
        <v>0</v>
      </c>
      <c r="K32" s="41">
        <v>0</v>
      </c>
      <c r="L32" s="37">
        <v>0</v>
      </c>
    </row>
    <row r="33" spans="1:12" x14ac:dyDescent="0.25">
      <c r="A33" s="191"/>
      <c r="B33" s="32" t="s">
        <v>1282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37">
        <v>0</v>
      </c>
    </row>
    <row r="34" spans="1:12" x14ac:dyDescent="0.25">
      <c r="A34" s="191"/>
      <c r="B34" s="32" t="s">
        <v>1283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37">
        <v>0</v>
      </c>
    </row>
    <row r="35" spans="1:12" x14ac:dyDescent="0.25">
      <c r="A35" s="191"/>
      <c r="B35" s="32" t="s">
        <v>1284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37">
        <v>0</v>
      </c>
    </row>
    <row r="36" spans="1:12" x14ac:dyDescent="0.25">
      <c r="A36" s="191"/>
      <c r="B36" s="32" t="s">
        <v>1285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37">
        <v>0</v>
      </c>
    </row>
    <row r="37" spans="1:12" x14ac:dyDescent="0.25">
      <c r="A37" s="191"/>
      <c r="B37" s="32" t="s">
        <v>1286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37">
        <v>0</v>
      </c>
    </row>
    <row r="38" spans="1:12" x14ac:dyDescent="0.25">
      <c r="A38" s="191"/>
      <c r="B38" s="32" t="s">
        <v>1287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37">
        <v>0</v>
      </c>
    </row>
    <row r="39" spans="1:12" x14ac:dyDescent="0.25">
      <c r="A39" s="191"/>
      <c r="B39" s="32" t="s">
        <v>1288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37">
        <v>0</v>
      </c>
    </row>
    <row r="40" spans="1:12" x14ac:dyDescent="0.25">
      <c r="A40" s="191"/>
      <c r="B40" s="32" t="s">
        <v>1289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37">
        <v>0</v>
      </c>
    </row>
    <row r="41" spans="1:12" x14ac:dyDescent="0.25">
      <c r="A41" s="191"/>
      <c r="B41" s="32" t="s">
        <v>1290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37">
        <v>0</v>
      </c>
    </row>
    <row r="42" spans="1:12" x14ac:dyDescent="0.25">
      <c r="A42" s="191"/>
      <c r="B42" s="32" t="s">
        <v>1291</v>
      </c>
      <c r="C42" s="41">
        <v>0</v>
      </c>
      <c r="D42" s="41">
        <v>0</v>
      </c>
      <c r="E42" s="41">
        <v>0</v>
      </c>
      <c r="F42" s="41">
        <v>0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37">
        <v>0</v>
      </c>
    </row>
    <row r="43" spans="1:12" x14ac:dyDescent="0.25">
      <c r="A43" s="191"/>
      <c r="B43" s="32" t="s">
        <v>1292</v>
      </c>
      <c r="C43" s="41">
        <v>0</v>
      </c>
      <c r="D43" s="41">
        <v>0</v>
      </c>
      <c r="E43" s="41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37">
        <v>0</v>
      </c>
    </row>
    <row r="44" spans="1:12" x14ac:dyDescent="0.25">
      <c r="A44" s="191"/>
      <c r="B44" s="32" t="s">
        <v>1293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37">
        <v>0</v>
      </c>
    </row>
    <row r="45" spans="1:12" x14ac:dyDescent="0.25">
      <c r="A45" s="191"/>
      <c r="B45" s="32" t="s">
        <v>1294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37">
        <v>0</v>
      </c>
    </row>
    <row r="46" spans="1:12" x14ac:dyDescent="0.25">
      <c r="A46" s="191"/>
      <c r="B46" s="32" t="s">
        <v>1295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37">
        <v>0</v>
      </c>
    </row>
    <row r="47" spans="1:12" x14ac:dyDescent="0.25">
      <c r="A47" s="191"/>
      <c r="B47" s="32" t="s">
        <v>1296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37">
        <v>0</v>
      </c>
    </row>
    <row r="48" spans="1:12" x14ac:dyDescent="0.25">
      <c r="A48" s="191"/>
      <c r="B48" s="32" t="s">
        <v>1297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37">
        <v>0</v>
      </c>
    </row>
    <row r="49" spans="1:12" x14ac:dyDescent="0.25">
      <c r="A49" s="191"/>
      <c r="B49" s="32" t="s">
        <v>1298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37">
        <v>0</v>
      </c>
    </row>
    <row r="50" spans="1:12" x14ac:dyDescent="0.25">
      <c r="A50" s="191"/>
      <c r="B50" s="32" t="s">
        <v>1299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37">
        <v>0</v>
      </c>
    </row>
    <row r="51" spans="1:12" x14ac:dyDescent="0.25">
      <c r="A51" s="191"/>
      <c r="B51" s="32" t="s">
        <v>1300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41">
        <v>0</v>
      </c>
      <c r="L51" s="37">
        <v>0</v>
      </c>
    </row>
    <row r="52" spans="1:12" x14ac:dyDescent="0.25">
      <c r="A52" s="191"/>
      <c r="B52" s="32" t="s">
        <v>1301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37">
        <v>0</v>
      </c>
    </row>
    <row r="53" spans="1:12" x14ac:dyDescent="0.25">
      <c r="A53" s="191"/>
      <c r="B53" s="32" t="s">
        <v>1302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37">
        <v>0</v>
      </c>
    </row>
    <row r="54" spans="1:12" x14ac:dyDescent="0.25">
      <c r="A54" s="191"/>
      <c r="B54" s="32" t="s">
        <v>1303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37">
        <v>0</v>
      </c>
    </row>
    <row r="55" spans="1:12" x14ac:dyDescent="0.25">
      <c r="A55" s="191"/>
      <c r="B55" s="32" t="s">
        <v>1304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37">
        <v>0</v>
      </c>
    </row>
    <row r="56" spans="1:12" x14ac:dyDescent="0.25">
      <c r="A56" s="191"/>
      <c r="B56" s="32" t="s">
        <v>1305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37">
        <v>0</v>
      </c>
    </row>
    <row r="57" spans="1:12" x14ac:dyDescent="0.25">
      <c r="A57" s="191"/>
      <c r="B57" s="32" t="s">
        <v>1306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37">
        <v>0</v>
      </c>
    </row>
    <row r="58" spans="1:12" x14ac:dyDescent="0.25">
      <c r="A58" s="191"/>
      <c r="B58" s="32" t="s">
        <v>1307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37">
        <v>0</v>
      </c>
    </row>
    <row r="59" spans="1:12" x14ac:dyDescent="0.25">
      <c r="A59" s="191"/>
      <c r="B59" s="32" t="s">
        <v>1308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37">
        <v>0</v>
      </c>
    </row>
    <row r="60" spans="1:12" x14ac:dyDescent="0.25">
      <c r="A60" s="191"/>
      <c r="B60" s="32" t="s">
        <v>1309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37">
        <v>0</v>
      </c>
    </row>
    <row r="61" spans="1:12" x14ac:dyDescent="0.25">
      <c r="A61" s="191"/>
      <c r="B61" s="32" t="s">
        <v>1310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37">
        <v>0</v>
      </c>
    </row>
    <row r="62" spans="1:12" x14ac:dyDescent="0.25">
      <c r="A62" s="191"/>
      <c r="B62" s="32" t="s">
        <v>1311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37">
        <v>0</v>
      </c>
    </row>
    <row r="63" spans="1:12" x14ac:dyDescent="0.25">
      <c r="A63" s="191"/>
      <c r="B63" s="32" t="s">
        <v>1312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37">
        <v>0</v>
      </c>
    </row>
    <row r="64" spans="1:12" x14ac:dyDescent="0.25">
      <c r="A64" s="191"/>
      <c r="B64" s="32" t="s">
        <v>1313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37">
        <v>0</v>
      </c>
    </row>
    <row r="65" spans="1:12" x14ac:dyDescent="0.25">
      <c r="A65" s="191"/>
      <c r="B65" s="32" t="s">
        <v>1314</v>
      </c>
      <c r="C65" s="41">
        <v>0</v>
      </c>
      <c r="D65" s="41">
        <v>0</v>
      </c>
      <c r="E65" s="41">
        <v>1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37">
        <v>0</v>
      </c>
    </row>
    <row r="66" spans="1:12" x14ac:dyDescent="0.25">
      <c r="A66" s="191"/>
      <c r="B66" s="32" t="s">
        <v>1315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37">
        <v>0</v>
      </c>
    </row>
    <row r="67" spans="1:12" x14ac:dyDescent="0.25">
      <c r="A67" s="191"/>
      <c r="B67" s="32" t="s">
        <v>1316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37">
        <v>0</v>
      </c>
    </row>
    <row r="68" spans="1:12" x14ac:dyDescent="0.25">
      <c r="A68" s="191"/>
      <c r="B68" s="32" t="s">
        <v>1317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37">
        <v>0</v>
      </c>
    </row>
    <row r="69" spans="1:12" x14ac:dyDescent="0.25">
      <c r="A69" s="191"/>
      <c r="B69" s="32" t="s">
        <v>1318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37">
        <v>0</v>
      </c>
    </row>
    <row r="70" spans="1:12" x14ac:dyDescent="0.25">
      <c r="A70" s="191"/>
      <c r="B70" s="32" t="s">
        <v>1319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37">
        <v>0</v>
      </c>
    </row>
    <row r="71" spans="1:12" x14ac:dyDescent="0.25">
      <c r="A71" s="191"/>
      <c r="B71" s="32" t="s">
        <v>1320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37">
        <v>0</v>
      </c>
    </row>
    <row r="72" spans="1:12" x14ac:dyDescent="0.25">
      <c r="A72" s="191"/>
      <c r="B72" s="32" t="s">
        <v>1321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37">
        <v>0</v>
      </c>
    </row>
    <row r="73" spans="1:12" x14ac:dyDescent="0.25">
      <c r="A73" s="191"/>
      <c r="B73" s="32" t="s">
        <v>1322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37">
        <v>0</v>
      </c>
    </row>
    <row r="74" spans="1:12" x14ac:dyDescent="0.25">
      <c r="A74" s="191"/>
      <c r="B74" s="32" t="s">
        <v>1323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37">
        <v>0</v>
      </c>
    </row>
    <row r="75" spans="1:12" x14ac:dyDescent="0.25">
      <c r="A75" s="191"/>
      <c r="B75" s="32" t="s">
        <v>1324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37">
        <v>0</v>
      </c>
    </row>
    <row r="76" spans="1:12" x14ac:dyDescent="0.25">
      <c r="A76" s="191"/>
      <c r="B76" s="32" t="s">
        <v>1325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37">
        <v>0</v>
      </c>
    </row>
    <row r="77" spans="1:12" x14ac:dyDescent="0.25">
      <c r="A77" s="191"/>
      <c r="B77" s="32" t="s">
        <v>1326</v>
      </c>
      <c r="C77" s="41">
        <v>0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37">
        <v>0</v>
      </c>
    </row>
    <row r="78" spans="1:12" x14ac:dyDescent="0.25">
      <c r="A78" s="191"/>
      <c r="B78" s="32" t="s">
        <v>1327</v>
      </c>
      <c r="C78" s="41">
        <v>0</v>
      </c>
      <c r="D78" s="41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37">
        <v>0</v>
      </c>
    </row>
    <row r="79" spans="1:12" x14ac:dyDescent="0.25">
      <c r="A79" s="191"/>
      <c r="B79" s="32" t="s">
        <v>1328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37">
        <v>0</v>
      </c>
    </row>
    <row r="80" spans="1:12" x14ac:dyDescent="0.25">
      <c r="A80" s="191"/>
      <c r="B80" s="32" t="s">
        <v>1329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37">
        <v>0</v>
      </c>
    </row>
    <row r="81" spans="1:12" x14ac:dyDescent="0.25">
      <c r="A81" s="191"/>
      <c r="B81" s="32" t="s">
        <v>1330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1">
        <v>0</v>
      </c>
      <c r="K81" s="41">
        <v>0</v>
      </c>
      <c r="L81" s="37">
        <v>0</v>
      </c>
    </row>
    <row r="82" spans="1:12" x14ac:dyDescent="0.25">
      <c r="A82" s="191"/>
      <c r="B82" s="32" t="s">
        <v>1331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1">
        <v>0</v>
      </c>
      <c r="K82" s="41">
        <v>0</v>
      </c>
      <c r="L82" s="37">
        <v>0</v>
      </c>
    </row>
    <row r="83" spans="1:12" x14ac:dyDescent="0.25">
      <c r="A83" s="191"/>
      <c r="B83" s="32" t="s">
        <v>1332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37">
        <v>0</v>
      </c>
    </row>
    <row r="84" spans="1:12" x14ac:dyDescent="0.25">
      <c r="A84" s="191"/>
      <c r="B84" s="32" t="s">
        <v>1333</v>
      </c>
      <c r="C84" s="41">
        <v>0</v>
      </c>
      <c r="D84" s="41">
        <v>0</v>
      </c>
      <c r="E84" s="41">
        <v>0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37">
        <v>0</v>
      </c>
    </row>
    <row r="85" spans="1:12" x14ac:dyDescent="0.25">
      <c r="A85" s="191"/>
      <c r="B85" s="32" t="s">
        <v>1334</v>
      </c>
      <c r="C85" s="41">
        <v>0</v>
      </c>
      <c r="D85" s="41"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37">
        <v>0</v>
      </c>
    </row>
    <row r="86" spans="1:12" x14ac:dyDescent="0.25">
      <c r="A86" s="191"/>
      <c r="B86" s="32" t="s">
        <v>1335</v>
      </c>
      <c r="C86" s="41">
        <v>0</v>
      </c>
      <c r="D86" s="41">
        <v>0</v>
      </c>
      <c r="E86" s="41">
        <v>0</v>
      </c>
      <c r="F86" s="41">
        <v>0</v>
      </c>
      <c r="G86" s="41">
        <v>0</v>
      </c>
      <c r="H86" s="41">
        <v>0</v>
      </c>
      <c r="I86" s="41">
        <v>0</v>
      </c>
      <c r="J86" s="41">
        <v>0</v>
      </c>
      <c r="K86" s="41">
        <v>0</v>
      </c>
      <c r="L86" s="37">
        <v>0</v>
      </c>
    </row>
    <row r="87" spans="1:12" x14ac:dyDescent="0.25">
      <c r="A87" s="191"/>
      <c r="B87" s="32" t="s">
        <v>1336</v>
      </c>
      <c r="C87" s="41">
        <v>0</v>
      </c>
      <c r="D87" s="41">
        <v>0</v>
      </c>
      <c r="E87" s="41">
        <v>0</v>
      </c>
      <c r="F87" s="41">
        <v>0</v>
      </c>
      <c r="G87" s="41">
        <v>0</v>
      </c>
      <c r="H87" s="41">
        <v>0</v>
      </c>
      <c r="I87" s="41">
        <v>0</v>
      </c>
      <c r="J87" s="41">
        <v>0</v>
      </c>
      <c r="K87" s="41">
        <v>0</v>
      </c>
      <c r="L87" s="37">
        <v>0</v>
      </c>
    </row>
    <row r="88" spans="1:12" x14ac:dyDescent="0.25">
      <c r="A88" s="191"/>
      <c r="B88" s="32" t="s">
        <v>1337</v>
      </c>
      <c r="C88" s="41">
        <v>0</v>
      </c>
      <c r="D88" s="41">
        <v>0</v>
      </c>
      <c r="E88" s="41">
        <v>0</v>
      </c>
      <c r="F88" s="41">
        <v>0</v>
      </c>
      <c r="G88" s="41">
        <v>0</v>
      </c>
      <c r="H88" s="41">
        <v>0</v>
      </c>
      <c r="I88" s="41">
        <v>0</v>
      </c>
      <c r="J88" s="41">
        <v>0</v>
      </c>
      <c r="K88" s="41">
        <v>0</v>
      </c>
      <c r="L88" s="37">
        <v>0</v>
      </c>
    </row>
    <row r="89" spans="1:12" x14ac:dyDescent="0.25">
      <c r="A89" s="191"/>
      <c r="B89" s="32" t="s">
        <v>1338</v>
      </c>
      <c r="C89" s="41">
        <v>0</v>
      </c>
      <c r="D89" s="41"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37">
        <v>0</v>
      </c>
    </row>
    <row r="90" spans="1:12" x14ac:dyDescent="0.25">
      <c r="A90" s="191"/>
      <c r="B90" s="32" t="s">
        <v>1339</v>
      </c>
      <c r="C90" s="41">
        <v>1</v>
      </c>
      <c r="D90" s="41">
        <v>0</v>
      </c>
      <c r="E90" s="41">
        <v>3</v>
      </c>
      <c r="F90" s="41">
        <v>0</v>
      </c>
      <c r="G90" s="41">
        <v>0</v>
      </c>
      <c r="H90" s="41">
        <v>1</v>
      </c>
      <c r="I90" s="41">
        <v>0</v>
      </c>
      <c r="J90" s="41">
        <v>0</v>
      </c>
      <c r="K90" s="41">
        <v>0</v>
      </c>
      <c r="L90" s="37">
        <v>0</v>
      </c>
    </row>
    <row r="91" spans="1:12" x14ac:dyDescent="0.25">
      <c r="A91" s="191"/>
      <c r="B91" s="32" t="s">
        <v>1340</v>
      </c>
      <c r="C91" s="41">
        <v>0</v>
      </c>
      <c r="D91" s="41">
        <v>0</v>
      </c>
      <c r="E91" s="41">
        <v>0</v>
      </c>
      <c r="F91" s="41">
        <v>0</v>
      </c>
      <c r="G91" s="41">
        <v>0</v>
      </c>
      <c r="H91" s="41">
        <v>0</v>
      </c>
      <c r="I91" s="41">
        <v>0</v>
      </c>
      <c r="J91" s="41">
        <v>0</v>
      </c>
      <c r="K91" s="41">
        <v>0</v>
      </c>
      <c r="L91" s="37">
        <v>0</v>
      </c>
    </row>
    <row r="92" spans="1:12" x14ac:dyDescent="0.25">
      <c r="A92" s="191"/>
      <c r="B92" s="32" t="s">
        <v>1341</v>
      </c>
      <c r="C92" s="41">
        <v>0</v>
      </c>
      <c r="D92" s="41">
        <v>0</v>
      </c>
      <c r="E92" s="41">
        <v>0</v>
      </c>
      <c r="F92" s="41">
        <v>0</v>
      </c>
      <c r="G92" s="41">
        <v>0</v>
      </c>
      <c r="H92" s="41">
        <v>0</v>
      </c>
      <c r="I92" s="41">
        <v>0</v>
      </c>
      <c r="J92" s="41">
        <v>0</v>
      </c>
      <c r="K92" s="41">
        <v>0</v>
      </c>
      <c r="L92" s="37">
        <v>0</v>
      </c>
    </row>
    <row r="93" spans="1:12" x14ac:dyDescent="0.25">
      <c r="A93" s="191"/>
      <c r="B93" s="32" t="s">
        <v>1342</v>
      </c>
      <c r="C93" s="41">
        <v>0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37">
        <v>0</v>
      </c>
    </row>
    <row r="94" spans="1:12" x14ac:dyDescent="0.25">
      <c r="A94" s="191"/>
      <c r="B94" s="32" t="s">
        <v>1343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37">
        <v>0</v>
      </c>
    </row>
    <row r="95" spans="1:12" x14ac:dyDescent="0.25">
      <c r="A95" s="191"/>
      <c r="B95" s="32" t="s">
        <v>1344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37">
        <v>0</v>
      </c>
    </row>
    <row r="96" spans="1:12" x14ac:dyDescent="0.25">
      <c r="A96" s="191"/>
      <c r="B96" s="32" t="s">
        <v>1345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41">
        <v>0</v>
      </c>
      <c r="L96" s="37">
        <v>0</v>
      </c>
    </row>
    <row r="97" spans="1:12" x14ac:dyDescent="0.25">
      <c r="A97" s="191"/>
      <c r="B97" s="32" t="s">
        <v>1346</v>
      </c>
      <c r="C97" s="41">
        <v>0</v>
      </c>
      <c r="D97" s="41">
        <v>0</v>
      </c>
      <c r="E97" s="41">
        <v>0</v>
      </c>
      <c r="F97" s="41">
        <v>0</v>
      </c>
      <c r="G97" s="41">
        <v>0</v>
      </c>
      <c r="H97" s="41">
        <v>0</v>
      </c>
      <c r="I97" s="41">
        <v>0</v>
      </c>
      <c r="J97" s="41">
        <v>0</v>
      </c>
      <c r="K97" s="41">
        <v>0</v>
      </c>
      <c r="L97" s="37">
        <v>0</v>
      </c>
    </row>
    <row r="98" spans="1:12" x14ac:dyDescent="0.25">
      <c r="A98" s="191"/>
      <c r="B98" s="32" t="s">
        <v>1347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41">
        <v>0</v>
      </c>
      <c r="L98" s="37">
        <v>0</v>
      </c>
    </row>
    <row r="99" spans="1:12" x14ac:dyDescent="0.25">
      <c r="A99" s="191"/>
      <c r="B99" s="32" t="s">
        <v>1348</v>
      </c>
      <c r="C99" s="41">
        <v>0</v>
      </c>
      <c r="D99" s="41">
        <v>0</v>
      </c>
      <c r="E99" s="41">
        <v>0</v>
      </c>
      <c r="F99" s="41">
        <v>0</v>
      </c>
      <c r="G99" s="41">
        <v>0</v>
      </c>
      <c r="H99" s="41">
        <v>0</v>
      </c>
      <c r="I99" s="41">
        <v>0</v>
      </c>
      <c r="J99" s="41">
        <v>0</v>
      </c>
      <c r="K99" s="41">
        <v>0</v>
      </c>
      <c r="L99" s="37">
        <v>0</v>
      </c>
    </row>
    <row r="100" spans="1:12" x14ac:dyDescent="0.25">
      <c r="A100" s="191"/>
      <c r="B100" s="32" t="s">
        <v>1349</v>
      </c>
      <c r="C100" s="41">
        <v>0</v>
      </c>
      <c r="D100" s="41">
        <v>0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37">
        <v>0</v>
      </c>
    </row>
    <row r="101" spans="1:12" x14ac:dyDescent="0.25">
      <c r="A101" s="191"/>
      <c r="B101" s="32" t="s">
        <v>1350</v>
      </c>
      <c r="C101" s="41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37">
        <v>0</v>
      </c>
    </row>
    <row r="102" spans="1:12" x14ac:dyDescent="0.25">
      <c r="A102" s="191"/>
      <c r="B102" s="32" t="s">
        <v>1351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37">
        <v>0</v>
      </c>
    </row>
    <row r="103" spans="1:12" x14ac:dyDescent="0.25">
      <c r="A103" s="191"/>
      <c r="B103" s="32" t="s">
        <v>1352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37">
        <v>0</v>
      </c>
    </row>
    <row r="104" spans="1:12" x14ac:dyDescent="0.25">
      <c r="A104" s="191"/>
      <c r="B104" s="32" t="s">
        <v>1353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1</v>
      </c>
      <c r="I104" s="41">
        <v>0</v>
      </c>
      <c r="J104" s="41">
        <v>0</v>
      </c>
      <c r="K104" s="41">
        <v>0</v>
      </c>
      <c r="L104" s="37">
        <v>0</v>
      </c>
    </row>
    <row r="105" spans="1:12" x14ac:dyDescent="0.25">
      <c r="A105" s="191"/>
      <c r="B105" s="32" t="s">
        <v>1354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1">
        <v>0</v>
      </c>
      <c r="K105" s="41">
        <v>0</v>
      </c>
      <c r="L105" s="37">
        <v>0</v>
      </c>
    </row>
    <row r="106" spans="1:12" x14ac:dyDescent="0.25">
      <c r="A106" s="191"/>
      <c r="B106" s="32" t="s">
        <v>1355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37">
        <v>0</v>
      </c>
    </row>
    <row r="107" spans="1:12" x14ac:dyDescent="0.25">
      <c r="A107" s="191"/>
      <c r="B107" s="32" t="s">
        <v>1356</v>
      </c>
      <c r="C107" s="41">
        <v>0</v>
      </c>
      <c r="D107" s="41">
        <v>0</v>
      </c>
      <c r="E107" s="41">
        <v>0</v>
      </c>
      <c r="F107" s="41">
        <v>0</v>
      </c>
      <c r="G107" s="41">
        <v>0</v>
      </c>
      <c r="H107" s="41">
        <v>0</v>
      </c>
      <c r="I107" s="41">
        <v>0</v>
      </c>
      <c r="J107" s="41">
        <v>0</v>
      </c>
      <c r="K107" s="41">
        <v>0</v>
      </c>
      <c r="L107" s="37">
        <v>0</v>
      </c>
    </row>
    <row r="108" spans="1:12" x14ac:dyDescent="0.25">
      <c r="A108" s="191"/>
      <c r="B108" s="32" t="s">
        <v>1357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41">
        <v>0</v>
      </c>
      <c r="L108" s="37">
        <v>0</v>
      </c>
    </row>
    <row r="109" spans="1:12" x14ac:dyDescent="0.25">
      <c r="A109" s="191"/>
      <c r="B109" s="32" t="s">
        <v>1358</v>
      </c>
      <c r="C109" s="41">
        <v>0</v>
      </c>
      <c r="D109" s="41">
        <v>0</v>
      </c>
      <c r="E109" s="41">
        <v>0</v>
      </c>
      <c r="F109" s="41">
        <v>0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37">
        <v>0</v>
      </c>
    </row>
    <row r="110" spans="1:12" x14ac:dyDescent="0.25">
      <c r="A110" s="191"/>
      <c r="B110" s="32" t="s">
        <v>1359</v>
      </c>
      <c r="C110" s="41">
        <v>0</v>
      </c>
      <c r="D110" s="41">
        <v>0</v>
      </c>
      <c r="E110" s="41">
        <v>0</v>
      </c>
      <c r="F110" s="41">
        <v>0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37">
        <v>0</v>
      </c>
    </row>
    <row r="111" spans="1:12" x14ac:dyDescent="0.25">
      <c r="A111" s="191"/>
      <c r="B111" s="32" t="s">
        <v>1360</v>
      </c>
      <c r="C111" s="41">
        <v>0</v>
      </c>
      <c r="D111" s="41">
        <v>0</v>
      </c>
      <c r="E111" s="41">
        <v>0</v>
      </c>
      <c r="F111" s="41">
        <v>0</v>
      </c>
      <c r="G111" s="41">
        <v>0</v>
      </c>
      <c r="H111" s="41">
        <v>0</v>
      </c>
      <c r="I111" s="41">
        <v>0</v>
      </c>
      <c r="J111" s="41">
        <v>0</v>
      </c>
      <c r="K111" s="41">
        <v>0</v>
      </c>
      <c r="L111" s="37">
        <v>0</v>
      </c>
    </row>
    <row r="112" spans="1:12" x14ac:dyDescent="0.25">
      <c r="A112" s="191"/>
      <c r="B112" s="32" t="s">
        <v>1361</v>
      </c>
      <c r="C112" s="41">
        <v>0</v>
      </c>
      <c r="D112" s="41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41">
        <v>0</v>
      </c>
      <c r="L112" s="37">
        <v>0</v>
      </c>
    </row>
    <row r="113" spans="1:12" x14ac:dyDescent="0.25">
      <c r="A113" s="191"/>
      <c r="B113" s="32" t="s">
        <v>1362</v>
      </c>
      <c r="C113" s="41">
        <v>0</v>
      </c>
      <c r="D113" s="41">
        <v>0</v>
      </c>
      <c r="E113" s="41">
        <v>0</v>
      </c>
      <c r="F113" s="41">
        <v>0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37">
        <v>0</v>
      </c>
    </row>
    <row r="114" spans="1:12" x14ac:dyDescent="0.25">
      <c r="A114" s="191"/>
      <c r="B114" s="32" t="s">
        <v>1363</v>
      </c>
      <c r="C114" s="41">
        <v>0</v>
      </c>
      <c r="D114" s="41">
        <v>0</v>
      </c>
      <c r="E114" s="41">
        <v>0</v>
      </c>
      <c r="F114" s="41">
        <v>0</v>
      </c>
      <c r="G114" s="41">
        <v>0</v>
      </c>
      <c r="H114" s="41">
        <v>0</v>
      </c>
      <c r="I114" s="41">
        <v>0</v>
      </c>
      <c r="J114" s="41">
        <v>0</v>
      </c>
      <c r="K114" s="41">
        <v>0</v>
      </c>
      <c r="L114" s="37">
        <v>0</v>
      </c>
    </row>
    <row r="115" spans="1:12" x14ac:dyDescent="0.25">
      <c r="A115" s="191"/>
      <c r="B115" s="32" t="s">
        <v>1364</v>
      </c>
      <c r="C115" s="41">
        <v>0</v>
      </c>
      <c r="D115" s="41">
        <v>0</v>
      </c>
      <c r="E115" s="41">
        <v>0</v>
      </c>
      <c r="F115" s="41">
        <v>0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37">
        <v>0</v>
      </c>
    </row>
    <row r="116" spans="1:12" x14ac:dyDescent="0.25">
      <c r="A116" s="191"/>
      <c r="B116" s="32" t="s">
        <v>1365</v>
      </c>
      <c r="C116" s="41">
        <v>0</v>
      </c>
      <c r="D116" s="41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41">
        <v>0</v>
      </c>
      <c r="L116" s="37">
        <v>0</v>
      </c>
    </row>
    <row r="117" spans="1:12" x14ac:dyDescent="0.25">
      <c r="A117" s="191"/>
      <c r="B117" s="32" t="s">
        <v>1366</v>
      </c>
      <c r="C117" s="41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37">
        <v>0</v>
      </c>
    </row>
    <row r="118" spans="1:12" x14ac:dyDescent="0.25">
      <c r="A118" s="191"/>
      <c r="B118" s="32" t="s">
        <v>1367</v>
      </c>
      <c r="C118" s="41">
        <v>0</v>
      </c>
      <c r="D118" s="41">
        <v>0</v>
      </c>
      <c r="E118" s="41">
        <v>0</v>
      </c>
      <c r="F118" s="41">
        <v>0</v>
      </c>
      <c r="G118" s="41">
        <v>0</v>
      </c>
      <c r="H118" s="41">
        <v>0</v>
      </c>
      <c r="I118" s="41">
        <v>0</v>
      </c>
      <c r="J118" s="41">
        <v>0</v>
      </c>
      <c r="K118" s="41">
        <v>0</v>
      </c>
      <c r="L118" s="37">
        <v>0</v>
      </c>
    </row>
    <row r="119" spans="1:12" x14ac:dyDescent="0.25">
      <c r="A119" s="191"/>
      <c r="B119" s="32" t="s">
        <v>1368</v>
      </c>
      <c r="C119" s="41">
        <v>0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37">
        <v>0</v>
      </c>
    </row>
    <row r="120" spans="1:12" x14ac:dyDescent="0.25">
      <c r="A120" s="191"/>
      <c r="B120" s="32" t="s">
        <v>1369</v>
      </c>
      <c r="C120" s="41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37">
        <v>0</v>
      </c>
    </row>
    <row r="121" spans="1:12" x14ac:dyDescent="0.25">
      <c r="A121" s="191"/>
      <c r="B121" s="32" t="s">
        <v>1370</v>
      </c>
      <c r="C121" s="41">
        <v>0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37">
        <v>0</v>
      </c>
    </row>
    <row r="122" spans="1:12" x14ac:dyDescent="0.25">
      <c r="A122" s="191"/>
      <c r="B122" s="32" t="s">
        <v>1371</v>
      </c>
      <c r="C122" s="41">
        <v>0</v>
      </c>
      <c r="D122" s="41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37">
        <v>0</v>
      </c>
    </row>
    <row r="123" spans="1:12" x14ac:dyDescent="0.25">
      <c r="A123" s="191"/>
      <c r="B123" s="32" t="s">
        <v>1372</v>
      </c>
      <c r="C123" s="41">
        <v>0</v>
      </c>
      <c r="D123" s="41">
        <v>0</v>
      </c>
      <c r="E123" s="41">
        <v>0</v>
      </c>
      <c r="F123" s="41">
        <v>0</v>
      </c>
      <c r="G123" s="41">
        <v>0</v>
      </c>
      <c r="H123" s="41">
        <v>0</v>
      </c>
      <c r="I123" s="41">
        <v>0</v>
      </c>
      <c r="J123" s="41">
        <v>0</v>
      </c>
      <c r="K123" s="41">
        <v>0</v>
      </c>
      <c r="L123" s="37">
        <v>0</v>
      </c>
    </row>
    <row r="124" spans="1:12" x14ac:dyDescent="0.25">
      <c r="A124" s="191"/>
      <c r="B124" s="32" t="s">
        <v>1373</v>
      </c>
      <c r="C124" s="41">
        <v>0</v>
      </c>
      <c r="D124" s="41">
        <v>0</v>
      </c>
      <c r="E124" s="41">
        <v>0</v>
      </c>
      <c r="F124" s="41">
        <v>0</v>
      </c>
      <c r="G124" s="41">
        <v>0</v>
      </c>
      <c r="H124" s="41">
        <v>0</v>
      </c>
      <c r="I124" s="41">
        <v>0</v>
      </c>
      <c r="J124" s="41">
        <v>0</v>
      </c>
      <c r="K124" s="41">
        <v>0</v>
      </c>
      <c r="L124" s="37">
        <v>0</v>
      </c>
    </row>
    <row r="125" spans="1:12" x14ac:dyDescent="0.25">
      <c r="A125" s="191"/>
      <c r="B125" s="32" t="s">
        <v>1374</v>
      </c>
      <c r="C125" s="41">
        <v>0</v>
      </c>
      <c r="D125" s="41">
        <v>0</v>
      </c>
      <c r="E125" s="41">
        <v>0</v>
      </c>
      <c r="F125" s="41">
        <v>0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37">
        <v>0</v>
      </c>
    </row>
    <row r="126" spans="1:12" x14ac:dyDescent="0.25">
      <c r="A126" s="191"/>
      <c r="B126" s="32" t="s">
        <v>1375</v>
      </c>
      <c r="C126" s="41">
        <v>0</v>
      </c>
      <c r="D126" s="41">
        <v>0</v>
      </c>
      <c r="E126" s="41">
        <v>0</v>
      </c>
      <c r="F126" s="41">
        <v>0</v>
      </c>
      <c r="G126" s="41">
        <v>0</v>
      </c>
      <c r="H126" s="41">
        <v>0</v>
      </c>
      <c r="I126" s="41">
        <v>0</v>
      </c>
      <c r="J126" s="41">
        <v>0</v>
      </c>
      <c r="K126" s="41">
        <v>0</v>
      </c>
      <c r="L126" s="37">
        <v>0</v>
      </c>
    </row>
    <row r="127" spans="1:12" x14ac:dyDescent="0.25">
      <c r="A127" s="191"/>
      <c r="B127" s="32" t="s">
        <v>1376</v>
      </c>
      <c r="C127" s="41">
        <v>0</v>
      </c>
      <c r="D127" s="41">
        <v>0</v>
      </c>
      <c r="E127" s="41">
        <v>0</v>
      </c>
      <c r="F127" s="41">
        <v>0</v>
      </c>
      <c r="G127" s="41">
        <v>0</v>
      </c>
      <c r="H127" s="41">
        <v>0</v>
      </c>
      <c r="I127" s="41">
        <v>0</v>
      </c>
      <c r="J127" s="41">
        <v>0</v>
      </c>
      <c r="K127" s="41">
        <v>0</v>
      </c>
      <c r="L127" s="37">
        <v>0</v>
      </c>
    </row>
    <row r="128" spans="1:12" x14ac:dyDescent="0.25">
      <c r="A128" s="191"/>
      <c r="B128" s="32" t="s">
        <v>1377</v>
      </c>
      <c r="C128" s="41">
        <v>0</v>
      </c>
      <c r="D128" s="41">
        <v>0</v>
      </c>
      <c r="E128" s="41">
        <v>0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41">
        <v>0</v>
      </c>
      <c r="L128" s="37">
        <v>0</v>
      </c>
    </row>
    <row r="129" spans="1:12" x14ac:dyDescent="0.25">
      <c r="A129" s="191"/>
      <c r="B129" s="32" t="s">
        <v>1378</v>
      </c>
      <c r="C129" s="41">
        <v>0</v>
      </c>
      <c r="D129" s="41">
        <v>0</v>
      </c>
      <c r="E129" s="41">
        <v>0</v>
      </c>
      <c r="F129" s="41">
        <v>0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37">
        <v>0</v>
      </c>
    </row>
    <row r="130" spans="1:12" x14ac:dyDescent="0.25">
      <c r="A130" s="191"/>
      <c r="B130" s="32" t="s">
        <v>1379</v>
      </c>
      <c r="C130" s="41">
        <v>0</v>
      </c>
      <c r="D130" s="41">
        <v>0</v>
      </c>
      <c r="E130" s="41">
        <v>0</v>
      </c>
      <c r="F130" s="41">
        <v>0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37">
        <v>0</v>
      </c>
    </row>
    <row r="131" spans="1:12" x14ac:dyDescent="0.25">
      <c r="A131" s="191"/>
      <c r="B131" s="32" t="s">
        <v>1380</v>
      </c>
      <c r="C131" s="41">
        <v>0</v>
      </c>
      <c r="D131" s="41">
        <v>0</v>
      </c>
      <c r="E131" s="41">
        <v>0</v>
      </c>
      <c r="F131" s="41">
        <v>0</v>
      </c>
      <c r="G131" s="41">
        <v>0</v>
      </c>
      <c r="H131" s="41">
        <v>1</v>
      </c>
      <c r="I131" s="41">
        <v>0</v>
      </c>
      <c r="J131" s="41">
        <v>0</v>
      </c>
      <c r="K131" s="41">
        <v>0</v>
      </c>
      <c r="L131" s="37">
        <v>0</v>
      </c>
    </row>
    <row r="132" spans="1:12" x14ac:dyDescent="0.25">
      <c r="A132" s="191"/>
      <c r="B132" s="32" t="s">
        <v>1381</v>
      </c>
      <c r="C132" s="41">
        <v>0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37">
        <v>0</v>
      </c>
    </row>
    <row r="133" spans="1:12" x14ac:dyDescent="0.25">
      <c r="A133" s="191"/>
      <c r="B133" s="32" t="s">
        <v>1382</v>
      </c>
      <c r="C133" s="41">
        <v>0</v>
      </c>
      <c r="D133" s="41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41">
        <v>0</v>
      </c>
      <c r="L133" s="37">
        <v>0</v>
      </c>
    </row>
    <row r="134" spans="1:12" x14ac:dyDescent="0.25">
      <c r="A134" s="191"/>
      <c r="B134" s="32" t="s">
        <v>1383</v>
      </c>
      <c r="C134" s="41">
        <v>0</v>
      </c>
      <c r="D134" s="41">
        <v>0</v>
      </c>
      <c r="E134" s="41">
        <v>0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37">
        <v>0</v>
      </c>
    </row>
    <row r="135" spans="1:12" x14ac:dyDescent="0.25">
      <c r="A135" s="191"/>
      <c r="B135" s="32" t="s">
        <v>1384</v>
      </c>
      <c r="C135" s="41">
        <v>0</v>
      </c>
      <c r="D135" s="41">
        <v>0</v>
      </c>
      <c r="E135" s="41">
        <v>0</v>
      </c>
      <c r="F135" s="41">
        <v>0</v>
      </c>
      <c r="G135" s="41">
        <v>0</v>
      </c>
      <c r="H135" s="41">
        <v>0</v>
      </c>
      <c r="I135" s="41">
        <v>0</v>
      </c>
      <c r="J135" s="41">
        <v>0</v>
      </c>
      <c r="K135" s="41">
        <v>0</v>
      </c>
      <c r="L135" s="37">
        <v>0</v>
      </c>
    </row>
    <row r="136" spans="1:12" x14ac:dyDescent="0.25">
      <c r="A136" s="191"/>
      <c r="B136" s="32" t="s">
        <v>1385</v>
      </c>
      <c r="C136" s="41">
        <v>0</v>
      </c>
      <c r="D136" s="41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41">
        <v>0</v>
      </c>
      <c r="L136" s="37">
        <v>0</v>
      </c>
    </row>
    <row r="137" spans="1:12" x14ac:dyDescent="0.25">
      <c r="A137" s="191"/>
      <c r="B137" s="32" t="s">
        <v>1386</v>
      </c>
      <c r="C137" s="41">
        <v>0</v>
      </c>
      <c r="D137" s="41">
        <v>0</v>
      </c>
      <c r="E137" s="41">
        <v>0</v>
      </c>
      <c r="F137" s="41">
        <v>0</v>
      </c>
      <c r="G137" s="41">
        <v>0</v>
      </c>
      <c r="H137" s="41">
        <v>0</v>
      </c>
      <c r="I137" s="41">
        <v>0</v>
      </c>
      <c r="J137" s="41">
        <v>0</v>
      </c>
      <c r="K137" s="41">
        <v>0</v>
      </c>
      <c r="L137" s="37">
        <v>0</v>
      </c>
    </row>
    <row r="138" spans="1:12" x14ac:dyDescent="0.25">
      <c r="A138" s="191"/>
      <c r="B138" s="32" t="s">
        <v>1387</v>
      </c>
      <c r="C138" s="41">
        <v>0</v>
      </c>
      <c r="D138" s="41">
        <v>0</v>
      </c>
      <c r="E138" s="41">
        <v>0</v>
      </c>
      <c r="F138" s="41">
        <v>0</v>
      </c>
      <c r="G138" s="41">
        <v>0</v>
      </c>
      <c r="H138" s="41">
        <v>0</v>
      </c>
      <c r="I138" s="41">
        <v>0</v>
      </c>
      <c r="J138" s="41">
        <v>0</v>
      </c>
      <c r="K138" s="41">
        <v>0</v>
      </c>
      <c r="L138" s="37">
        <v>0</v>
      </c>
    </row>
    <row r="139" spans="1:12" x14ac:dyDescent="0.25">
      <c r="A139" s="191"/>
      <c r="B139" s="32" t="s">
        <v>1388</v>
      </c>
      <c r="C139" s="41">
        <v>0</v>
      </c>
      <c r="D139" s="41">
        <v>0</v>
      </c>
      <c r="E139" s="41">
        <v>0</v>
      </c>
      <c r="F139" s="41">
        <v>0</v>
      </c>
      <c r="G139" s="41">
        <v>0</v>
      </c>
      <c r="H139" s="41">
        <v>0</v>
      </c>
      <c r="I139" s="41">
        <v>0</v>
      </c>
      <c r="J139" s="41">
        <v>0</v>
      </c>
      <c r="K139" s="41">
        <v>0</v>
      </c>
      <c r="L139" s="37">
        <v>0</v>
      </c>
    </row>
    <row r="140" spans="1:12" x14ac:dyDescent="0.25">
      <c r="A140" s="191"/>
      <c r="B140" s="32" t="s">
        <v>1389</v>
      </c>
      <c r="C140" s="41">
        <v>0</v>
      </c>
      <c r="D140" s="41">
        <v>0</v>
      </c>
      <c r="E140" s="41">
        <v>0</v>
      </c>
      <c r="F140" s="41">
        <v>0</v>
      </c>
      <c r="G140" s="41">
        <v>0</v>
      </c>
      <c r="H140" s="41">
        <v>0</v>
      </c>
      <c r="I140" s="41">
        <v>0</v>
      </c>
      <c r="J140" s="41">
        <v>0</v>
      </c>
      <c r="K140" s="41">
        <v>0</v>
      </c>
      <c r="L140" s="37">
        <v>0</v>
      </c>
    </row>
    <row r="141" spans="1:12" x14ac:dyDescent="0.25">
      <c r="A141" s="191"/>
      <c r="B141" s="32" t="s">
        <v>1390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37">
        <v>0</v>
      </c>
    </row>
    <row r="142" spans="1:12" x14ac:dyDescent="0.25">
      <c r="A142" s="191"/>
      <c r="B142" s="32" t="s">
        <v>1391</v>
      </c>
      <c r="C142" s="41">
        <v>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  <c r="J142" s="41">
        <v>0</v>
      </c>
      <c r="K142" s="41">
        <v>0</v>
      </c>
      <c r="L142" s="37">
        <v>0</v>
      </c>
    </row>
    <row r="143" spans="1:12" x14ac:dyDescent="0.25">
      <c r="A143" s="191"/>
      <c r="B143" s="32" t="s">
        <v>1392</v>
      </c>
      <c r="C143" s="41">
        <v>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37">
        <v>0</v>
      </c>
    </row>
    <row r="144" spans="1:12" x14ac:dyDescent="0.25">
      <c r="A144" s="191"/>
      <c r="B144" s="32" t="s">
        <v>1393</v>
      </c>
      <c r="C144" s="41">
        <v>0</v>
      </c>
      <c r="D144" s="41">
        <v>0</v>
      </c>
      <c r="E144" s="41">
        <v>0</v>
      </c>
      <c r="F144" s="41">
        <v>0</v>
      </c>
      <c r="G144" s="41">
        <v>0</v>
      </c>
      <c r="H144" s="41">
        <v>0</v>
      </c>
      <c r="I144" s="41">
        <v>0</v>
      </c>
      <c r="J144" s="41">
        <v>0</v>
      </c>
      <c r="K144" s="41">
        <v>0</v>
      </c>
      <c r="L144" s="37">
        <v>0</v>
      </c>
    </row>
    <row r="145" spans="1:12" x14ac:dyDescent="0.25">
      <c r="A145" s="191"/>
      <c r="B145" s="32" t="s">
        <v>1394</v>
      </c>
      <c r="C145" s="41">
        <v>0</v>
      </c>
      <c r="D145" s="41">
        <v>0</v>
      </c>
      <c r="E145" s="41">
        <v>0</v>
      </c>
      <c r="F145" s="41">
        <v>0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37">
        <v>0</v>
      </c>
    </row>
    <row r="146" spans="1:12" x14ac:dyDescent="0.25">
      <c r="A146" s="191"/>
      <c r="B146" s="32" t="s">
        <v>1395</v>
      </c>
      <c r="C146" s="41">
        <v>0</v>
      </c>
      <c r="D146" s="41">
        <v>0</v>
      </c>
      <c r="E146" s="41">
        <v>0</v>
      </c>
      <c r="F146" s="41">
        <v>0</v>
      </c>
      <c r="G146" s="41">
        <v>0</v>
      </c>
      <c r="H146" s="41">
        <v>0</v>
      </c>
      <c r="I146" s="41">
        <v>0</v>
      </c>
      <c r="J146" s="41">
        <v>0</v>
      </c>
      <c r="K146" s="41">
        <v>0</v>
      </c>
      <c r="L146" s="37">
        <v>0</v>
      </c>
    </row>
    <row r="147" spans="1:12" x14ac:dyDescent="0.25">
      <c r="A147" s="191"/>
      <c r="B147" s="32" t="s">
        <v>1396</v>
      </c>
      <c r="C147" s="41">
        <v>0</v>
      </c>
      <c r="D147" s="41">
        <v>0</v>
      </c>
      <c r="E147" s="41">
        <v>0</v>
      </c>
      <c r="F147" s="41">
        <v>0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37">
        <v>0</v>
      </c>
    </row>
    <row r="148" spans="1:12" x14ac:dyDescent="0.25">
      <c r="A148" s="191"/>
      <c r="B148" s="32" t="s">
        <v>1397</v>
      </c>
      <c r="C148" s="41">
        <v>0</v>
      </c>
      <c r="D148" s="41">
        <v>0</v>
      </c>
      <c r="E148" s="41">
        <v>0</v>
      </c>
      <c r="F148" s="41">
        <v>0</v>
      </c>
      <c r="G148" s="41">
        <v>0</v>
      </c>
      <c r="H148" s="41">
        <v>0</v>
      </c>
      <c r="I148" s="41">
        <v>0</v>
      </c>
      <c r="J148" s="41">
        <v>0</v>
      </c>
      <c r="K148" s="41">
        <v>0</v>
      </c>
      <c r="L148" s="37">
        <v>0</v>
      </c>
    </row>
    <row r="149" spans="1:12" x14ac:dyDescent="0.25">
      <c r="A149" s="191"/>
      <c r="B149" s="32" t="s">
        <v>1398</v>
      </c>
      <c r="C149" s="41">
        <v>0</v>
      </c>
      <c r="D149" s="41">
        <v>0</v>
      </c>
      <c r="E149" s="41">
        <v>0</v>
      </c>
      <c r="F149" s="41">
        <v>0</v>
      </c>
      <c r="G149" s="41">
        <v>0</v>
      </c>
      <c r="H149" s="41">
        <v>0</v>
      </c>
      <c r="I149" s="41">
        <v>0</v>
      </c>
      <c r="J149" s="41">
        <v>0</v>
      </c>
      <c r="K149" s="41">
        <v>0</v>
      </c>
      <c r="L149" s="37">
        <v>0</v>
      </c>
    </row>
    <row r="150" spans="1:12" x14ac:dyDescent="0.25">
      <c r="A150" s="191"/>
      <c r="B150" s="32" t="s">
        <v>1399</v>
      </c>
      <c r="C150" s="41">
        <v>0</v>
      </c>
      <c r="D150" s="41">
        <v>0</v>
      </c>
      <c r="E150" s="41">
        <v>0</v>
      </c>
      <c r="F150" s="41">
        <v>0</v>
      </c>
      <c r="G150" s="41">
        <v>0</v>
      </c>
      <c r="H150" s="41">
        <v>0</v>
      </c>
      <c r="I150" s="41">
        <v>0</v>
      </c>
      <c r="J150" s="41">
        <v>0</v>
      </c>
      <c r="K150" s="41">
        <v>0</v>
      </c>
      <c r="L150" s="37">
        <v>0</v>
      </c>
    </row>
    <row r="151" spans="1:12" x14ac:dyDescent="0.25">
      <c r="A151" s="191"/>
      <c r="B151" s="32" t="s">
        <v>1400</v>
      </c>
      <c r="C151" s="41">
        <v>0</v>
      </c>
      <c r="D151" s="41">
        <v>0</v>
      </c>
      <c r="E151" s="41">
        <v>0</v>
      </c>
      <c r="F151" s="41">
        <v>0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37">
        <v>0</v>
      </c>
    </row>
    <row r="152" spans="1:12" x14ac:dyDescent="0.25">
      <c r="A152" s="191"/>
      <c r="B152" s="32" t="s">
        <v>1401</v>
      </c>
      <c r="C152" s="41">
        <v>0</v>
      </c>
      <c r="D152" s="41">
        <v>0</v>
      </c>
      <c r="E152" s="41">
        <v>0</v>
      </c>
      <c r="F152" s="41">
        <v>0</v>
      </c>
      <c r="G152" s="41">
        <v>0</v>
      </c>
      <c r="H152" s="41">
        <v>0</v>
      </c>
      <c r="I152" s="41">
        <v>0</v>
      </c>
      <c r="J152" s="41">
        <v>0</v>
      </c>
      <c r="K152" s="41">
        <v>0</v>
      </c>
      <c r="L152" s="37">
        <v>0</v>
      </c>
    </row>
    <row r="153" spans="1:12" x14ac:dyDescent="0.25">
      <c r="A153" s="191"/>
      <c r="B153" s="32" t="s">
        <v>1402</v>
      </c>
      <c r="C153" s="41">
        <v>0</v>
      </c>
      <c r="D153" s="41">
        <v>0</v>
      </c>
      <c r="E153" s="41">
        <v>0</v>
      </c>
      <c r="F153" s="41">
        <v>0</v>
      </c>
      <c r="G153" s="41">
        <v>0</v>
      </c>
      <c r="H153" s="41">
        <v>0</v>
      </c>
      <c r="I153" s="41">
        <v>0</v>
      </c>
      <c r="J153" s="41">
        <v>0</v>
      </c>
      <c r="K153" s="41">
        <v>0</v>
      </c>
      <c r="L153" s="37">
        <v>0</v>
      </c>
    </row>
    <row r="154" spans="1:12" x14ac:dyDescent="0.25">
      <c r="A154" s="191"/>
      <c r="B154" s="32" t="s">
        <v>1403</v>
      </c>
      <c r="C154" s="41">
        <v>0</v>
      </c>
      <c r="D154" s="41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37">
        <v>0</v>
      </c>
    </row>
    <row r="155" spans="1:12" x14ac:dyDescent="0.25">
      <c r="A155" s="191"/>
      <c r="B155" s="32" t="s">
        <v>1404</v>
      </c>
      <c r="C155" s="41">
        <v>0</v>
      </c>
      <c r="D155" s="41">
        <v>0</v>
      </c>
      <c r="E155" s="41">
        <v>0</v>
      </c>
      <c r="F155" s="41">
        <v>0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37">
        <v>0</v>
      </c>
    </row>
    <row r="156" spans="1:12" x14ac:dyDescent="0.25">
      <c r="A156" s="191"/>
      <c r="B156" s="32" t="s">
        <v>1405</v>
      </c>
      <c r="C156" s="41">
        <v>0</v>
      </c>
      <c r="D156" s="41">
        <v>0</v>
      </c>
      <c r="E156" s="41">
        <v>0</v>
      </c>
      <c r="F156" s="41">
        <v>0</v>
      </c>
      <c r="G156" s="41">
        <v>0</v>
      </c>
      <c r="H156" s="41">
        <v>0</v>
      </c>
      <c r="I156" s="41">
        <v>0</v>
      </c>
      <c r="J156" s="41">
        <v>0</v>
      </c>
      <c r="K156" s="41">
        <v>0</v>
      </c>
      <c r="L156" s="37">
        <v>0</v>
      </c>
    </row>
    <row r="157" spans="1:12" x14ac:dyDescent="0.25">
      <c r="A157" s="191"/>
      <c r="B157" s="32" t="s">
        <v>1406</v>
      </c>
      <c r="C157" s="41">
        <v>0</v>
      </c>
      <c r="D157" s="41">
        <v>0</v>
      </c>
      <c r="E157" s="41">
        <v>0</v>
      </c>
      <c r="F157" s="41">
        <v>0</v>
      </c>
      <c r="G157" s="41">
        <v>0</v>
      </c>
      <c r="H157" s="41">
        <v>0</v>
      </c>
      <c r="I157" s="41">
        <v>0</v>
      </c>
      <c r="J157" s="41">
        <v>0</v>
      </c>
      <c r="K157" s="41">
        <v>0</v>
      </c>
      <c r="L157" s="37">
        <v>0</v>
      </c>
    </row>
    <row r="158" spans="1:12" x14ac:dyDescent="0.25">
      <c r="A158" s="191"/>
      <c r="B158" s="32" t="s">
        <v>1407</v>
      </c>
      <c r="C158" s="41">
        <v>0</v>
      </c>
      <c r="D158" s="41">
        <v>0</v>
      </c>
      <c r="E158" s="41">
        <v>0</v>
      </c>
      <c r="F158" s="41">
        <v>0</v>
      </c>
      <c r="G158" s="41">
        <v>0</v>
      </c>
      <c r="H158" s="41">
        <v>0</v>
      </c>
      <c r="I158" s="41">
        <v>0</v>
      </c>
      <c r="J158" s="41">
        <v>0</v>
      </c>
      <c r="K158" s="41">
        <v>0</v>
      </c>
      <c r="L158" s="37">
        <v>0</v>
      </c>
    </row>
    <row r="159" spans="1:12" x14ac:dyDescent="0.25">
      <c r="A159" s="191"/>
      <c r="B159" s="32" t="s">
        <v>1408</v>
      </c>
      <c r="C159" s="41">
        <v>0</v>
      </c>
      <c r="D159" s="41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41">
        <v>0</v>
      </c>
      <c r="L159" s="37">
        <v>0</v>
      </c>
    </row>
    <row r="160" spans="1:12" x14ac:dyDescent="0.25">
      <c r="A160" s="191"/>
      <c r="B160" s="32" t="s">
        <v>1409</v>
      </c>
      <c r="C160" s="41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37">
        <v>0</v>
      </c>
    </row>
    <row r="161" spans="1:12" x14ac:dyDescent="0.25">
      <c r="A161" s="191"/>
      <c r="B161" s="32" t="s">
        <v>1410</v>
      </c>
      <c r="C161" s="41">
        <v>0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37">
        <v>0</v>
      </c>
    </row>
    <row r="162" spans="1:12" x14ac:dyDescent="0.25">
      <c r="A162" s="191"/>
      <c r="B162" s="32" t="s">
        <v>1411</v>
      </c>
      <c r="C162" s="41">
        <v>0</v>
      </c>
      <c r="D162" s="41">
        <v>0</v>
      </c>
      <c r="E162" s="41">
        <v>0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37">
        <v>0</v>
      </c>
    </row>
    <row r="163" spans="1:12" x14ac:dyDescent="0.25">
      <c r="A163" s="191"/>
      <c r="B163" s="32" t="s">
        <v>1412</v>
      </c>
      <c r="C163" s="41">
        <v>0</v>
      </c>
      <c r="D163" s="41">
        <v>0</v>
      </c>
      <c r="E163" s="41">
        <v>0</v>
      </c>
      <c r="F163" s="41">
        <v>0</v>
      </c>
      <c r="G163" s="41">
        <v>0</v>
      </c>
      <c r="H163" s="41">
        <v>0</v>
      </c>
      <c r="I163" s="41">
        <v>0</v>
      </c>
      <c r="J163" s="41">
        <v>0</v>
      </c>
      <c r="K163" s="41">
        <v>0</v>
      </c>
      <c r="L163" s="37">
        <v>0</v>
      </c>
    </row>
    <row r="164" spans="1:12" x14ac:dyDescent="0.25">
      <c r="A164" s="191"/>
      <c r="B164" s="32" t="s">
        <v>1413</v>
      </c>
      <c r="C164" s="41">
        <v>0</v>
      </c>
      <c r="D164" s="41">
        <v>0</v>
      </c>
      <c r="E164" s="41">
        <v>0</v>
      </c>
      <c r="F164" s="41">
        <v>0</v>
      </c>
      <c r="G164" s="41">
        <v>0</v>
      </c>
      <c r="H164" s="41">
        <v>0</v>
      </c>
      <c r="I164" s="41">
        <v>0</v>
      </c>
      <c r="J164" s="41">
        <v>0</v>
      </c>
      <c r="K164" s="41">
        <v>0</v>
      </c>
      <c r="L164" s="37">
        <v>0</v>
      </c>
    </row>
    <row r="165" spans="1:12" x14ac:dyDescent="0.25">
      <c r="A165" s="191"/>
      <c r="B165" s="32" t="s">
        <v>1414</v>
      </c>
      <c r="C165" s="41">
        <v>0</v>
      </c>
      <c r="D165" s="41">
        <v>0</v>
      </c>
      <c r="E165" s="41">
        <v>0</v>
      </c>
      <c r="F165" s="41">
        <v>0</v>
      </c>
      <c r="G165" s="41">
        <v>0</v>
      </c>
      <c r="H165" s="41">
        <v>0</v>
      </c>
      <c r="I165" s="41">
        <v>0</v>
      </c>
      <c r="J165" s="41">
        <v>0</v>
      </c>
      <c r="K165" s="41">
        <v>0</v>
      </c>
      <c r="L165" s="37">
        <v>0</v>
      </c>
    </row>
    <row r="166" spans="1:12" x14ac:dyDescent="0.25">
      <c r="A166" s="191"/>
      <c r="B166" s="32" t="s">
        <v>1415</v>
      </c>
      <c r="C166" s="41">
        <v>0</v>
      </c>
      <c r="D166" s="41">
        <v>0</v>
      </c>
      <c r="E166" s="41">
        <v>0</v>
      </c>
      <c r="F166" s="41">
        <v>0</v>
      </c>
      <c r="G166" s="41">
        <v>0</v>
      </c>
      <c r="H166" s="41">
        <v>0</v>
      </c>
      <c r="I166" s="41">
        <v>0</v>
      </c>
      <c r="J166" s="41">
        <v>0</v>
      </c>
      <c r="K166" s="41">
        <v>0</v>
      </c>
      <c r="L166" s="37">
        <v>0</v>
      </c>
    </row>
    <row r="167" spans="1:12" x14ac:dyDescent="0.25">
      <c r="A167" s="191"/>
      <c r="B167" s="32" t="s">
        <v>1416</v>
      </c>
      <c r="C167" s="41">
        <v>0</v>
      </c>
      <c r="D167" s="41">
        <v>0</v>
      </c>
      <c r="E167" s="41">
        <v>0</v>
      </c>
      <c r="F167" s="41">
        <v>0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37">
        <v>0</v>
      </c>
    </row>
    <row r="168" spans="1:12" x14ac:dyDescent="0.25">
      <c r="A168" s="191"/>
      <c r="B168" s="32" t="s">
        <v>1417</v>
      </c>
      <c r="C168" s="41">
        <v>0</v>
      </c>
      <c r="D168" s="41">
        <v>0</v>
      </c>
      <c r="E168" s="41">
        <v>0</v>
      </c>
      <c r="F168" s="41">
        <v>0</v>
      </c>
      <c r="G168" s="41">
        <v>0</v>
      </c>
      <c r="H168" s="41">
        <v>0</v>
      </c>
      <c r="I168" s="41">
        <v>0</v>
      </c>
      <c r="J168" s="41">
        <v>0</v>
      </c>
      <c r="K168" s="41">
        <v>0</v>
      </c>
      <c r="L168" s="37">
        <v>0</v>
      </c>
    </row>
    <row r="169" spans="1:12" x14ac:dyDescent="0.25">
      <c r="A169" s="191"/>
      <c r="B169" s="32" t="s">
        <v>1418</v>
      </c>
      <c r="C169" s="41">
        <v>0</v>
      </c>
      <c r="D169" s="41">
        <v>0</v>
      </c>
      <c r="E169" s="41">
        <v>0</v>
      </c>
      <c r="F169" s="41">
        <v>0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37">
        <v>0</v>
      </c>
    </row>
    <row r="170" spans="1:12" x14ac:dyDescent="0.25">
      <c r="A170" s="191"/>
      <c r="B170" s="32" t="s">
        <v>1419</v>
      </c>
      <c r="C170" s="41">
        <v>0</v>
      </c>
      <c r="D170" s="41">
        <v>0</v>
      </c>
      <c r="E170" s="41">
        <v>0</v>
      </c>
      <c r="F170" s="41">
        <v>0</v>
      </c>
      <c r="G170" s="41">
        <v>0</v>
      </c>
      <c r="H170" s="41">
        <v>0</v>
      </c>
      <c r="I170" s="41">
        <v>0</v>
      </c>
      <c r="J170" s="41">
        <v>0</v>
      </c>
      <c r="K170" s="41">
        <v>0</v>
      </c>
      <c r="L170" s="37">
        <v>0</v>
      </c>
    </row>
    <row r="171" spans="1:12" x14ac:dyDescent="0.25">
      <c r="A171" s="191"/>
      <c r="B171" s="32" t="s">
        <v>1420</v>
      </c>
      <c r="C171" s="41">
        <v>0</v>
      </c>
      <c r="D171" s="41">
        <v>0</v>
      </c>
      <c r="E171" s="41">
        <v>0</v>
      </c>
      <c r="F171" s="41">
        <v>0</v>
      </c>
      <c r="G171" s="41">
        <v>0</v>
      </c>
      <c r="H171" s="41">
        <v>0</v>
      </c>
      <c r="I171" s="41">
        <v>0</v>
      </c>
      <c r="J171" s="41">
        <v>0</v>
      </c>
      <c r="K171" s="41">
        <v>0</v>
      </c>
      <c r="L171" s="37">
        <v>0</v>
      </c>
    </row>
    <row r="172" spans="1:12" x14ac:dyDescent="0.25">
      <c r="A172" s="191"/>
      <c r="B172" s="32" t="s">
        <v>1421</v>
      </c>
      <c r="C172" s="41">
        <v>0</v>
      </c>
      <c r="D172" s="41">
        <v>0</v>
      </c>
      <c r="E172" s="41">
        <v>0</v>
      </c>
      <c r="F172" s="41">
        <v>0</v>
      </c>
      <c r="G172" s="41">
        <v>0</v>
      </c>
      <c r="H172" s="41">
        <v>0</v>
      </c>
      <c r="I172" s="41">
        <v>0</v>
      </c>
      <c r="J172" s="41">
        <v>0</v>
      </c>
      <c r="K172" s="41">
        <v>0</v>
      </c>
      <c r="L172" s="37">
        <v>0</v>
      </c>
    </row>
    <row r="173" spans="1:12" x14ac:dyDescent="0.25">
      <c r="A173" s="191"/>
      <c r="B173" s="32" t="s">
        <v>1422</v>
      </c>
      <c r="C173" s="41">
        <v>0</v>
      </c>
      <c r="D173" s="41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41">
        <v>0</v>
      </c>
      <c r="L173" s="37">
        <v>0</v>
      </c>
    </row>
    <row r="174" spans="1:12" x14ac:dyDescent="0.25">
      <c r="A174" s="191"/>
      <c r="B174" s="32" t="s">
        <v>1423</v>
      </c>
      <c r="C174" s="41">
        <v>0</v>
      </c>
      <c r="D174" s="41">
        <v>0</v>
      </c>
      <c r="E174" s="41">
        <v>0</v>
      </c>
      <c r="F174" s="41">
        <v>0</v>
      </c>
      <c r="G174" s="41">
        <v>0</v>
      </c>
      <c r="H174" s="41">
        <v>0</v>
      </c>
      <c r="I174" s="41">
        <v>0</v>
      </c>
      <c r="J174" s="41">
        <v>0</v>
      </c>
      <c r="K174" s="41">
        <v>0</v>
      </c>
      <c r="L174" s="37">
        <v>0</v>
      </c>
    </row>
    <row r="175" spans="1:12" x14ac:dyDescent="0.25">
      <c r="A175" s="191"/>
      <c r="B175" s="32" t="s">
        <v>1424</v>
      </c>
      <c r="C175" s="41">
        <v>0</v>
      </c>
      <c r="D175" s="41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37">
        <v>0</v>
      </c>
    </row>
    <row r="176" spans="1:12" x14ac:dyDescent="0.25">
      <c r="A176" s="191"/>
      <c r="B176" s="32" t="s">
        <v>1425</v>
      </c>
      <c r="C176" s="41">
        <v>0</v>
      </c>
      <c r="D176" s="41">
        <v>0</v>
      </c>
      <c r="E176" s="41">
        <v>0</v>
      </c>
      <c r="F176" s="41">
        <v>0</v>
      </c>
      <c r="G176" s="41">
        <v>0</v>
      </c>
      <c r="H176" s="41">
        <v>0</v>
      </c>
      <c r="I176" s="41">
        <v>0</v>
      </c>
      <c r="J176" s="41">
        <v>0</v>
      </c>
      <c r="K176" s="41">
        <v>0</v>
      </c>
      <c r="L176" s="37">
        <v>0</v>
      </c>
    </row>
    <row r="177" spans="1:12" x14ac:dyDescent="0.25">
      <c r="A177" s="191"/>
      <c r="B177" s="32" t="s">
        <v>1426</v>
      </c>
      <c r="C177" s="41">
        <v>0</v>
      </c>
      <c r="D177" s="41">
        <v>0</v>
      </c>
      <c r="E177" s="41">
        <v>0</v>
      </c>
      <c r="F177" s="41">
        <v>0</v>
      </c>
      <c r="G177" s="41">
        <v>0</v>
      </c>
      <c r="H177" s="41">
        <v>0</v>
      </c>
      <c r="I177" s="41">
        <v>0</v>
      </c>
      <c r="J177" s="41">
        <v>0</v>
      </c>
      <c r="K177" s="41">
        <v>0</v>
      </c>
      <c r="L177" s="37">
        <v>0</v>
      </c>
    </row>
    <row r="178" spans="1:12" x14ac:dyDescent="0.25">
      <c r="A178" s="191"/>
      <c r="B178" s="32" t="s">
        <v>1427</v>
      </c>
      <c r="C178" s="41">
        <v>0</v>
      </c>
      <c r="D178" s="41">
        <v>0</v>
      </c>
      <c r="E178" s="41">
        <v>0</v>
      </c>
      <c r="F178" s="41">
        <v>0</v>
      </c>
      <c r="G178" s="41">
        <v>0</v>
      </c>
      <c r="H178" s="41">
        <v>0</v>
      </c>
      <c r="I178" s="41">
        <v>0</v>
      </c>
      <c r="J178" s="41">
        <v>0</v>
      </c>
      <c r="K178" s="41">
        <v>0</v>
      </c>
      <c r="L178" s="37">
        <v>0</v>
      </c>
    </row>
    <row r="179" spans="1:12" x14ac:dyDescent="0.25">
      <c r="A179" s="191"/>
      <c r="B179" s="32" t="s">
        <v>1428</v>
      </c>
      <c r="C179" s="41">
        <v>0</v>
      </c>
      <c r="D179" s="41">
        <v>0</v>
      </c>
      <c r="E179" s="41">
        <v>0</v>
      </c>
      <c r="F179" s="41">
        <v>0</v>
      </c>
      <c r="G179" s="41">
        <v>0</v>
      </c>
      <c r="H179" s="41">
        <v>0</v>
      </c>
      <c r="I179" s="41">
        <v>0</v>
      </c>
      <c r="J179" s="41">
        <v>0</v>
      </c>
      <c r="K179" s="41">
        <v>0</v>
      </c>
      <c r="L179" s="37">
        <v>0</v>
      </c>
    </row>
    <row r="180" spans="1:12" x14ac:dyDescent="0.25">
      <c r="A180" s="191"/>
      <c r="B180" s="32" t="s">
        <v>1429</v>
      </c>
      <c r="C180" s="41">
        <v>0</v>
      </c>
      <c r="D180" s="41">
        <v>0</v>
      </c>
      <c r="E180" s="41">
        <v>1</v>
      </c>
      <c r="F180" s="41">
        <v>0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37">
        <v>0</v>
      </c>
    </row>
    <row r="181" spans="1:12" x14ac:dyDescent="0.25">
      <c r="A181" s="191"/>
      <c r="B181" s="32" t="s">
        <v>1430</v>
      </c>
      <c r="C181" s="41">
        <v>0</v>
      </c>
      <c r="D181" s="41">
        <v>0</v>
      </c>
      <c r="E181" s="41">
        <v>0</v>
      </c>
      <c r="F181" s="41">
        <v>0</v>
      </c>
      <c r="G181" s="41">
        <v>0</v>
      </c>
      <c r="H181" s="41">
        <v>0</v>
      </c>
      <c r="I181" s="41">
        <v>0</v>
      </c>
      <c r="J181" s="41">
        <v>0</v>
      </c>
      <c r="K181" s="41">
        <v>0</v>
      </c>
      <c r="L181" s="37">
        <v>0</v>
      </c>
    </row>
    <row r="182" spans="1:12" x14ac:dyDescent="0.25">
      <c r="A182" s="191"/>
      <c r="B182" s="32" t="s">
        <v>1431</v>
      </c>
      <c r="C182" s="41">
        <v>0</v>
      </c>
      <c r="D182" s="41">
        <v>0</v>
      </c>
      <c r="E182" s="41">
        <v>0</v>
      </c>
      <c r="F182" s="41">
        <v>0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37">
        <v>0</v>
      </c>
    </row>
    <row r="183" spans="1:12" x14ac:dyDescent="0.25">
      <c r="A183" s="191"/>
      <c r="B183" s="32" t="s">
        <v>1432</v>
      </c>
      <c r="C183" s="41">
        <v>0</v>
      </c>
      <c r="D183" s="41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37">
        <v>0</v>
      </c>
    </row>
    <row r="184" spans="1:12" x14ac:dyDescent="0.25">
      <c r="A184" s="191"/>
      <c r="B184" s="32" t="s">
        <v>1433</v>
      </c>
      <c r="C184" s="41">
        <v>0</v>
      </c>
      <c r="D184" s="41">
        <v>0</v>
      </c>
      <c r="E184" s="41">
        <v>0</v>
      </c>
      <c r="F184" s="41">
        <v>0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37">
        <v>0</v>
      </c>
    </row>
    <row r="185" spans="1:12" x14ac:dyDescent="0.25">
      <c r="A185" s="191"/>
      <c r="B185" s="32" t="s">
        <v>1434</v>
      </c>
      <c r="C185" s="41">
        <v>0</v>
      </c>
      <c r="D185" s="41">
        <v>0</v>
      </c>
      <c r="E185" s="41">
        <v>0</v>
      </c>
      <c r="F185" s="41">
        <v>0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37">
        <v>0</v>
      </c>
    </row>
    <row r="186" spans="1:12" x14ac:dyDescent="0.25">
      <c r="A186" s="191"/>
      <c r="B186" s="32" t="s">
        <v>1435</v>
      </c>
      <c r="C186" s="41">
        <v>0</v>
      </c>
      <c r="D186" s="41">
        <v>0</v>
      </c>
      <c r="E186" s="41">
        <v>0</v>
      </c>
      <c r="F186" s="41">
        <v>0</v>
      </c>
      <c r="G186" s="41">
        <v>0</v>
      </c>
      <c r="H186" s="41">
        <v>0</v>
      </c>
      <c r="I186" s="41">
        <v>0</v>
      </c>
      <c r="J186" s="41">
        <v>0</v>
      </c>
      <c r="K186" s="41">
        <v>0</v>
      </c>
      <c r="L186" s="37">
        <v>0</v>
      </c>
    </row>
    <row r="187" spans="1:12" x14ac:dyDescent="0.25">
      <c r="A187" s="191"/>
      <c r="B187" s="32" t="s">
        <v>1436</v>
      </c>
      <c r="C187" s="41">
        <v>0</v>
      </c>
      <c r="D187" s="41">
        <v>0</v>
      </c>
      <c r="E187" s="41">
        <v>0</v>
      </c>
      <c r="F187" s="41">
        <v>0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37">
        <v>0</v>
      </c>
    </row>
    <row r="188" spans="1:12" x14ac:dyDescent="0.25">
      <c r="A188" s="191"/>
      <c r="B188" s="32" t="s">
        <v>1437</v>
      </c>
      <c r="C188" s="41">
        <v>0</v>
      </c>
      <c r="D188" s="41">
        <v>0</v>
      </c>
      <c r="E188" s="41">
        <v>1</v>
      </c>
      <c r="F188" s="41">
        <v>0</v>
      </c>
      <c r="G188" s="41">
        <v>0</v>
      </c>
      <c r="H188" s="41">
        <v>1</v>
      </c>
      <c r="I188" s="41">
        <v>0</v>
      </c>
      <c r="J188" s="41">
        <v>0</v>
      </c>
      <c r="K188" s="41">
        <v>0</v>
      </c>
      <c r="L188" s="37">
        <v>0</v>
      </c>
    </row>
    <row r="189" spans="1:12" x14ac:dyDescent="0.25">
      <c r="A189" s="191"/>
      <c r="B189" s="32" t="s">
        <v>1438</v>
      </c>
      <c r="C189" s="41">
        <v>1</v>
      </c>
      <c r="D189" s="41">
        <v>0</v>
      </c>
      <c r="E189" s="41">
        <v>0</v>
      </c>
      <c r="F189" s="41">
        <v>0</v>
      </c>
      <c r="G189" s="41">
        <v>0</v>
      </c>
      <c r="H189" s="41">
        <v>2</v>
      </c>
      <c r="I189" s="41">
        <v>0</v>
      </c>
      <c r="J189" s="41">
        <v>0</v>
      </c>
      <c r="K189" s="41">
        <v>0</v>
      </c>
      <c r="L189" s="37">
        <v>0</v>
      </c>
    </row>
    <row r="190" spans="1:12" x14ac:dyDescent="0.25">
      <c r="A190" s="191"/>
      <c r="B190" s="32" t="s">
        <v>1439</v>
      </c>
      <c r="C190" s="41">
        <v>0</v>
      </c>
      <c r="D190" s="41">
        <v>0</v>
      </c>
      <c r="E190" s="41">
        <v>0</v>
      </c>
      <c r="F190" s="41">
        <v>0</v>
      </c>
      <c r="G190" s="41">
        <v>0</v>
      </c>
      <c r="H190" s="41">
        <v>0</v>
      </c>
      <c r="I190" s="41">
        <v>0</v>
      </c>
      <c r="J190" s="41">
        <v>0</v>
      </c>
      <c r="K190" s="41">
        <v>0</v>
      </c>
      <c r="L190" s="37">
        <v>0</v>
      </c>
    </row>
    <row r="191" spans="1:12" x14ac:dyDescent="0.25">
      <c r="A191" s="191"/>
      <c r="B191" s="32" t="s">
        <v>1440</v>
      </c>
      <c r="C191" s="41">
        <v>0</v>
      </c>
      <c r="D191" s="41">
        <v>0</v>
      </c>
      <c r="E191" s="41">
        <v>0</v>
      </c>
      <c r="F191" s="41">
        <v>0</v>
      </c>
      <c r="G191" s="41">
        <v>0</v>
      </c>
      <c r="H191" s="41">
        <v>0</v>
      </c>
      <c r="I191" s="41">
        <v>0</v>
      </c>
      <c r="J191" s="41">
        <v>0</v>
      </c>
      <c r="K191" s="41">
        <v>0</v>
      </c>
      <c r="L191" s="37">
        <v>0</v>
      </c>
    </row>
    <row r="192" spans="1:12" x14ac:dyDescent="0.25">
      <c r="A192" s="191"/>
      <c r="B192" s="32" t="s">
        <v>1441</v>
      </c>
      <c r="C192" s="41">
        <v>0</v>
      </c>
      <c r="D192" s="41">
        <v>0</v>
      </c>
      <c r="E192" s="41">
        <v>0</v>
      </c>
      <c r="F192" s="41">
        <v>0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37">
        <v>0</v>
      </c>
    </row>
    <row r="193" spans="1:12" x14ac:dyDescent="0.25">
      <c r="A193" s="191"/>
      <c r="B193" s="32" t="s">
        <v>1442</v>
      </c>
      <c r="C193" s="41">
        <v>0</v>
      </c>
      <c r="D193" s="41">
        <v>0</v>
      </c>
      <c r="E193" s="41">
        <v>0</v>
      </c>
      <c r="F193" s="41">
        <v>0</v>
      </c>
      <c r="G193" s="41">
        <v>0</v>
      </c>
      <c r="H193" s="41">
        <v>0</v>
      </c>
      <c r="I193" s="41">
        <v>0</v>
      </c>
      <c r="J193" s="41">
        <v>0</v>
      </c>
      <c r="K193" s="41">
        <v>0</v>
      </c>
      <c r="L193" s="37">
        <v>0</v>
      </c>
    </row>
    <row r="194" spans="1:12" x14ac:dyDescent="0.25">
      <c r="A194" s="191"/>
      <c r="B194" s="32" t="s">
        <v>1443</v>
      </c>
      <c r="C194" s="41">
        <v>0</v>
      </c>
      <c r="D194" s="41">
        <v>0</v>
      </c>
      <c r="E194" s="41">
        <v>0</v>
      </c>
      <c r="F194" s="41">
        <v>0</v>
      </c>
      <c r="G194" s="41">
        <v>0</v>
      </c>
      <c r="H194" s="41">
        <v>0</v>
      </c>
      <c r="I194" s="41">
        <v>0</v>
      </c>
      <c r="J194" s="41">
        <v>0</v>
      </c>
      <c r="K194" s="41">
        <v>0</v>
      </c>
      <c r="L194" s="37">
        <v>0</v>
      </c>
    </row>
    <row r="195" spans="1:12" x14ac:dyDescent="0.25">
      <c r="A195" s="191"/>
      <c r="B195" s="32" t="s">
        <v>1444</v>
      </c>
      <c r="C195" s="41">
        <v>0</v>
      </c>
      <c r="D195" s="41">
        <v>0</v>
      </c>
      <c r="E195" s="41">
        <v>0</v>
      </c>
      <c r="F195" s="41">
        <v>0</v>
      </c>
      <c r="G195" s="41">
        <v>0</v>
      </c>
      <c r="H195" s="41">
        <v>0</v>
      </c>
      <c r="I195" s="41">
        <v>0</v>
      </c>
      <c r="J195" s="41">
        <v>0</v>
      </c>
      <c r="K195" s="41">
        <v>0</v>
      </c>
      <c r="L195" s="37">
        <v>0</v>
      </c>
    </row>
    <row r="196" spans="1:12" x14ac:dyDescent="0.25">
      <c r="A196" s="191"/>
      <c r="B196" s="32" t="s">
        <v>1445</v>
      </c>
      <c r="C196" s="41">
        <v>0</v>
      </c>
      <c r="D196" s="41">
        <v>0</v>
      </c>
      <c r="E196" s="41">
        <v>0</v>
      </c>
      <c r="F196" s="41">
        <v>0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37">
        <v>0</v>
      </c>
    </row>
    <row r="197" spans="1:12" x14ac:dyDescent="0.25">
      <c r="A197" s="191"/>
      <c r="B197" s="32" t="s">
        <v>1446</v>
      </c>
      <c r="C197" s="41">
        <v>0</v>
      </c>
      <c r="D197" s="41">
        <v>0</v>
      </c>
      <c r="E197" s="41">
        <v>0</v>
      </c>
      <c r="F197" s="41">
        <v>0</v>
      </c>
      <c r="G197" s="41">
        <v>0</v>
      </c>
      <c r="H197" s="41">
        <v>0</v>
      </c>
      <c r="I197" s="41">
        <v>0</v>
      </c>
      <c r="J197" s="41">
        <v>0</v>
      </c>
      <c r="K197" s="41">
        <v>0</v>
      </c>
      <c r="L197" s="37">
        <v>0</v>
      </c>
    </row>
    <row r="198" spans="1:12" x14ac:dyDescent="0.25">
      <c r="A198" s="191"/>
      <c r="B198" s="32" t="s">
        <v>1447</v>
      </c>
      <c r="C198" s="41">
        <v>0</v>
      </c>
      <c r="D198" s="41">
        <v>0</v>
      </c>
      <c r="E198" s="41">
        <v>0</v>
      </c>
      <c r="F198" s="41">
        <v>0</v>
      </c>
      <c r="G198" s="41">
        <v>0</v>
      </c>
      <c r="H198" s="41">
        <v>0</v>
      </c>
      <c r="I198" s="41">
        <v>0</v>
      </c>
      <c r="J198" s="41">
        <v>0</v>
      </c>
      <c r="K198" s="41">
        <v>0</v>
      </c>
      <c r="L198" s="37">
        <v>0</v>
      </c>
    </row>
    <row r="199" spans="1:12" x14ac:dyDescent="0.25">
      <c r="A199" s="191"/>
      <c r="B199" s="32" t="s">
        <v>1448</v>
      </c>
      <c r="C199" s="41">
        <v>0</v>
      </c>
      <c r="D199" s="41">
        <v>0</v>
      </c>
      <c r="E199" s="41">
        <v>1</v>
      </c>
      <c r="F199" s="41">
        <v>0</v>
      </c>
      <c r="G199" s="41">
        <v>0</v>
      </c>
      <c r="H199" s="41">
        <v>0</v>
      </c>
      <c r="I199" s="41">
        <v>0</v>
      </c>
      <c r="J199" s="41">
        <v>0</v>
      </c>
      <c r="K199" s="41">
        <v>0</v>
      </c>
      <c r="L199" s="37">
        <v>0</v>
      </c>
    </row>
    <row r="200" spans="1:12" x14ac:dyDescent="0.25">
      <c r="A200" s="191"/>
      <c r="B200" s="32" t="s">
        <v>1449</v>
      </c>
      <c r="C200" s="41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37">
        <v>0</v>
      </c>
    </row>
    <row r="201" spans="1:12" x14ac:dyDescent="0.25">
      <c r="A201" s="191"/>
      <c r="B201" s="32" t="s">
        <v>1450</v>
      </c>
      <c r="C201" s="41">
        <v>0</v>
      </c>
      <c r="D201" s="41">
        <v>0</v>
      </c>
      <c r="E201" s="41">
        <v>0</v>
      </c>
      <c r="F201" s="41">
        <v>0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37">
        <v>0</v>
      </c>
    </row>
    <row r="202" spans="1:12" x14ac:dyDescent="0.25">
      <c r="A202" s="191"/>
      <c r="B202" s="32" t="s">
        <v>1451</v>
      </c>
      <c r="C202" s="41">
        <v>0</v>
      </c>
      <c r="D202" s="41">
        <v>0</v>
      </c>
      <c r="E202" s="41">
        <v>0</v>
      </c>
      <c r="F202" s="41">
        <v>0</v>
      </c>
      <c r="G202" s="41">
        <v>0</v>
      </c>
      <c r="H202" s="41">
        <v>0</v>
      </c>
      <c r="I202" s="41">
        <v>0</v>
      </c>
      <c r="J202" s="41">
        <v>0</v>
      </c>
      <c r="K202" s="41">
        <v>0</v>
      </c>
      <c r="L202" s="37">
        <v>0</v>
      </c>
    </row>
    <row r="203" spans="1:12" x14ac:dyDescent="0.25">
      <c r="A203" s="191"/>
      <c r="B203" s="32" t="s">
        <v>1452</v>
      </c>
      <c r="C203" s="41">
        <v>0</v>
      </c>
      <c r="D203" s="41">
        <v>0</v>
      </c>
      <c r="E203" s="41">
        <v>0</v>
      </c>
      <c r="F203" s="41">
        <v>0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37">
        <v>0</v>
      </c>
    </row>
    <row r="204" spans="1:12" x14ac:dyDescent="0.25">
      <c r="A204" s="191"/>
      <c r="B204" s="32" t="s">
        <v>1453</v>
      </c>
      <c r="C204" s="41">
        <v>0</v>
      </c>
      <c r="D204" s="41">
        <v>0</v>
      </c>
      <c r="E204" s="41">
        <v>0</v>
      </c>
      <c r="F204" s="41">
        <v>0</v>
      </c>
      <c r="G204" s="41">
        <v>0</v>
      </c>
      <c r="H204" s="41">
        <v>5</v>
      </c>
      <c r="I204" s="41">
        <v>0</v>
      </c>
      <c r="J204" s="41">
        <v>0</v>
      </c>
      <c r="K204" s="41">
        <v>0</v>
      </c>
      <c r="L204" s="37">
        <v>0</v>
      </c>
    </row>
    <row r="205" spans="1:12" x14ac:dyDescent="0.25">
      <c r="A205" s="191"/>
      <c r="B205" s="32" t="s">
        <v>1454</v>
      </c>
      <c r="C205" s="41">
        <v>0</v>
      </c>
      <c r="D205" s="41">
        <v>0</v>
      </c>
      <c r="E205" s="41">
        <v>0</v>
      </c>
      <c r="F205" s="41">
        <v>0</v>
      </c>
      <c r="G205" s="41">
        <v>0</v>
      </c>
      <c r="H205" s="41">
        <v>0</v>
      </c>
      <c r="I205" s="41">
        <v>0</v>
      </c>
      <c r="J205" s="41">
        <v>0</v>
      </c>
      <c r="K205" s="41">
        <v>0</v>
      </c>
      <c r="L205" s="37">
        <v>0</v>
      </c>
    </row>
    <row r="206" spans="1:12" x14ac:dyDescent="0.25">
      <c r="A206" s="191"/>
      <c r="B206" s="32" t="s">
        <v>1455</v>
      </c>
      <c r="C206" s="41">
        <v>0</v>
      </c>
      <c r="D206" s="41">
        <v>0</v>
      </c>
      <c r="E206" s="41">
        <v>0</v>
      </c>
      <c r="F206" s="41">
        <v>0</v>
      </c>
      <c r="G206" s="41">
        <v>0</v>
      </c>
      <c r="H206" s="41">
        <v>0</v>
      </c>
      <c r="I206" s="41">
        <v>0</v>
      </c>
      <c r="J206" s="41">
        <v>0</v>
      </c>
      <c r="K206" s="41">
        <v>0</v>
      </c>
      <c r="L206" s="37">
        <v>0</v>
      </c>
    </row>
    <row r="207" spans="1:12" x14ac:dyDescent="0.25">
      <c r="A207" s="191"/>
      <c r="B207" s="32" t="s">
        <v>1456</v>
      </c>
      <c r="C207" s="41">
        <v>0</v>
      </c>
      <c r="D207" s="41">
        <v>0</v>
      </c>
      <c r="E207" s="41">
        <v>0</v>
      </c>
      <c r="F207" s="41">
        <v>0</v>
      </c>
      <c r="G207" s="41">
        <v>0</v>
      </c>
      <c r="H207" s="41">
        <v>0</v>
      </c>
      <c r="I207" s="41">
        <v>0</v>
      </c>
      <c r="J207" s="41">
        <v>0</v>
      </c>
      <c r="K207" s="41">
        <v>0</v>
      </c>
      <c r="L207" s="37">
        <v>0</v>
      </c>
    </row>
    <row r="208" spans="1:12" x14ac:dyDescent="0.25">
      <c r="A208" s="191"/>
      <c r="B208" s="32" t="s">
        <v>1457</v>
      </c>
      <c r="C208" s="41">
        <v>0</v>
      </c>
      <c r="D208" s="41">
        <v>0</v>
      </c>
      <c r="E208" s="41">
        <v>0</v>
      </c>
      <c r="F208" s="41">
        <v>0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37">
        <v>0</v>
      </c>
    </row>
    <row r="209" spans="1:12" x14ac:dyDescent="0.25">
      <c r="A209" s="191"/>
      <c r="B209" s="32" t="s">
        <v>1458</v>
      </c>
      <c r="C209" s="41">
        <v>0</v>
      </c>
      <c r="D209" s="41">
        <v>0</v>
      </c>
      <c r="E209" s="41">
        <v>0</v>
      </c>
      <c r="F209" s="41">
        <v>0</v>
      </c>
      <c r="G209" s="41">
        <v>0</v>
      </c>
      <c r="H209" s="41">
        <v>0</v>
      </c>
      <c r="I209" s="41">
        <v>0</v>
      </c>
      <c r="J209" s="41">
        <v>0</v>
      </c>
      <c r="K209" s="41">
        <v>0</v>
      </c>
      <c r="L209" s="37">
        <v>0</v>
      </c>
    </row>
    <row r="210" spans="1:12" x14ac:dyDescent="0.25">
      <c r="A210" s="191"/>
      <c r="B210" s="32" t="s">
        <v>1459</v>
      </c>
      <c r="C210" s="41">
        <v>0</v>
      </c>
      <c r="D210" s="41">
        <v>0</v>
      </c>
      <c r="E210" s="41">
        <v>0</v>
      </c>
      <c r="F210" s="41">
        <v>0</v>
      </c>
      <c r="G210" s="41">
        <v>0</v>
      </c>
      <c r="H210" s="41">
        <v>0</v>
      </c>
      <c r="I210" s="41">
        <v>0</v>
      </c>
      <c r="J210" s="41">
        <v>0</v>
      </c>
      <c r="K210" s="41">
        <v>0</v>
      </c>
      <c r="L210" s="37">
        <v>0</v>
      </c>
    </row>
    <row r="211" spans="1:12" x14ac:dyDescent="0.25">
      <c r="A211" s="191"/>
      <c r="B211" s="32" t="s">
        <v>1460</v>
      </c>
      <c r="C211" s="41">
        <v>0</v>
      </c>
      <c r="D211" s="41">
        <v>0</v>
      </c>
      <c r="E211" s="41">
        <v>0</v>
      </c>
      <c r="F211" s="41">
        <v>0</v>
      </c>
      <c r="G211" s="41">
        <v>0</v>
      </c>
      <c r="H211" s="41">
        <v>0</v>
      </c>
      <c r="I211" s="41">
        <v>0</v>
      </c>
      <c r="J211" s="41">
        <v>0</v>
      </c>
      <c r="K211" s="41">
        <v>0</v>
      </c>
      <c r="L211" s="37">
        <v>0</v>
      </c>
    </row>
    <row r="212" spans="1:12" x14ac:dyDescent="0.25">
      <c r="A212" s="191"/>
      <c r="B212" s="32" t="s">
        <v>1461</v>
      </c>
      <c r="C212" s="41">
        <v>0</v>
      </c>
      <c r="D212" s="41">
        <v>0</v>
      </c>
      <c r="E212" s="41">
        <v>0</v>
      </c>
      <c r="F212" s="41">
        <v>0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37">
        <v>0</v>
      </c>
    </row>
    <row r="213" spans="1:12" x14ac:dyDescent="0.25">
      <c r="A213" s="191"/>
      <c r="B213" s="32" t="s">
        <v>1462</v>
      </c>
      <c r="C213" s="41">
        <v>0</v>
      </c>
      <c r="D213" s="41">
        <v>0</v>
      </c>
      <c r="E213" s="41">
        <v>0</v>
      </c>
      <c r="F213" s="41">
        <v>0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37">
        <v>0</v>
      </c>
    </row>
    <row r="214" spans="1:12" x14ac:dyDescent="0.25">
      <c r="A214" s="191"/>
      <c r="B214" s="32" t="s">
        <v>1463</v>
      </c>
      <c r="C214" s="41">
        <v>0</v>
      </c>
      <c r="D214" s="41">
        <v>0</v>
      </c>
      <c r="E214" s="41">
        <v>0</v>
      </c>
      <c r="F214" s="41">
        <v>0</v>
      </c>
      <c r="G214" s="41">
        <v>0</v>
      </c>
      <c r="H214" s="41">
        <v>0</v>
      </c>
      <c r="I214" s="41">
        <v>0</v>
      </c>
      <c r="J214" s="41">
        <v>0</v>
      </c>
      <c r="K214" s="41">
        <v>0</v>
      </c>
      <c r="L214" s="37">
        <v>0</v>
      </c>
    </row>
    <row r="215" spans="1:12" x14ac:dyDescent="0.25">
      <c r="A215" s="191"/>
      <c r="B215" s="32" t="s">
        <v>1464</v>
      </c>
      <c r="C215" s="41">
        <v>0</v>
      </c>
      <c r="D215" s="41">
        <v>0</v>
      </c>
      <c r="E215" s="41">
        <v>0</v>
      </c>
      <c r="F215" s="41">
        <v>0</v>
      </c>
      <c r="G215" s="41">
        <v>0</v>
      </c>
      <c r="H215" s="41">
        <v>0</v>
      </c>
      <c r="I215" s="41">
        <v>0</v>
      </c>
      <c r="J215" s="41">
        <v>0</v>
      </c>
      <c r="K215" s="41">
        <v>0</v>
      </c>
      <c r="L215" s="37">
        <v>0</v>
      </c>
    </row>
    <row r="216" spans="1:12" x14ac:dyDescent="0.25">
      <c r="A216" s="191"/>
      <c r="B216" s="32" t="s">
        <v>1465</v>
      </c>
      <c r="C216" s="41">
        <v>0</v>
      </c>
      <c r="D216" s="41">
        <v>0</v>
      </c>
      <c r="E216" s="41">
        <v>0</v>
      </c>
      <c r="F216" s="41">
        <v>0</v>
      </c>
      <c r="G216" s="41">
        <v>0</v>
      </c>
      <c r="H216" s="41">
        <v>0</v>
      </c>
      <c r="I216" s="41">
        <v>0</v>
      </c>
      <c r="J216" s="41">
        <v>0</v>
      </c>
      <c r="K216" s="41">
        <v>0</v>
      </c>
      <c r="L216" s="37">
        <v>0</v>
      </c>
    </row>
    <row r="217" spans="1:12" x14ac:dyDescent="0.25">
      <c r="A217" s="191"/>
      <c r="B217" s="32" t="s">
        <v>1466</v>
      </c>
      <c r="C217" s="41">
        <v>0</v>
      </c>
      <c r="D217" s="41">
        <v>0</v>
      </c>
      <c r="E217" s="41">
        <v>0</v>
      </c>
      <c r="F217" s="41">
        <v>0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37">
        <v>0</v>
      </c>
    </row>
    <row r="218" spans="1:12" x14ac:dyDescent="0.25">
      <c r="A218" s="191"/>
      <c r="B218" s="32" t="s">
        <v>1467</v>
      </c>
      <c r="C218" s="41">
        <v>0</v>
      </c>
      <c r="D218" s="41">
        <v>0</v>
      </c>
      <c r="E218" s="41">
        <v>0</v>
      </c>
      <c r="F218" s="41">
        <v>0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37">
        <v>0</v>
      </c>
    </row>
    <row r="219" spans="1:12" x14ac:dyDescent="0.25">
      <c r="A219" s="191"/>
      <c r="B219" s="32" t="s">
        <v>1468</v>
      </c>
      <c r="C219" s="41">
        <v>0</v>
      </c>
      <c r="D219" s="41">
        <v>0</v>
      </c>
      <c r="E219" s="41">
        <v>0</v>
      </c>
      <c r="F219" s="41">
        <v>0</v>
      </c>
      <c r="G219" s="41">
        <v>0</v>
      </c>
      <c r="H219" s="41">
        <v>0</v>
      </c>
      <c r="I219" s="41">
        <v>0</v>
      </c>
      <c r="J219" s="41">
        <v>0</v>
      </c>
      <c r="K219" s="41">
        <v>0</v>
      </c>
      <c r="L219" s="37">
        <v>0</v>
      </c>
    </row>
    <row r="220" spans="1:12" x14ac:dyDescent="0.25">
      <c r="A220" s="191"/>
      <c r="B220" s="32" t="s">
        <v>1469</v>
      </c>
      <c r="C220" s="41">
        <v>0</v>
      </c>
      <c r="D220" s="41">
        <v>0</v>
      </c>
      <c r="E220" s="41">
        <v>0</v>
      </c>
      <c r="F220" s="41">
        <v>0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37">
        <v>0</v>
      </c>
    </row>
    <row r="221" spans="1:12" x14ac:dyDescent="0.25">
      <c r="A221" s="191"/>
      <c r="B221" s="32" t="s">
        <v>1470</v>
      </c>
      <c r="C221" s="41">
        <v>0</v>
      </c>
      <c r="D221" s="41">
        <v>0</v>
      </c>
      <c r="E221" s="41">
        <v>0</v>
      </c>
      <c r="F221" s="41">
        <v>0</v>
      </c>
      <c r="G221" s="41">
        <v>0</v>
      </c>
      <c r="H221" s="41">
        <v>0</v>
      </c>
      <c r="I221" s="41">
        <v>0</v>
      </c>
      <c r="J221" s="41">
        <v>0</v>
      </c>
      <c r="K221" s="41">
        <v>0</v>
      </c>
      <c r="L221" s="37">
        <v>0</v>
      </c>
    </row>
    <row r="222" spans="1:12" x14ac:dyDescent="0.25">
      <c r="A222" s="191"/>
      <c r="B222" s="32" t="s">
        <v>1471</v>
      </c>
      <c r="C222" s="41">
        <v>0</v>
      </c>
      <c r="D222" s="41">
        <v>0</v>
      </c>
      <c r="E222" s="41">
        <v>0</v>
      </c>
      <c r="F222" s="41">
        <v>0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37">
        <v>0</v>
      </c>
    </row>
    <row r="223" spans="1:12" x14ac:dyDescent="0.25">
      <c r="A223" s="191"/>
      <c r="B223" s="32" t="s">
        <v>1472</v>
      </c>
      <c r="C223" s="41">
        <v>0</v>
      </c>
      <c r="D223" s="41">
        <v>0</v>
      </c>
      <c r="E223" s="41">
        <v>0</v>
      </c>
      <c r="F223" s="41">
        <v>0</v>
      </c>
      <c r="G223" s="41">
        <v>0</v>
      </c>
      <c r="H223" s="41">
        <v>0</v>
      </c>
      <c r="I223" s="41">
        <v>0</v>
      </c>
      <c r="J223" s="41">
        <v>0</v>
      </c>
      <c r="K223" s="41">
        <v>0</v>
      </c>
      <c r="L223" s="37">
        <v>0</v>
      </c>
    </row>
    <row r="224" spans="1:12" x14ac:dyDescent="0.25">
      <c r="A224" s="191"/>
      <c r="B224" s="32" t="s">
        <v>1473</v>
      </c>
      <c r="C224" s="41">
        <v>0</v>
      </c>
      <c r="D224" s="41">
        <v>0</v>
      </c>
      <c r="E224" s="41">
        <v>0</v>
      </c>
      <c r="F224" s="41">
        <v>0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37">
        <v>0</v>
      </c>
    </row>
    <row r="225" spans="1:12" x14ac:dyDescent="0.25">
      <c r="A225" s="191"/>
      <c r="B225" s="32" t="s">
        <v>1474</v>
      </c>
      <c r="C225" s="41">
        <v>0</v>
      </c>
      <c r="D225" s="41">
        <v>0</v>
      </c>
      <c r="E225" s="41">
        <v>0</v>
      </c>
      <c r="F225" s="41">
        <v>0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37">
        <v>0</v>
      </c>
    </row>
    <row r="226" spans="1:12" x14ac:dyDescent="0.25">
      <c r="A226" s="191"/>
      <c r="B226" s="32" t="s">
        <v>1475</v>
      </c>
      <c r="C226" s="41">
        <v>0</v>
      </c>
      <c r="D226" s="41">
        <v>0</v>
      </c>
      <c r="E226" s="41">
        <v>0</v>
      </c>
      <c r="F226" s="41">
        <v>0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37">
        <v>0</v>
      </c>
    </row>
    <row r="227" spans="1:12" x14ac:dyDescent="0.25">
      <c r="A227" s="191"/>
      <c r="B227" s="32" t="s">
        <v>1476</v>
      </c>
      <c r="C227" s="41">
        <v>0</v>
      </c>
      <c r="D227" s="41">
        <v>0</v>
      </c>
      <c r="E227" s="41">
        <v>0</v>
      </c>
      <c r="F227" s="41">
        <v>0</v>
      </c>
      <c r="G227" s="41">
        <v>0</v>
      </c>
      <c r="H227" s="41">
        <v>0</v>
      </c>
      <c r="I227" s="41">
        <v>0</v>
      </c>
      <c r="J227" s="41">
        <v>0</v>
      </c>
      <c r="K227" s="41">
        <v>0</v>
      </c>
      <c r="L227" s="37">
        <v>0</v>
      </c>
    </row>
    <row r="228" spans="1:12" x14ac:dyDescent="0.25">
      <c r="A228" s="191"/>
      <c r="B228" s="32" t="s">
        <v>1477</v>
      </c>
      <c r="C228" s="41">
        <v>0</v>
      </c>
      <c r="D228" s="41">
        <v>0</v>
      </c>
      <c r="E228" s="41">
        <v>0</v>
      </c>
      <c r="F228" s="41">
        <v>0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37">
        <v>0</v>
      </c>
    </row>
    <row r="229" spans="1:12" x14ac:dyDescent="0.25">
      <c r="A229" s="191"/>
      <c r="B229" s="32" t="s">
        <v>1478</v>
      </c>
      <c r="C229" s="41">
        <v>0</v>
      </c>
      <c r="D229" s="41">
        <v>0</v>
      </c>
      <c r="E229" s="41">
        <v>0</v>
      </c>
      <c r="F229" s="41">
        <v>0</v>
      </c>
      <c r="G229" s="41">
        <v>0</v>
      </c>
      <c r="H229" s="41">
        <v>0</v>
      </c>
      <c r="I229" s="41">
        <v>0</v>
      </c>
      <c r="J229" s="41">
        <v>0</v>
      </c>
      <c r="K229" s="41">
        <v>0</v>
      </c>
      <c r="L229" s="37">
        <v>0</v>
      </c>
    </row>
    <row r="230" spans="1:12" x14ac:dyDescent="0.25">
      <c r="A230" s="191"/>
      <c r="B230" s="32" t="s">
        <v>1479</v>
      </c>
      <c r="C230" s="41">
        <v>0</v>
      </c>
      <c r="D230" s="41">
        <v>0</v>
      </c>
      <c r="E230" s="41">
        <v>0</v>
      </c>
      <c r="F230" s="41">
        <v>0</v>
      </c>
      <c r="G230" s="41">
        <v>0</v>
      </c>
      <c r="H230" s="41">
        <v>0</v>
      </c>
      <c r="I230" s="41">
        <v>0</v>
      </c>
      <c r="J230" s="41">
        <v>0</v>
      </c>
      <c r="K230" s="41">
        <v>0</v>
      </c>
      <c r="L230" s="37">
        <v>0</v>
      </c>
    </row>
    <row r="231" spans="1:12" x14ac:dyDescent="0.25">
      <c r="A231" s="191"/>
      <c r="B231" s="32" t="s">
        <v>1480</v>
      </c>
      <c r="C231" s="41">
        <v>0</v>
      </c>
      <c r="D231" s="41">
        <v>0</v>
      </c>
      <c r="E231" s="41">
        <v>0</v>
      </c>
      <c r="F231" s="41">
        <v>0</v>
      </c>
      <c r="G231" s="41">
        <v>0</v>
      </c>
      <c r="H231" s="41">
        <v>0</v>
      </c>
      <c r="I231" s="41">
        <v>0</v>
      </c>
      <c r="J231" s="41">
        <v>0</v>
      </c>
      <c r="K231" s="41">
        <v>0</v>
      </c>
      <c r="L231" s="37">
        <v>0</v>
      </c>
    </row>
    <row r="232" spans="1:12" x14ac:dyDescent="0.25">
      <c r="A232" s="191"/>
      <c r="B232" s="32" t="s">
        <v>1481</v>
      </c>
      <c r="C232" s="41">
        <v>0</v>
      </c>
      <c r="D232" s="41">
        <v>0</v>
      </c>
      <c r="E232" s="41">
        <v>0</v>
      </c>
      <c r="F232" s="41">
        <v>0</v>
      </c>
      <c r="G232" s="41">
        <v>0</v>
      </c>
      <c r="H232" s="41">
        <v>0</v>
      </c>
      <c r="I232" s="41">
        <v>0</v>
      </c>
      <c r="J232" s="41">
        <v>0</v>
      </c>
      <c r="K232" s="41">
        <v>0</v>
      </c>
      <c r="L232" s="37">
        <v>0</v>
      </c>
    </row>
    <row r="233" spans="1:12" x14ac:dyDescent="0.25">
      <c r="A233" s="191"/>
      <c r="B233" s="32" t="s">
        <v>1482</v>
      </c>
      <c r="C233" s="41">
        <v>0</v>
      </c>
      <c r="D233" s="41">
        <v>0</v>
      </c>
      <c r="E233" s="41">
        <v>0</v>
      </c>
      <c r="F233" s="41">
        <v>0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37">
        <v>0</v>
      </c>
    </row>
    <row r="234" spans="1:12" x14ac:dyDescent="0.25">
      <c r="A234" s="191"/>
      <c r="B234" s="32" t="s">
        <v>1483</v>
      </c>
      <c r="C234" s="41">
        <v>0</v>
      </c>
      <c r="D234" s="41">
        <v>0</v>
      </c>
      <c r="E234" s="41">
        <v>0</v>
      </c>
      <c r="F234" s="41">
        <v>0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37">
        <v>0</v>
      </c>
    </row>
    <row r="235" spans="1:12" x14ac:dyDescent="0.25">
      <c r="A235" s="191"/>
      <c r="B235" s="32" t="s">
        <v>1484</v>
      </c>
      <c r="C235" s="41">
        <v>0</v>
      </c>
      <c r="D235" s="41">
        <v>0</v>
      </c>
      <c r="E235" s="41">
        <v>0</v>
      </c>
      <c r="F235" s="41">
        <v>0</v>
      </c>
      <c r="G235" s="41">
        <v>0</v>
      </c>
      <c r="H235" s="41">
        <v>0</v>
      </c>
      <c r="I235" s="41">
        <v>0</v>
      </c>
      <c r="J235" s="41">
        <v>0</v>
      </c>
      <c r="K235" s="41">
        <v>0</v>
      </c>
      <c r="L235" s="37">
        <v>0</v>
      </c>
    </row>
    <row r="236" spans="1:12" x14ac:dyDescent="0.25">
      <c r="A236" s="191"/>
      <c r="B236" s="32" t="s">
        <v>1485</v>
      </c>
      <c r="C236" s="41">
        <v>0</v>
      </c>
      <c r="D236" s="41">
        <v>0</v>
      </c>
      <c r="E236" s="41">
        <v>0</v>
      </c>
      <c r="F236" s="41">
        <v>0</v>
      </c>
      <c r="G236" s="41">
        <v>0</v>
      </c>
      <c r="H236" s="41">
        <v>0</v>
      </c>
      <c r="I236" s="41">
        <v>0</v>
      </c>
      <c r="J236" s="41">
        <v>0</v>
      </c>
      <c r="K236" s="41">
        <v>0</v>
      </c>
      <c r="L236" s="37">
        <v>0</v>
      </c>
    </row>
    <row r="237" spans="1:12" x14ac:dyDescent="0.25">
      <c r="A237" s="191"/>
      <c r="B237" s="32" t="s">
        <v>1486</v>
      </c>
      <c r="C237" s="41">
        <v>0</v>
      </c>
      <c r="D237" s="41">
        <v>0</v>
      </c>
      <c r="E237" s="41">
        <v>0</v>
      </c>
      <c r="F237" s="41">
        <v>0</v>
      </c>
      <c r="G237" s="41">
        <v>0</v>
      </c>
      <c r="H237" s="41">
        <v>0</v>
      </c>
      <c r="I237" s="41">
        <v>0</v>
      </c>
      <c r="J237" s="41">
        <v>0</v>
      </c>
      <c r="K237" s="41">
        <v>0</v>
      </c>
      <c r="L237" s="37">
        <v>0</v>
      </c>
    </row>
    <row r="238" spans="1:12" x14ac:dyDescent="0.25">
      <c r="A238" s="191"/>
      <c r="B238" s="32" t="s">
        <v>1487</v>
      </c>
      <c r="C238" s="41">
        <v>0</v>
      </c>
      <c r="D238" s="41">
        <v>0</v>
      </c>
      <c r="E238" s="41">
        <v>0</v>
      </c>
      <c r="F238" s="41">
        <v>0</v>
      </c>
      <c r="G238" s="41">
        <v>0</v>
      </c>
      <c r="H238" s="41">
        <v>0</v>
      </c>
      <c r="I238" s="41">
        <v>0</v>
      </c>
      <c r="J238" s="41">
        <v>0</v>
      </c>
      <c r="K238" s="41">
        <v>0</v>
      </c>
      <c r="L238" s="37">
        <v>0</v>
      </c>
    </row>
    <row r="239" spans="1:12" x14ac:dyDescent="0.25">
      <c r="A239" s="191"/>
      <c r="B239" s="32" t="s">
        <v>1488</v>
      </c>
      <c r="C239" s="41">
        <v>0</v>
      </c>
      <c r="D239" s="41">
        <v>0</v>
      </c>
      <c r="E239" s="41">
        <v>0</v>
      </c>
      <c r="F239" s="41">
        <v>0</v>
      </c>
      <c r="G239" s="41">
        <v>0</v>
      </c>
      <c r="H239" s="41">
        <v>0</v>
      </c>
      <c r="I239" s="41">
        <v>0</v>
      </c>
      <c r="J239" s="41">
        <v>0</v>
      </c>
      <c r="K239" s="41">
        <v>0</v>
      </c>
      <c r="L239" s="37">
        <v>0</v>
      </c>
    </row>
    <row r="240" spans="1:12" x14ac:dyDescent="0.25">
      <c r="A240" s="191"/>
      <c r="B240" s="32" t="s">
        <v>1489</v>
      </c>
      <c r="C240" s="41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37">
        <v>0</v>
      </c>
    </row>
    <row r="241" spans="1:12" x14ac:dyDescent="0.25">
      <c r="A241" s="191"/>
      <c r="B241" s="32" t="s">
        <v>1490</v>
      </c>
      <c r="C241" s="41">
        <v>0</v>
      </c>
      <c r="D241" s="41">
        <v>0</v>
      </c>
      <c r="E241" s="41">
        <v>0</v>
      </c>
      <c r="F241" s="41">
        <v>0</v>
      </c>
      <c r="G241" s="41">
        <v>0</v>
      </c>
      <c r="H241" s="41">
        <v>0</v>
      </c>
      <c r="I241" s="41">
        <v>0</v>
      </c>
      <c r="J241" s="41">
        <v>0</v>
      </c>
      <c r="K241" s="41">
        <v>0</v>
      </c>
      <c r="L241" s="37">
        <v>0</v>
      </c>
    </row>
    <row r="242" spans="1:12" x14ac:dyDescent="0.25">
      <c r="A242" s="191"/>
      <c r="B242" s="32" t="s">
        <v>1491</v>
      </c>
      <c r="C242" s="41">
        <v>0</v>
      </c>
      <c r="D242" s="41">
        <v>0</v>
      </c>
      <c r="E242" s="41">
        <v>0</v>
      </c>
      <c r="F242" s="41">
        <v>0</v>
      </c>
      <c r="G242" s="41">
        <v>0</v>
      </c>
      <c r="H242" s="41">
        <v>0</v>
      </c>
      <c r="I242" s="41">
        <v>0</v>
      </c>
      <c r="J242" s="41">
        <v>0</v>
      </c>
      <c r="K242" s="41">
        <v>0</v>
      </c>
      <c r="L242" s="37">
        <v>0</v>
      </c>
    </row>
    <row r="243" spans="1:12" x14ac:dyDescent="0.25">
      <c r="A243" s="191"/>
      <c r="B243" s="32" t="s">
        <v>1492</v>
      </c>
      <c r="C243" s="41">
        <v>0</v>
      </c>
      <c r="D243" s="41">
        <v>0</v>
      </c>
      <c r="E243" s="41">
        <v>0</v>
      </c>
      <c r="F243" s="41">
        <v>0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37">
        <v>0</v>
      </c>
    </row>
    <row r="244" spans="1:12" x14ac:dyDescent="0.25">
      <c r="A244" s="191"/>
      <c r="B244" s="32" t="s">
        <v>1493</v>
      </c>
      <c r="C244" s="41">
        <v>0</v>
      </c>
      <c r="D244" s="41">
        <v>0</v>
      </c>
      <c r="E244" s="41">
        <v>0</v>
      </c>
      <c r="F244" s="41">
        <v>0</v>
      </c>
      <c r="G244" s="41">
        <v>0</v>
      </c>
      <c r="H244" s="41">
        <v>0</v>
      </c>
      <c r="I244" s="41">
        <v>0</v>
      </c>
      <c r="J244" s="41">
        <v>0</v>
      </c>
      <c r="K244" s="41">
        <v>0</v>
      </c>
      <c r="L244" s="37">
        <v>0</v>
      </c>
    </row>
    <row r="245" spans="1:12" x14ac:dyDescent="0.25">
      <c r="A245" s="191"/>
      <c r="B245" s="32" t="s">
        <v>1494</v>
      </c>
      <c r="C245" s="41">
        <v>0</v>
      </c>
      <c r="D245" s="41">
        <v>0</v>
      </c>
      <c r="E245" s="41">
        <v>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37">
        <v>0</v>
      </c>
    </row>
    <row r="246" spans="1:12" x14ac:dyDescent="0.25">
      <c r="A246" s="191"/>
      <c r="B246" s="32" t="s">
        <v>1495</v>
      </c>
      <c r="C246" s="41">
        <v>0</v>
      </c>
      <c r="D246" s="41">
        <v>0</v>
      </c>
      <c r="E246" s="41">
        <v>0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37">
        <v>0</v>
      </c>
    </row>
    <row r="247" spans="1:12" x14ac:dyDescent="0.25">
      <c r="A247" s="191"/>
      <c r="B247" s="32" t="s">
        <v>1496</v>
      </c>
      <c r="C247" s="41">
        <v>0</v>
      </c>
      <c r="D247" s="41">
        <v>0</v>
      </c>
      <c r="E247" s="41">
        <v>0</v>
      </c>
      <c r="F247" s="41">
        <v>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37">
        <v>0</v>
      </c>
    </row>
    <row r="248" spans="1:12" x14ac:dyDescent="0.25">
      <c r="A248" s="191"/>
      <c r="B248" s="32" t="s">
        <v>1497</v>
      </c>
      <c r="C248" s="41">
        <v>0</v>
      </c>
      <c r="D248" s="41">
        <v>0</v>
      </c>
      <c r="E248" s="41">
        <v>0</v>
      </c>
      <c r="F248" s="41">
        <v>0</v>
      </c>
      <c r="G248" s="41">
        <v>0</v>
      </c>
      <c r="H248" s="41">
        <v>0</v>
      </c>
      <c r="I248" s="41">
        <v>0</v>
      </c>
      <c r="J248" s="41">
        <v>0</v>
      </c>
      <c r="K248" s="41">
        <v>0</v>
      </c>
      <c r="L248" s="37">
        <v>0</v>
      </c>
    </row>
    <row r="249" spans="1:12" x14ac:dyDescent="0.25">
      <c r="A249" s="191"/>
      <c r="B249" s="32" t="s">
        <v>1498</v>
      </c>
      <c r="C249" s="41">
        <v>0</v>
      </c>
      <c r="D249" s="41">
        <v>0</v>
      </c>
      <c r="E249" s="41">
        <v>0</v>
      </c>
      <c r="F249" s="41">
        <v>0</v>
      </c>
      <c r="G249" s="41">
        <v>0</v>
      </c>
      <c r="H249" s="41">
        <v>0</v>
      </c>
      <c r="I249" s="41">
        <v>0</v>
      </c>
      <c r="J249" s="41">
        <v>0</v>
      </c>
      <c r="K249" s="41">
        <v>0</v>
      </c>
      <c r="L249" s="37">
        <v>0</v>
      </c>
    </row>
    <row r="250" spans="1:12" x14ac:dyDescent="0.25">
      <c r="A250" s="191"/>
      <c r="B250" s="32" t="s">
        <v>1499</v>
      </c>
      <c r="C250" s="41">
        <v>0</v>
      </c>
      <c r="D250" s="41">
        <v>0</v>
      </c>
      <c r="E250" s="41">
        <v>0</v>
      </c>
      <c r="F250" s="41">
        <v>0</v>
      </c>
      <c r="G250" s="41">
        <v>0</v>
      </c>
      <c r="H250" s="41">
        <v>0</v>
      </c>
      <c r="I250" s="41">
        <v>0</v>
      </c>
      <c r="J250" s="41">
        <v>0</v>
      </c>
      <c r="K250" s="41">
        <v>0</v>
      </c>
      <c r="L250" s="37">
        <v>0</v>
      </c>
    </row>
    <row r="251" spans="1:12" x14ac:dyDescent="0.25">
      <c r="A251" s="191"/>
      <c r="B251" s="32" t="s">
        <v>1500</v>
      </c>
      <c r="C251" s="41">
        <v>0</v>
      </c>
      <c r="D251" s="41">
        <v>0</v>
      </c>
      <c r="E251" s="41">
        <v>0</v>
      </c>
      <c r="F251" s="41">
        <v>0</v>
      </c>
      <c r="G251" s="41">
        <v>0</v>
      </c>
      <c r="H251" s="41">
        <v>0</v>
      </c>
      <c r="I251" s="41">
        <v>0</v>
      </c>
      <c r="J251" s="41">
        <v>0</v>
      </c>
      <c r="K251" s="41">
        <v>0</v>
      </c>
      <c r="L251" s="37">
        <v>0</v>
      </c>
    </row>
    <row r="252" spans="1:12" x14ac:dyDescent="0.25">
      <c r="A252" s="191"/>
      <c r="B252" s="32" t="s">
        <v>1501</v>
      </c>
      <c r="C252" s="41">
        <v>0</v>
      </c>
      <c r="D252" s="41">
        <v>0</v>
      </c>
      <c r="E252" s="41">
        <v>0</v>
      </c>
      <c r="F252" s="41">
        <v>0</v>
      </c>
      <c r="G252" s="41">
        <v>0</v>
      </c>
      <c r="H252" s="41">
        <v>0</v>
      </c>
      <c r="I252" s="41">
        <v>0</v>
      </c>
      <c r="J252" s="41">
        <v>0</v>
      </c>
      <c r="K252" s="41">
        <v>0</v>
      </c>
      <c r="L252" s="37">
        <v>0</v>
      </c>
    </row>
    <row r="253" spans="1:12" x14ac:dyDescent="0.25">
      <c r="A253" s="191"/>
      <c r="B253" s="32" t="s">
        <v>1502</v>
      </c>
      <c r="C253" s="41">
        <v>0</v>
      </c>
      <c r="D253" s="41">
        <v>0</v>
      </c>
      <c r="E253" s="41">
        <v>0</v>
      </c>
      <c r="F253" s="41">
        <v>0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37">
        <v>0</v>
      </c>
    </row>
    <row r="254" spans="1:12" x14ac:dyDescent="0.25">
      <c r="A254" s="191"/>
      <c r="B254" s="32" t="s">
        <v>1503</v>
      </c>
      <c r="C254" s="41">
        <v>0</v>
      </c>
      <c r="D254" s="41">
        <v>0</v>
      </c>
      <c r="E254" s="41">
        <v>0</v>
      </c>
      <c r="F254" s="41">
        <v>0</v>
      </c>
      <c r="G254" s="41">
        <v>0</v>
      </c>
      <c r="H254" s="41">
        <v>0</v>
      </c>
      <c r="I254" s="41">
        <v>0</v>
      </c>
      <c r="J254" s="41">
        <v>0</v>
      </c>
      <c r="K254" s="41">
        <v>0</v>
      </c>
      <c r="L254" s="37">
        <v>0</v>
      </c>
    </row>
    <row r="255" spans="1:12" x14ac:dyDescent="0.25">
      <c r="A255" s="191"/>
      <c r="B255" s="32" t="s">
        <v>1504</v>
      </c>
      <c r="C255" s="41">
        <v>0</v>
      </c>
      <c r="D255" s="41">
        <v>0</v>
      </c>
      <c r="E255" s="41">
        <v>0</v>
      </c>
      <c r="F255" s="41">
        <v>0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37">
        <v>0</v>
      </c>
    </row>
    <row r="256" spans="1:12" x14ac:dyDescent="0.25">
      <c r="A256" s="191"/>
      <c r="B256" s="32" t="s">
        <v>1505</v>
      </c>
      <c r="C256" s="41">
        <v>0</v>
      </c>
      <c r="D256" s="41">
        <v>0</v>
      </c>
      <c r="E256" s="41">
        <v>0</v>
      </c>
      <c r="F256" s="41">
        <v>0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37">
        <v>0</v>
      </c>
    </row>
    <row r="257" spans="1:12" x14ac:dyDescent="0.25">
      <c r="A257" s="191"/>
      <c r="B257" s="32" t="s">
        <v>1506</v>
      </c>
      <c r="C257" s="41">
        <v>0</v>
      </c>
      <c r="D257" s="41">
        <v>0</v>
      </c>
      <c r="E257" s="41">
        <v>0</v>
      </c>
      <c r="F257" s="41">
        <v>0</v>
      </c>
      <c r="G257" s="41">
        <v>0</v>
      </c>
      <c r="H257" s="41">
        <v>0</v>
      </c>
      <c r="I257" s="41">
        <v>0</v>
      </c>
      <c r="J257" s="41">
        <v>0</v>
      </c>
      <c r="K257" s="41">
        <v>0</v>
      </c>
      <c r="L257" s="37">
        <v>0</v>
      </c>
    </row>
    <row r="258" spans="1:12" x14ac:dyDescent="0.25">
      <c r="A258" s="191"/>
      <c r="B258" s="32" t="s">
        <v>1507</v>
      </c>
      <c r="C258" s="41">
        <v>0</v>
      </c>
      <c r="D258" s="41">
        <v>0</v>
      </c>
      <c r="E258" s="41">
        <v>0</v>
      </c>
      <c r="F258" s="41">
        <v>0</v>
      </c>
      <c r="G258" s="41">
        <v>0</v>
      </c>
      <c r="H258" s="41">
        <v>0</v>
      </c>
      <c r="I258" s="41">
        <v>0</v>
      </c>
      <c r="J258" s="41">
        <v>0</v>
      </c>
      <c r="K258" s="41">
        <v>0</v>
      </c>
      <c r="L258" s="37">
        <v>0</v>
      </c>
    </row>
    <row r="259" spans="1:12" x14ac:dyDescent="0.25">
      <c r="A259" s="191"/>
      <c r="B259" s="32" t="s">
        <v>1508</v>
      </c>
      <c r="C259" s="41">
        <v>0</v>
      </c>
      <c r="D259" s="41">
        <v>0</v>
      </c>
      <c r="E259" s="41">
        <v>0</v>
      </c>
      <c r="F259" s="41">
        <v>0</v>
      </c>
      <c r="G259" s="41">
        <v>0</v>
      </c>
      <c r="H259" s="41">
        <v>0</v>
      </c>
      <c r="I259" s="41">
        <v>0</v>
      </c>
      <c r="J259" s="41">
        <v>0</v>
      </c>
      <c r="K259" s="41">
        <v>0</v>
      </c>
      <c r="L259" s="37">
        <v>0</v>
      </c>
    </row>
    <row r="260" spans="1:12" x14ac:dyDescent="0.25">
      <c r="A260" s="191"/>
      <c r="B260" s="32" t="s">
        <v>1509</v>
      </c>
      <c r="C260" s="41">
        <v>0</v>
      </c>
      <c r="D260" s="41">
        <v>0</v>
      </c>
      <c r="E260" s="41">
        <v>0</v>
      </c>
      <c r="F260" s="41">
        <v>0</v>
      </c>
      <c r="G260" s="41">
        <v>0</v>
      </c>
      <c r="H260" s="41">
        <v>0</v>
      </c>
      <c r="I260" s="41">
        <v>0</v>
      </c>
      <c r="J260" s="41">
        <v>0</v>
      </c>
      <c r="K260" s="41">
        <v>0</v>
      </c>
      <c r="L260" s="37">
        <v>0</v>
      </c>
    </row>
    <row r="261" spans="1:12" x14ac:dyDescent="0.25">
      <c r="A261" s="192"/>
      <c r="B261" s="32" t="s">
        <v>1510</v>
      </c>
      <c r="C261" s="41">
        <v>0</v>
      </c>
      <c r="D261" s="41">
        <v>0</v>
      </c>
      <c r="E261" s="41">
        <v>0</v>
      </c>
      <c r="F261" s="41">
        <v>0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37">
        <v>0</v>
      </c>
    </row>
    <row r="262" spans="1:12" x14ac:dyDescent="0.25">
      <c r="A262" s="190" t="s">
        <v>1511</v>
      </c>
      <c r="B262" s="32" t="s">
        <v>1512</v>
      </c>
      <c r="C262" s="41">
        <v>0</v>
      </c>
      <c r="D262" s="41">
        <v>0</v>
      </c>
      <c r="E262" s="41">
        <v>0</v>
      </c>
      <c r="F262" s="41">
        <v>0</v>
      </c>
      <c r="G262" s="41">
        <v>0</v>
      </c>
      <c r="H262" s="41">
        <v>0</v>
      </c>
      <c r="I262" s="41">
        <v>0</v>
      </c>
      <c r="J262" s="41">
        <v>0</v>
      </c>
      <c r="K262" s="41">
        <v>0</v>
      </c>
      <c r="L262" s="37">
        <v>0</v>
      </c>
    </row>
    <row r="263" spans="1:12" x14ac:dyDescent="0.25">
      <c r="A263" s="191"/>
      <c r="B263" s="32" t="s">
        <v>1513</v>
      </c>
      <c r="C263" s="41">
        <v>0</v>
      </c>
      <c r="D263" s="41">
        <v>0</v>
      </c>
      <c r="E263" s="41">
        <v>0</v>
      </c>
      <c r="F263" s="41">
        <v>0</v>
      </c>
      <c r="G263" s="41">
        <v>0</v>
      </c>
      <c r="H263" s="41">
        <v>0</v>
      </c>
      <c r="I263" s="41">
        <v>0</v>
      </c>
      <c r="J263" s="41">
        <v>0</v>
      </c>
      <c r="K263" s="41">
        <v>0</v>
      </c>
      <c r="L263" s="37">
        <v>0</v>
      </c>
    </row>
    <row r="264" spans="1:12" x14ac:dyDescent="0.25">
      <c r="A264" s="191"/>
      <c r="B264" s="32" t="s">
        <v>1514</v>
      </c>
      <c r="C264" s="41">
        <v>1</v>
      </c>
      <c r="D264" s="41">
        <v>0</v>
      </c>
      <c r="E264" s="41">
        <v>3</v>
      </c>
      <c r="F264" s="41">
        <v>0</v>
      </c>
      <c r="G264" s="41">
        <v>0</v>
      </c>
      <c r="H264" s="41">
        <v>4</v>
      </c>
      <c r="I264" s="41">
        <v>0</v>
      </c>
      <c r="J264" s="41">
        <v>0</v>
      </c>
      <c r="K264" s="41">
        <v>0</v>
      </c>
      <c r="L264" s="37">
        <v>0</v>
      </c>
    </row>
    <row r="265" spans="1:12" x14ac:dyDescent="0.25">
      <c r="A265" s="191"/>
      <c r="B265" s="32" t="s">
        <v>1515</v>
      </c>
      <c r="C265" s="41">
        <v>0</v>
      </c>
      <c r="D265" s="41">
        <v>0</v>
      </c>
      <c r="E265" s="41">
        <v>0</v>
      </c>
      <c r="F265" s="41">
        <v>0</v>
      </c>
      <c r="G265" s="41">
        <v>0</v>
      </c>
      <c r="H265" s="41">
        <v>0</v>
      </c>
      <c r="I265" s="41">
        <v>0</v>
      </c>
      <c r="J265" s="41">
        <v>0</v>
      </c>
      <c r="K265" s="41">
        <v>0</v>
      </c>
      <c r="L265" s="37">
        <v>0</v>
      </c>
    </row>
    <row r="266" spans="1:12" x14ac:dyDescent="0.25">
      <c r="A266" s="191"/>
      <c r="B266" s="32" t="s">
        <v>1516</v>
      </c>
      <c r="C266" s="41">
        <v>0</v>
      </c>
      <c r="D266" s="41">
        <v>0</v>
      </c>
      <c r="E266" s="41">
        <v>0</v>
      </c>
      <c r="F266" s="41">
        <v>0</v>
      </c>
      <c r="G266" s="41">
        <v>0</v>
      </c>
      <c r="H266" s="41">
        <v>0</v>
      </c>
      <c r="I266" s="41">
        <v>0</v>
      </c>
      <c r="J266" s="41">
        <v>0</v>
      </c>
      <c r="K266" s="41">
        <v>0</v>
      </c>
      <c r="L266" s="37">
        <v>0</v>
      </c>
    </row>
    <row r="267" spans="1:12" x14ac:dyDescent="0.25">
      <c r="A267" s="191"/>
      <c r="B267" s="32" t="s">
        <v>1517</v>
      </c>
      <c r="C267" s="41">
        <v>0</v>
      </c>
      <c r="D267" s="41">
        <v>0</v>
      </c>
      <c r="E267" s="41">
        <v>0</v>
      </c>
      <c r="F267" s="41">
        <v>0</v>
      </c>
      <c r="G267" s="41">
        <v>0</v>
      </c>
      <c r="H267" s="41">
        <v>0</v>
      </c>
      <c r="I267" s="41">
        <v>0</v>
      </c>
      <c r="J267" s="41">
        <v>0</v>
      </c>
      <c r="K267" s="41">
        <v>0</v>
      </c>
      <c r="L267" s="37">
        <v>0</v>
      </c>
    </row>
    <row r="268" spans="1:12" x14ac:dyDescent="0.25">
      <c r="A268" s="191"/>
      <c r="B268" s="32" t="s">
        <v>1518</v>
      </c>
      <c r="C268" s="41">
        <v>0</v>
      </c>
      <c r="D268" s="41">
        <v>0</v>
      </c>
      <c r="E268" s="41">
        <v>0</v>
      </c>
      <c r="F268" s="41">
        <v>0</v>
      </c>
      <c r="G268" s="41">
        <v>0</v>
      </c>
      <c r="H268" s="41">
        <v>1</v>
      </c>
      <c r="I268" s="41">
        <v>0</v>
      </c>
      <c r="J268" s="41">
        <v>0</v>
      </c>
      <c r="K268" s="41">
        <v>0</v>
      </c>
      <c r="L268" s="37">
        <v>0</v>
      </c>
    </row>
    <row r="269" spans="1:12" x14ac:dyDescent="0.25">
      <c r="A269" s="191"/>
      <c r="B269" s="32" t="s">
        <v>1519</v>
      </c>
      <c r="C269" s="41">
        <v>0</v>
      </c>
      <c r="D269" s="41">
        <v>0</v>
      </c>
      <c r="E269" s="41">
        <v>0</v>
      </c>
      <c r="F269" s="41">
        <v>0</v>
      </c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37">
        <v>0</v>
      </c>
    </row>
    <row r="270" spans="1:12" x14ac:dyDescent="0.25">
      <c r="A270" s="191"/>
      <c r="B270" s="32" t="s">
        <v>1520</v>
      </c>
      <c r="C270" s="41">
        <v>0</v>
      </c>
      <c r="D270" s="41">
        <v>0</v>
      </c>
      <c r="E270" s="41">
        <v>0</v>
      </c>
      <c r="F270" s="41">
        <v>0</v>
      </c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37">
        <v>0</v>
      </c>
    </row>
    <row r="271" spans="1:12" x14ac:dyDescent="0.25">
      <c r="A271" s="191"/>
      <c r="B271" s="32" t="s">
        <v>1521</v>
      </c>
      <c r="C271" s="41">
        <v>0</v>
      </c>
      <c r="D271" s="41">
        <v>0</v>
      </c>
      <c r="E271" s="41">
        <v>0</v>
      </c>
      <c r="F271" s="41">
        <v>0</v>
      </c>
      <c r="G271" s="41">
        <v>0</v>
      </c>
      <c r="H271" s="41">
        <v>0</v>
      </c>
      <c r="I271" s="41">
        <v>0</v>
      </c>
      <c r="J271" s="41">
        <v>0</v>
      </c>
      <c r="K271" s="41">
        <v>0</v>
      </c>
      <c r="L271" s="37">
        <v>0</v>
      </c>
    </row>
    <row r="272" spans="1:12" x14ac:dyDescent="0.25">
      <c r="A272" s="191"/>
      <c r="B272" s="32" t="s">
        <v>1522</v>
      </c>
      <c r="C272" s="41">
        <v>0</v>
      </c>
      <c r="D272" s="41">
        <v>0</v>
      </c>
      <c r="E272" s="41">
        <v>0</v>
      </c>
      <c r="F272" s="41">
        <v>0</v>
      </c>
      <c r="G272" s="41">
        <v>0</v>
      </c>
      <c r="H272" s="41">
        <v>0</v>
      </c>
      <c r="I272" s="41">
        <v>0</v>
      </c>
      <c r="J272" s="41">
        <v>0</v>
      </c>
      <c r="K272" s="41">
        <v>0</v>
      </c>
      <c r="L272" s="37">
        <v>0</v>
      </c>
    </row>
    <row r="273" spans="1:12" x14ac:dyDescent="0.25">
      <c r="A273" s="191"/>
      <c r="B273" s="32" t="s">
        <v>967</v>
      </c>
      <c r="C273" s="41">
        <v>0</v>
      </c>
      <c r="D273" s="41">
        <v>0</v>
      </c>
      <c r="E273" s="41">
        <v>0</v>
      </c>
      <c r="F273" s="41">
        <v>0</v>
      </c>
      <c r="G273" s="41">
        <v>0</v>
      </c>
      <c r="H273" s="41">
        <v>0</v>
      </c>
      <c r="I273" s="41">
        <v>0</v>
      </c>
      <c r="J273" s="41">
        <v>0</v>
      </c>
      <c r="K273" s="41">
        <v>0</v>
      </c>
      <c r="L273" s="37">
        <v>0</v>
      </c>
    </row>
    <row r="274" spans="1:12" x14ac:dyDescent="0.25">
      <c r="A274" s="191"/>
      <c r="B274" s="32" t="s">
        <v>1523</v>
      </c>
      <c r="C274" s="41">
        <v>0</v>
      </c>
      <c r="D274" s="41">
        <v>0</v>
      </c>
      <c r="E274" s="41">
        <v>0</v>
      </c>
      <c r="F274" s="41">
        <v>0</v>
      </c>
      <c r="G274" s="41">
        <v>0</v>
      </c>
      <c r="H274" s="41">
        <v>0</v>
      </c>
      <c r="I274" s="41">
        <v>0</v>
      </c>
      <c r="J274" s="41">
        <v>0</v>
      </c>
      <c r="K274" s="41">
        <v>0</v>
      </c>
      <c r="L274" s="37">
        <v>0</v>
      </c>
    </row>
    <row r="275" spans="1:12" x14ac:dyDescent="0.25">
      <c r="A275" s="191"/>
      <c r="B275" s="32" t="s">
        <v>1524</v>
      </c>
      <c r="C275" s="41">
        <v>0</v>
      </c>
      <c r="D275" s="41">
        <v>0</v>
      </c>
      <c r="E275" s="41">
        <v>0</v>
      </c>
      <c r="F275" s="41">
        <v>0</v>
      </c>
      <c r="G275" s="41">
        <v>0</v>
      </c>
      <c r="H275" s="41">
        <v>1</v>
      </c>
      <c r="I275" s="41">
        <v>0</v>
      </c>
      <c r="J275" s="41">
        <v>0</v>
      </c>
      <c r="K275" s="41">
        <v>0</v>
      </c>
      <c r="L275" s="37">
        <v>0</v>
      </c>
    </row>
    <row r="276" spans="1:12" x14ac:dyDescent="0.25">
      <c r="A276" s="191"/>
      <c r="B276" s="32" t="s">
        <v>1525</v>
      </c>
      <c r="C276" s="41">
        <v>0</v>
      </c>
      <c r="D276" s="41">
        <v>0</v>
      </c>
      <c r="E276" s="41">
        <v>0</v>
      </c>
      <c r="F276" s="41">
        <v>0</v>
      </c>
      <c r="G276" s="41">
        <v>0</v>
      </c>
      <c r="H276" s="41">
        <v>0</v>
      </c>
      <c r="I276" s="41">
        <v>0</v>
      </c>
      <c r="J276" s="41">
        <v>0</v>
      </c>
      <c r="K276" s="41">
        <v>0</v>
      </c>
      <c r="L276" s="37">
        <v>0</v>
      </c>
    </row>
    <row r="277" spans="1:12" x14ac:dyDescent="0.25">
      <c r="A277" s="191"/>
      <c r="B277" s="32" t="s">
        <v>1526</v>
      </c>
      <c r="C277" s="41">
        <v>0</v>
      </c>
      <c r="D277" s="41">
        <v>0</v>
      </c>
      <c r="E277" s="41">
        <v>0</v>
      </c>
      <c r="F277" s="41">
        <v>0</v>
      </c>
      <c r="G277" s="41">
        <v>0</v>
      </c>
      <c r="H277" s="41">
        <v>0</v>
      </c>
      <c r="I277" s="41">
        <v>0</v>
      </c>
      <c r="J277" s="41">
        <v>0</v>
      </c>
      <c r="K277" s="41">
        <v>0</v>
      </c>
      <c r="L277" s="37">
        <v>0</v>
      </c>
    </row>
    <row r="278" spans="1:12" x14ac:dyDescent="0.25">
      <c r="A278" s="191"/>
      <c r="B278" s="32" t="s">
        <v>1527</v>
      </c>
      <c r="C278" s="41">
        <v>0</v>
      </c>
      <c r="D278" s="41">
        <v>0</v>
      </c>
      <c r="E278" s="41">
        <v>0</v>
      </c>
      <c r="F278" s="41">
        <v>0</v>
      </c>
      <c r="G278" s="41">
        <v>0</v>
      </c>
      <c r="H278" s="41">
        <v>0</v>
      </c>
      <c r="I278" s="41">
        <v>0</v>
      </c>
      <c r="J278" s="41">
        <v>0</v>
      </c>
      <c r="K278" s="41">
        <v>0</v>
      </c>
      <c r="L278" s="37">
        <v>0</v>
      </c>
    </row>
    <row r="279" spans="1:12" x14ac:dyDescent="0.25">
      <c r="A279" s="191"/>
      <c r="B279" s="32" t="s">
        <v>1528</v>
      </c>
      <c r="C279" s="41">
        <v>0</v>
      </c>
      <c r="D279" s="41">
        <v>0</v>
      </c>
      <c r="E279" s="41">
        <v>0</v>
      </c>
      <c r="F279" s="41">
        <v>0</v>
      </c>
      <c r="G279" s="41">
        <v>0</v>
      </c>
      <c r="H279" s="41">
        <v>0</v>
      </c>
      <c r="I279" s="41">
        <v>0</v>
      </c>
      <c r="J279" s="41">
        <v>0</v>
      </c>
      <c r="K279" s="41">
        <v>0</v>
      </c>
      <c r="L279" s="37">
        <v>0</v>
      </c>
    </row>
    <row r="280" spans="1:12" x14ac:dyDescent="0.25">
      <c r="A280" s="191"/>
      <c r="B280" s="32" t="s">
        <v>1529</v>
      </c>
      <c r="C280" s="41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37">
        <v>0</v>
      </c>
    </row>
    <row r="281" spans="1:12" x14ac:dyDescent="0.25">
      <c r="A281" s="191"/>
      <c r="B281" s="32" t="s">
        <v>1530</v>
      </c>
      <c r="C281" s="41">
        <v>0</v>
      </c>
      <c r="D281" s="41">
        <v>0</v>
      </c>
      <c r="E281" s="41">
        <v>0</v>
      </c>
      <c r="F281" s="41">
        <v>0</v>
      </c>
      <c r="G281" s="41">
        <v>0</v>
      </c>
      <c r="H281" s="41">
        <v>0</v>
      </c>
      <c r="I281" s="41">
        <v>0</v>
      </c>
      <c r="J281" s="41">
        <v>0</v>
      </c>
      <c r="K281" s="41">
        <v>0</v>
      </c>
      <c r="L281" s="37">
        <v>0</v>
      </c>
    </row>
    <row r="282" spans="1:12" x14ac:dyDescent="0.25">
      <c r="A282" s="191"/>
      <c r="B282" s="32" t="s">
        <v>1531</v>
      </c>
      <c r="C282" s="41">
        <v>0</v>
      </c>
      <c r="D282" s="41">
        <v>0</v>
      </c>
      <c r="E282" s="41">
        <v>0</v>
      </c>
      <c r="F282" s="41">
        <v>0</v>
      </c>
      <c r="G282" s="41">
        <v>0</v>
      </c>
      <c r="H282" s="41">
        <v>0</v>
      </c>
      <c r="I282" s="41">
        <v>0</v>
      </c>
      <c r="J282" s="41">
        <v>0</v>
      </c>
      <c r="K282" s="41">
        <v>0</v>
      </c>
      <c r="L282" s="37">
        <v>0</v>
      </c>
    </row>
    <row r="283" spans="1:12" x14ac:dyDescent="0.25">
      <c r="A283" s="191"/>
      <c r="B283" s="32" t="s">
        <v>1532</v>
      </c>
      <c r="C283" s="41">
        <v>0</v>
      </c>
      <c r="D283" s="41">
        <v>0</v>
      </c>
      <c r="E283" s="41">
        <v>0</v>
      </c>
      <c r="F283" s="41">
        <v>0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37">
        <v>0</v>
      </c>
    </row>
    <row r="284" spans="1:12" x14ac:dyDescent="0.25">
      <c r="A284" s="191"/>
      <c r="B284" s="32" t="s">
        <v>1533</v>
      </c>
      <c r="C284" s="41">
        <v>0</v>
      </c>
      <c r="D284" s="41">
        <v>0</v>
      </c>
      <c r="E284" s="41">
        <v>0</v>
      </c>
      <c r="F284" s="41">
        <v>0</v>
      </c>
      <c r="G284" s="41">
        <v>0</v>
      </c>
      <c r="H284" s="41">
        <v>0</v>
      </c>
      <c r="I284" s="41">
        <v>0</v>
      </c>
      <c r="J284" s="41">
        <v>0</v>
      </c>
      <c r="K284" s="41">
        <v>0</v>
      </c>
      <c r="L284" s="37">
        <v>0</v>
      </c>
    </row>
    <row r="285" spans="1:12" x14ac:dyDescent="0.25">
      <c r="A285" s="191"/>
      <c r="B285" s="32" t="s">
        <v>1534</v>
      </c>
      <c r="C285" s="41">
        <v>0</v>
      </c>
      <c r="D285" s="41">
        <v>0</v>
      </c>
      <c r="E285" s="41">
        <v>0</v>
      </c>
      <c r="F285" s="41">
        <v>0</v>
      </c>
      <c r="G285" s="41">
        <v>0</v>
      </c>
      <c r="H285" s="41">
        <v>0</v>
      </c>
      <c r="I285" s="41">
        <v>0</v>
      </c>
      <c r="J285" s="41">
        <v>0</v>
      </c>
      <c r="K285" s="41">
        <v>0</v>
      </c>
      <c r="L285" s="37">
        <v>0</v>
      </c>
    </row>
    <row r="286" spans="1:12" x14ac:dyDescent="0.25">
      <c r="A286" s="191"/>
      <c r="B286" s="32" t="s">
        <v>1535</v>
      </c>
      <c r="C286" s="41">
        <v>0</v>
      </c>
      <c r="D286" s="41">
        <v>0</v>
      </c>
      <c r="E286" s="41">
        <v>0</v>
      </c>
      <c r="F286" s="41">
        <v>0</v>
      </c>
      <c r="G286" s="41">
        <v>0</v>
      </c>
      <c r="H286" s="41">
        <v>1</v>
      </c>
      <c r="I286" s="41">
        <v>0</v>
      </c>
      <c r="J286" s="41">
        <v>0</v>
      </c>
      <c r="K286" s="41">
        <v>0</v>
      </c>
      <c r="L286" s="37">
        <v>0</v>
      </c>
    </row>
    <row r="287" spans="1:12" x14ac:dyDescent="0.25">
      <c r="A287" s="191"/>
      <c r="B287" s="32" t="s">
        <v>926</v>
      </c>
      <c r="C287" s="41">
        <v>0</v>
      </c>
      <c r="D287" s="41">
        <v>0</v>
      </c>
      <c r="E287" s="41">
        <v>0</v>
      </c>
      <c r="F287" s="41">
        <v>0</v>
      </c>
      <c r="G287" s="41">
        <v>0</v>
      </c>
      <c r="H287" s="41">
        <v>0</v>
      </c>
      <c r="I287" s="41">
        <v>0</v>
      </c>
      <c r="J287" s="41">
        <v>0</v>
      </c>
      <c r="K287" s="41">
        <v>0</v>
      </c>
      <c r="L287" s="37">
        <v>0</v>
      </c>
    </row>
    <row r="288" spans="1:12" x14ac:dyDescent="0.25">
      <c r="A288" s="191"/>
      <c r="B288" s="32" t="s">
        <v>952</v>
      </c>
      <c r="C288" s="41">
        <v>0</v>
      </c>
      <c r="D288" s="41">
        <v>0</v>
      </c>
      <c r="E288" s="41">
        <v>0</v>
      </c>
      <c r="F288" s="41">
        <v>0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37">
        <v>0</v>
      </c>
    </row>
    <row r="289" spans="1:12" x14ac:dyDescent="0.25">
      <c r="A289" s="191"/>
      <c r="B289" s="32" t="s">
        <v>1536</v>
      </c>
      <c r="C289" s="41">
        <v>1</v>
      </c>
      <c r="D289" s="41">
        <v>0</v>
      </c>
      <c r="E289" s="41">
        <v>2</v>
      </c>
      <c r="F289" s="41">
        <v>0</v>
      </c>
      <c r="G289" s="41">
        <v>0</v>
      </c>
      <c r="H289" s="41">
        <v>4</v>
      </c>
      <c r="I289" s="41">
        <v>0</v>
      </c>
      <c r="J289" s="41">
        <v>0</v>
      </c>
      <c r="K289" s="41">
        <v>0</v>
      </c>
      <c r="L289" s="37">
        <v>0</v>
      </c>
    </row>
    <row r="290" spans="1:12" x14ac:dyDescent="0.25">
      <c r="A290" s="191"/>
      <c r="B290" s="32" t="s">
        <v>1537</v>
      </c>
      <c r="C290" s="41">
        <v>0</v>
      </c>
      <c r="D290" s="41">
        <v>0</v>
      </c>
      <c r="E290" s="41">
        <v>0</v>
      </c>
      <c r="F290" s="41">
        <v>0</v>
      </c>
      <c r="G290" s="41">
        <v>0</v>
      </c>
      <c r="H290" s="41">
        <v>0</v>
      </c>
      <c r="I290" s="41">
        <v>0</v>
      </c>
      <c r="J290" s="41">
        <v>0</v>
      </c>
      <c r="K290" s="41">
        <v>0</v>
      </c>
      <c r="L290" s="37">
        <v>0</v>
      </c>
    </row>
    <row r="291" spans="1:12" x14ac:dyDescent="0.25">
      <c r="A291" s="191"/>
      <c r="B291" s="32" t="s">
        <v>1538</v>
      </c>
      <c r="C291" s="41">
        <v>0</v>
      </c>
      <c r="D291" s="41">
        <v>0</v>
      </c>
      <c r="E291" s="41">
        <v>0</v>
      </c>
      <c r="F291" s="41">
        <v>0</v>
      </c>
      <c r="G291" s="41">
        <v>0</v>
      </c>
      <c r="H291" s="41">
        <v>0</v>
      </c>
      <c r="I291" s="41">
        <v>0</v>
      </c>
      <c r="J291" s="41">
        <v>0</v>
      </c>
      <c r="K291" s="41">
        <v>0</v>
      </c>
      <c r="L291" s="37">
        <v>0</v>
      </c>
    </row>
    <row r="292" spans="1:12" x14ac:dyDescent="0.25">
      <c r="A292" s="191"/>
      <c r="B292" s="32" t="s">
        <v>1539</v>
      </c>
      <c r="C292" s="41">
        <v>0</v>
      </c>
      <c r="D292" s="41">
        <v>0</v>
      </c>
      <c r="E292" s="41">
        <v>0</v>
      </c>
      <c r="F292" s="41">
        <v>0</v>
      </c>
      <c r="G292" s="41">
        <v>0</v>
      </c>
      <c r="H292" s="41">
        <v>0</v>
      </c>
      <c r="I292" s="41">
        <v>0</v>
      </c>
      <c r="J292" s="41">
        <v>0</v>
      </c>
      <c r="K292" s="41">
        <v>0</v>
      </c>
      <c r="L292" s="37">
        <v>0</v>
      </c>
    </row>
    <row r="293" spans="1:12" ht="22.5" x14ac:dyDescent="0.25">
      <c r="A293" s="191"/>
      <c r="B293" s="32" t="s">
        <v>1540</v>
      </c>
      <c r="C293" s="41">
        <v>0</v>
      </c>
      <c r="D293" s="41">
        <v>0</v>
      </c>
      <c r="E293" s="41">
        <v>0</v>
      </c>
      <c r="F293" s="41">
        <v>0</v>
      </c>
      <c r="G293" s="41">
        <v>0</v>
      </c>
      <c r="H293" s="41">
        <v>0</v>
      </c>
      <c r="I293" s="41">
        <v>0</v>
      </c>
      <c r="J293" s="41">
        <v>0</v>
      </c>
      <c r="K293" s="41">
        <v>0</v>
      </c>
      <c r="L293" s="37">
        <v>0</v>
      </c>
    </row>
    <row r="294" spans="1:12" x14ac:dyDescent="0.25">
      <c r="A294" s="192"/>
      <c r="B294" s="32" t="s">
        <v>1541</v>
      </c>
      <c r="C294" s="41">
        <v>0</v>
      </c>
      <c r="D294" s="41">
        <v>0</v>
      </c>
      <c r="E294" s="41">
        <v>0</v>
      </c>
      <c r="F294" s="41">
        <v>0</v>
      </c>
      <c r="G294" s="41">
        <v>0</v>
      </c>
      <c r="H294" s="41">
        <v>0</v>
      </c>
      <c r="I294" s="41">
        <v>0</v>
      </c>
      <c r="J294" s="41">
        <v>0</v>
      </c>
      <c r="K294" s="41">
        <v>0</v>
      </c>
      <c r="L294" s="37">
        <v>0</v>
      </c>
    </row>
    <row r="295" spans="1:12" x14ac:dyDescent="0.25">
      <c r="A295" s="190" t="s">
        <v>1542</v>
      </c>
      <c r="B295" s="32" t="s">
        <v>1543</v>
      </c>
      <c r="C295" s="41">
        <v>0</v>
      </c>
      <c r="D295" s="41">
        <v>0</v>
      </c>
      <c r="E295" s="41">
        <v>0</v>
      </c>
      <c r="F295" s="41">
        <v>0</v>
      </c>
      <c r="G295" s="41">
        <v>0</v>
      </c>
      <c r="H295" s="41">
        <v>0</v>
      </c>
      <c r="I295" s="41">
        <v>0</v>
      </c>
      <c r="J295" s="41">
        <v>0</v>
      </c>
      <c r="K295" s="41">
        <v>0</v>
      </c>
      <c r="L295" s="37">
        <v>0</v>
      </c>
    </row>
    <row r="296" spans="1:12" x14ac:dyDescent="0.25">
      <c r="A296" s="191"/>
      <c r="B296" s="32" t="s">
        <v>1544</v>
      </c>
      <c r="C296" s="41">
        <v>0</v>
      </c>
      <c r="D296" s="41">
        <v>0</v>
      </c>
      <c r="E296" s="41">
        <v>0</v>
      </c>
      <c r="F296" s="41">
        <v>0</v>
      </c>
      <c r="G296" s="41">
        <v>0</v>
      </c>
      <c r="H296" s="41">
        <v>2</v>
      </c>
      <c r="I296" s="41">
        <v>0</v>
      </c>
      <c r="J296" s="41">
        <v>0</v>
      </c>
      <c r="K296" s="41">
        <v>0</v>
      </c>
      <c r="L296" s="37">
        <v>0</v>
      </c>
    </row>
    <row r="297" spans="1:12" ht="22.5" x14ac:dyDescent="0.25">
      <c r="A297" s="191"/>
      <c r="B297" s="32" t="s">
        <v>1545</v>
      </c>
      <c r="C297" s="41">
        <v>0</v>
      </c>
      <c r="D297" s="41">
        <v>0</v>
      </c>
      <c r="E297" s="41">
        <v>0</v>
      </c>
      <c r="F297" s="41">
        <v>0</v>
      </c>
      <c r="G297" s="41">
        <v>0</v>
      </c>
      <c r="H297" s="41">
        <v>0</v>
      </c>
      <c r="I297" s="41">
        <v>0</v>
      </c>
      <c r="J297" s="41">
        <v>0</v>
      </c>
      <c r="K297" s="41">
        <v>0</v>
      </c>
      <c r="L297" s="37">
        <v>0</v>
      </c>
    </row>
    <row r="298" spans="1:12" ht="22.5" x14ac:dyDescent="0.25">
      <c r="A298" s="191"/>
      <c r="B298" s="32" t="s">
        <v>1546</v>
      </c>
      <c r="C298" s="41">
        <v>0</v>
      </c>
      <c r="D298" s="41">
        <v>0</v>
      </c>
      <c r="E298" s="41">
        <v>0</v>
      </c>
      <c r="F298" s="41">
        <v>0</v>
      </c>
      <c r="G298" s="41">
        <v>0</v>
      </c>
      <c r="H298" s="41">
        <v>2</v>
      </c>
      <c r="I298" s="41">
        <v>0</v>
      </c>
      <c r="J298" s="41">
        <v>0</v>
      </c>
      <c r="K298" s="41">
        <v>0</v>
      </c>
      <c r="L298" s="37">
        <v>0</v>
      </c>
    </row>
    <row r="299" spans="1:12" ht="22.5" x14ac:dyDescent="0.25">
      <c r="A299" s="191"/>
      <c r="B299" s="32" t="s">
        <v>1547</v>
      </c>
      <c r="C299" s="41">
        <v>0</v>
      </c>
      <c r="D299" s="41">
        <v>0</v>
      </c>
      <c r="E299" s="41">
        <v>0</v>
      </c>
      <c r="F299" s="41">
        <v>0</v>
      </c>
      <c r="G299" s="41">
        <v>0</v>
      </c>
      <c r="H299" s="41">
        <v>0</v>
      </c>
      <c r="I299" s="41">
        <v>0</v>
      </c>
      <c r="J299" s="41">
        <v>0</v>
      </c>
      <c r="K299" s="41">
        <v>0</v>
      </c>
      <c r="L299" s="37">
        <v>0</v>
      </c>
    </row>
    <row r="300" spans="1:12" ht="22.5" x14ac:dyDescent="0.25">
      <c r="A300" s="191"/>
      <c r="B300" s="32" t="s">
        <v>1548</v>
      </c>
      <c r="C300" s="41">
        <v>0</v>
      </c>
      <c r="D300" s="41">
        <v>0</v>
      </c>
      <c r="E300" s="41">
        <v>0</v>
      </c>
      <c r="F300" s="41">
        <v>0</v>
      </c>
      <c r="G300" s="41">
        <v>0</v>
      </c>
      <c r="H300" s="41">
        <v>0</v>
      </c>
      <c r="I300" s="41">
        <v>0</v>
      </c>
      <c r="J300" s="41">
        <v>0</v>
      </c>
      <c r="K300" s="41">
        <v>0</v>
      </c>
      <c r="L300" s="37">
        <v>0</v>
      </c>
    </row>
    <row r="301" spans="1:12" x14ac:dyDescent="0.25">
      <c r="A301" s="191"/>
      <c r="B301" s="32" t="s">
        <v>1549</v>
      </c>
      <c r="C301" s="41">
        <v>0</v>
      </c>
      <c r="D301" s="41">
        <v>0</v>
      </c>
      <c r="E301" s="41">
        <v>0</v>
      </c>
      <c r="F301" s="41">
        <v>0</v>
      </c>
      <c r="G301" s="41">
        <v>0</v>
      </c>
      <c r="H301" s="41">
        <v>0</v>
      </c>
      <c r="I301" s="41">
        <v>0</v>
      </c>
      <c r="J301" s="41">
        <v>0</v>
      </c>
      <c r="K301" s="41">
        <v>0</v>
      </c>
      <c r="L301" s="37">
        <v>0</v>
      </c>
    </row>
    <row r="302" spans="1:12" x14ac:dyDescent="0.25">
      <c r="A302" s="191"/>
      <c r="B302" s="32" t="s">
        <v>1550</v>
      </c>
      <c r="C302" s="41">
        <v>0</v>
      </c>
      <c r="D302" s="41">
        <v>0</v>
      </c>
      <c r="E302" s="41">
        <v>0</v>
      </c>
      <c r="F302" s="41">
        <v>0</v>
      </c>
      <c r="G302" s="41">
        <v>0</v>
      </c>
      <c r="H302" s="41">
        <v>0</v>
      </c>
      <c r="I302" s="41">
        <v>0</v>
      </c>
      <c r="J302" s="41">
        <v>0</v>
      </c>
      <c r="K302" s="41">
        <v>0</v>
      </c>
      <c r="L302" s="37">
        <v>0</v>
      </c>
    </row>
    <row r="303" spans="1:12" ht="45" x14ac:dyDescent="0.25">
      <c r="A303" s="191"/>
      <c r="B303" s="32" t="s">
        <v>1551</v>
      </c>
      <c r="C303" s="41">
        <v>0</v>
      </c>
      <c r="D303" s="41">
        <v>0</v>
      </c>
      <c r="E303" s="41">
        <v>0</v>
      </c>
      <c r="F303" s="41">
        <v>0</v>
      </c>
      <c r="G303" s="41">
        <v>0</v>
      </c>
      <c r="H303" s="41">
        <v>0</v>
      </c>
      <c r="I303" s="41">
        <v>0</v>
      </c>
      <c r="J303" s="41">
        <v>0</v>
      </c>
      <c r="K303" s="41">
        <v>0</v>
      </c>
      <c r="L303" s="37">
        <v>0</v>
      </c>
    </row>
    <row r="304" spans="1:12" ht="33.75" x14ac:dyDescent="0.25">
      <c r="A304" s="191"/>
      <c r="B304" s="32" t="s">
        <v>1552</v>
      </c>
      <c r="C304" s="41">
        <v>0</v>
      </c>
      <c r="D304" s="41">
        <v>0</v>
      </c>
      <c r="E304" s="41">
        <v>0</v>
      </c>
      <c r="F304" s="41">
        <v>0</v>
      </c>
      <c r="G304" s="41">
        <v>0</v>
      </c>
      <c r="H304" s="41">
        <v>0</v>
      </c>
      <c r="I304" s="41">
        <v>0</v>
      </c>
      <c r="J304" s="41">
        <v>0</v>
      </c>
      <c r="K304" s="41">
        <v>0</v>
      </c>
      <c r="L304" s="37">
        <v>0</v>
      </c>
    </row>
    <row r="305" spans="1:12" ht="22.5" x14ac:dyDescent="0.25">
      <c r="A305" s="191"/>
      <c r="B305" s="32" t="s">
        <v>1553</v>
      </c>
      <c r="C305" s="41">
        <v>0</v>
      </c>
      <c r="D305" s="41">
        <v>0</v>
      </c>
      <c r="E305" s="41">
        <v>0</v>
      </c>
      <c r="F305" s="41">
        <v>0</v>
      </c>
      <c r="G305" s="41">
        <v>0</v>
      </c>
      <c r="H305" s="41">
        <v>2</v>
      </c>
      <c r="I305" s="41">
        <v>0</v>
      </c>
      <c r="J305" s="41">
        <v>0</v>
      </c>
      <c r="K305" s="41">
        <v>0</v>
      </c>
      <c r="L305" s="37">
        <v>0</v>
      </c>
    </row>
    <row r="306" spans="1:12" ht="22.5" x14ac:dyDescent="0.25">
      <c r="A306" s="191"/>
      <c r="B306" s="32" t="s">
        <v>1554</v>
      </c>
      <c r="C306" s="41">
        <v>0</v>
      </c>
      <c r="D306" s="41">
        <v>0</v>
      </c>
      <c r="E306" s="41">
        <v>0</v>
      </c>
      <c r="F306" s="41">
        <v>0</v>
      </c>
      <c r="G306" s="41">
        <v>0</v>
      </c>
      <c r="H306" s="41">
        <v>2</v>
      </c>
      <c r="I306" s="41">
        <v>0</v>
      </c>
      <c r="J306" s="41">
        <v>0</v>
      </c>
      <c r="K306" s="41">
        <v>0</v>
      </c>
      <c r="L306" s="37">
        <v>0</v>
      </c>
    </row>
    <row r="307" spans="1:12" x14ac:dyDescent="0.25">
      <c r="A307" s="191"/>
      <c r="B307" s="32" t="s">
        <v>980</v>
      </c>
      <c r="C307" s="41">
        <v>0</v>
      </c>
      <c r="D307" s="41">
        <v>0</v>
      </c>
      <c r="E307" s="41">
        <v>0</v>
      </c>
      <c r="F307" s="41">
        <v>0</v>
      </c>
      <c r="G307" s="41">
        <v>0</v>
      </c>
      <c r="H307" s="41">
        <v>0</v>
      </c>
      <c r="I307" s="41">
        <v>0</v>
      </c>
      <c r="J307" s="41">
        <v>0</v>
      </c>
      <c r="K307" s="41">
        <v>0</v>
      </c>
      <c r="L307" s="37">
        <v>0</v>
      </c>
    </row>
    <row r="308" spans="1:12" x14ac:dyDescent="0.25">
      <c r="A308" s="191"/>
      <c r="B308" s="32" t="s">
        <v>1555</v>
      </c>
      <c r="C308" s="41">
        <v>0</v>
      </c>
      <c r="D308" s="41">
        <v>0</v>
      </c>
      <c r="E308" s="41">
        <v>0</v>
      </c>
      <c r="F308" s="41">
        <v>0</v>
      </c>
      <c r="G308" s="41">
        <v>0</v>
      </c>
      <c r="H308" s="41">
        <v>0</v>
      </c>
      <c r="I308" s="41">
        <v>0</v>
      </c>
      <c r="J308" s="41">
        <v>0</v>
      </c>
      <c r="K308" s="41">
        <v>0</v>
      </c>
      <c r="L308" s="37">
        <v>0</v>
      </c>
    </row>
    <row r="309" spans="1:12" x14ac:dyDescent="0.25">
      <c r="A309" s="191"/>
      <c r="B309" s="32" t="s">
        <v>1556</v>
      </c>
      <c r="C309" s="41">
        <v>0</v>
      </c>
      <c r="D309" s="41">
        <v>0</v>
      </c>
      <c r="E309" s="41">
        <v>0</v>
      </c>
      <c r="F309" s="41">
        <v>0</v>
      </c>
      <c r="G309" s="41">
        <v>0</v>
      </c>
      <c r="H309" s="41">
        <v>0</v>
      </c>
      <c r="I309" s="41">
        <v>0</v>
      </c>
      <c r="J309" s="41">
        <v>0</v>
      </c>
      <c r="K309" s="41">
        <v>0</v>
      </c>
      <c r="L309" s="37">
        <v>0</v>
      </c>
    </row>
    <row r="310" spans="1:12" x14ac:dyDescent="0.25">
      <c r="A310" s="191"/>
      <c r="B310" s="32" t="s">
        <v>1557</v>
      </c>
      <c r="C310" s="41">
        <v>0</v>
      </c>
      <c r="D310" s="41">
        <v>0</v>
      </c>
      <c r="E310" s="41">
        <v>0</v>
      </c>
      <c r="F310" s="41">
        <v>0</v>
      </c>
      <c r="G310" s="41">
        <v>0</v>
      </c>
      <c r="H310" s="41">
        <v>0</v>
      </c>
      <c r="I310" s="41">
        <v>0</v>
      </c>
      <c r="J310" s="41">
        <v>0</v>
      </c>
      <c r="K310" s="41">
        <v>0</v>
      </c>
      <c r="L310" s="37">
        <v>0</v>
      </c>
    </row>
    <row r="311" spans="1:12" x14ac:dyDescent="0.25">
      <c r="A311" s="192"/>
      <c r="B311" s="32" t="s">
        <v>1558</v>
      </c>
      <c r="C311" s="41">
        <v>0</v>
      </c>
      <c r="D311" s="41">
        <v>0</v>
      </c>
      <c r="E311" s="41">
        <v>0</v>
      </c>
      <c r="F311" s="41">
        <v>0</v>
      </c>
      <c r="G311" s="41">
        <v>0</v>
      </c>
      <c r="H311" s="41">
        <v>0</v>
      </c>
      <c r="I311" s="41">
        <v>0</v>
      </c>
      <c r="J311" s="41">
        <v>0</v>
      </c>
      <c r="K311" s="41">
        <v>0</v>
      </c>
      <c r="L311" s="37">
        <v>0</v>
      </c>
    </row>
    <row r="312" spans="1:12" x14ac:dyDescent="0.25">
      <c r="A312" s="22"/>
    </row>
  </sheetData>
  <sheetProtection algorithmName="SHA-512" hashValue="DhFoHpgknVY35IMWDgOwicwVNmMZ30d3coSxGziBkAHasCKFJaporm1mQ0JePqHQP8C7DRvp9psLym9NSY5nww==" saltValue="ROrLDxelQbhKNQvACGZuE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5" width="7" customWidth="1"/>
    <col min="6" max="6" width="12.5703125" customWidth="1"/>
    <col min="7" max="7" width="13.140625" customWidth="1"/>
  </cols>
  <sheetData>
    <row r="2" spans="1:5" ht="25.5" x14ac:dyDescent="0.25">
      <c r="A2" s="5" t="s">
        <v>1559</v>
      </c>
    </row>
    <row r="3" spans="1:5" x14ac:dyDescent="0.25">
      <c r="A3" s="42" t="s">
        <v>1560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90" t="s">
        <v>1561</v>
      </c>
      <c r="B5" s="11" t="s">
        <v>1562</v>
      </c>
      <c r="C5" s="12">
        <v>0</v>
      </c>
      <c r="D5" s="12">
        <v>0</v>
      </c>
      <c r="E5" s="13">
        <v>0</v>
      </c>
    </row>
    <row r="6" spans="1:5" x14ac:dyDescent="0.25">
      <c r="A6" s="191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91"/>
      <c r="B7" s="11" t="s">
        <v>1564</v>
      </c>
      <c r="C7" s="12">
        <v>1</v>
      </c>
      <c r="D7" s="12">
        <v>1</v>
      </c>
      <c r="E7" s="13">
        <v>0</v>
      </c>
    </row>
    <row r="8" spans="1:5" x14ac:dyDescent="0.25">
      <c r="A8" s="191"/>
      <c r="B8" s="11" t="s">
        <v>1565</v>
      </c>
      <c r="C8" s="12">
        <v>3</v>
      </c>
      <c r="D8" s="12">
        <v>7</v>
      </c>
      <c r="E8" s="13">
        <v>-0.57142857142857095</v>
      </c>
    </row>
    <row r="9" spans="1:5" x14ac:dyDescent="0.25">
      <c r="A9" s="191"/>
      <c r="B9" s="11" t="s">
        <v>1566</v>
      </c>
      <c r="C9" s="12">
        <v>0</v>
      </c>
      <c r="D9" s="12">
        <v>3</v>
      </c>
      <c r="E9" s="13">
        <v>-1</v>
      </c>
    </row>
    <row r="10" spans="1:5" x14ac:dyDescent="0.25">
      <c r="A10" s="191"/>
      <c r="B10" s="11" t="s">
        <v>1567</v>
      </c>
      <c r="C10" s="12">
        <v>1</v>
      </c>
      <c r="D10" s="12">
        <v>0</v>
      </c>
      <c r="E10" s="13">
        <v>1</v>
      </c>
    </row>
    <row r="11" spans="1:5" x14ac:dyDescent="0.25">
      <c r="A11" s="191"/>
      <c r="B11" s="11" t="s">
        <v>1568</v>
      </c>
      <c r="C11" s="12">
        <v>10</v>
      </c>
      <c r="D11" s="12">
        <v>5</v>
      </c>
      <c r="E11" s="13">
        <v>1</v>
      </c>
    </row>
    <row r="12" spans="1:5" x14ac:dyDescent="0.25">
      <c r="A12" s="191"/>
      <c r="B12" s="11" t="s">
        <v>1569</v>
      </c>
      <c r="C12" s="12">
        <v>0</v>
      </c>
      <c r="D12" s="12">
        <v>0</v>
      </c>
      <c r="E12" s="13">
        <v>0</v>
      </c>
    </row>
    <row r="13" spans="1:5" x14ac:dyDescent="0.25">
      <c r="A13" s="191"/>
      <c r="B13" s="11" t="s">
        <v>1570</v>
      </c>
      <c r="C13" s="12">
        <v>0</v>
      </c>
      <c r="D13" s="12">
        <v>0</v>
      </c>
      <c r="E13" s="13">
        <v>0</v>
      </c>
    </row>
    <row r="14" spans="1:5" x14ac:dyDescent="0.25">
      <c r="A14" s="191"/>
      <c r="B14" s="11" t="s">
        <v>1571</v>
      </c>
      <c r="C14" s="12">
        <v>3</v>
      </c>
      <c r="D14" s="12">
        <v>2</v>
      </c>
      <c r="E14" s="13">
        <v>0.5</v>
      </c>
    </row>
    <row r="15" spans="1:5" x14ac:dyDescent="0.25">
      <c r="A15" s="191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2"/>
      <c r="B16" s="11" t="s">
        <v>111</v>
      </c>
      <c r="C16" s="12">
        <v>116</v>
      </c>
      <c r="D16" s="12">
        <v>89</v>
      </c>
      <c r="E16" s="13">
        <v>0.30337078651685401</v>
      </c>
    </row>
    <row r="17" spans="1:1" x14ac:dyDescent="0.25">
      <c r="A17" s="22"/>
    </row>
  </sheetData>
  <sheetProtection algorithmName="SHA-512" hashValue="uCQIfhvvD5U/Oz85qgPR9NCTd8FnoUJFd01Z6MWtKd4SRVskXbhYhLJ4uSWB0ktA4RlgFHiMmSPYfyxITdt3bw==" saltValue="XCnVfNpopwsNjCPJpzTnr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7</v>
      </c>
      <c r="D5" s="12">
        <v>5</v>
      </c>
      <c r="E5" s="13">
        <v>0.4</v>
      </c>
    </row>
    <row r="6" spans="1:5" x14ac:dyDescent="0.25">
      <c r="A6" s="10" t="s">
        <v>1577</v>
      </c>
      <c r="B6" s="11" t="s">
        <v>1578</v>
      </c>
      <c r="C6" s="12">
        <v>214</v>
      </c>
      <c r="D6" s="12">
        <v>119</v>
      </c>
      <c r="E6" s="13">
        <v>0.79831932773109204</v>
      </c>
    </row>
    <row r="7" spans="1:5" ht="22.5" x14ac:dyDescent="0.25">
      <c r="A7" s="10" t="s">
        <v>1579</v>
      </c>
      <c r="B7" s="11" t="s">
        <v>1580</v>
      </c>
      <c r="C7" s="12">
        <v>293</v>
      </c>
      <c r="D7" s="12">
        <v>95</v>
      </c>
      <c r="E7" s="13">
        <v>2.0842105263157902</v>
      </c>
    </row>
    <row r="8" spans="1:5" ht="22.5" x14ac:dyDescent="0.25">
      <c r="A8" s="10" t="s">
        <v>1581</v>
      </c>
      <c r="B8" s="11" t="s">
        <v>1582</v>
      </c>
      <c r="C8" s="12">
        <v>0</v>
      </c>
      <c r="D8" s="12">
        <v>0</v>
      </c>
      <c r="E8" s="13">
        <v>0</v>
      </c>
    </row>
    <row r="9" spans="1:5" ht="22.5" x14ac:dyDescent="0.25">
      <c r="A9" s="10" t="s">
        <v>1583</v>
      </c>
      <c r="B9" s="11" t="s">
        <v>1584</v>
      </c>
      <c r="C9" s="12">
        <v>22</v>
      </c>
      <c r="D9" s="12">
        <v>38</v>
      </c>
      <c r="E9" s="13">
        <v>-0.42105263157894701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5"/>
      <c r="C11" s="12">
        <v>90</v>
      </c>
      <c r="D11" s="12">
        <v>64</v>
      </c>
      <c r="E11" s="13">
        <v>0.40625</v>
      </c>
    </row>
    <row r="12" spans="1:5" x14ac:dyDescent="0.25">
      <c r="A12" s="10" t="s">
        <v>1588</v>
      </c>
      <c r="B12" s="15"/>
      <c r="C12" s="12">
        <v>360</v>
      </c>
      <c r="D12" s="12">
        <v>168</v>
      </c>
      <c r="E12" s="13">
        <v>1.1428571428571399</v>
      </c>
    </row>
    <row r="13" spans="1:5" x14ac:dyDescent="0.25">
      <c r="A13" s="190" t="s">
        <v>1589</v>
      </c>
      <c r="B13" s="11" t="s">
        <v>1590</v>
      </c>
      <c r="C13" s="12">
        <v>39</v>
      </c>
      <c r="D13" s="12">
        <v>45</v>
      </c>
      <c r="E13" s="13">
        <v>-0.133333333333333</v>
      </c>
    </row>
    <row r="14" spans="1:5" x14ac:dyDescent="0.25">
      <c r="A14" s="192"/>
      <c r="B14" s="11" t="s">
        <v>1591</v>
      </c>
      <c r="C14" s="20"/>
      <c r="D14" s="12">
        <v>45</v>
      </c>
      <c r="E14" s="13">
        <v>0</v>
      </c>
    </row>
    <row r="15" spans="1:5" x14ac:dyDescent="0.25">
      <c r="A15" s="6" t="s">
        <v>1592</v>
      </c>
    </row>
    <row r="16" spans="1:5" ht="22.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7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8"/>
      <c r="B18" s="11" t="s">
        <v>1595</v>
      </c>
      <c r="C18" s="12">
        <v>90</v>
      </c>
      <c r="D18" s="12">
        <v>119</v>
      </c>
      <c r="E18" s="19">
        <v>6</v>
      </c>
    </row>
    <row r="19" spans="1:5" x14ac:dyDescent="0.25">
      <c r="A19" s="188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8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8"/>
      <c r="B21" s="11" t="s">
        <v>1598</v>
      </c>
      <c r="C21" s="12">
        <v>1</v>
      </c>
      <c r="D21" s="12">
        <v>1</v>
      </c>
      <c r="E21" s="19">
        <v>0</v>
      </c>
    </row>
    <row r="22" spans="1:5" x14ac:dyDescent="0.25">
      <c r="A22" s="188"/>
      <c r="B22" s="11" t="s">
        <v>983</v>
      </c>
      <c r="C22" s="12">
        <v>410</v>
      </c>
      <c r="D22" s="12">
        <v>521</v>
      </c>
      <c r="E22" s="19">
        <v>0</v>
      </c>
    </row>
    <row r="23" spans="1:5" x14ac:dyDescent="0.25">
      <c r="A23" s="188"/>
      <c r="B23" s="11" t="s">
        <v>1599</v>
      </c>
      <c r="C23" s="12">
        <v>0</v>
      </c>
      <c r="D23" s="12">
        <v>1</v>
      </c>
      <c r="E23" s="19">
        <v>0</v>
      </c>
    </row>
    <row r="24" spans="1:5" x14ac:dyDescent="0.25">
      <c r="A24" s="188"/>
      <c r="B24" s="11" t="s">
        <v>1600</v>
      </c>
      <c r="C24" s="12">
        <v>0</v>
      </c>
      <c r="D24" s="12">
        <v>0</v>
      </c>
      <c r="E24" s="19">
        <v>0</v>
      </c>
    </row>
    <row r="25" spans="1:5" x14ac:dyDescent="0.25">
      <c r="A25" s="188"/>
      <c r="B25" s="11" t="s">
        <v>1601</v>
      </c>
      <c r="C25" s="12">
        <v>1</v>
      </c>
      <c r="D25" s="12">
        <v>5</v>
      </c>
      <c r="E25" s="19">
        <v>0</v>
      </c>
    </row>
    <row r="26" spans="1:5" x14ac:dyDescent="0.25">
      <c r="A26" s="188"/>
      <c r="B26" s="11" t="s">
        <v>1602</v>
      </c>
      <c r="C26" s="12">
        <v>109</v>
      </c>
      <c r="D26" s="12">
        <v>308</v>
      </c>
      <c r="E26" s="19">
        <v>0</v>
      </c>
    </row>
    <row r="27" spans="1:5" x14ac:dyDescent="0.25">
      <c r="A27" s="188"/>
      <c r="B27" s="11" t="s">
        <v>1603</v>
      </c>
      <c r="C27" s="12">
        <v>17</v>
      </c>
      <c r="D27" s="12">
        <v>14</v>
      </c>
      <c r="E27" s="19">
        <v>1</v>
      </c>
    </row>
    <row r="28" spans="1:5" x14ac:dyDescent="0.25">
      <c r="A28" s="188"/>
      <c r="B28" s="11" t="s">
        <v>1604</v>
      </c>
      <c r="C28" s="12">
        <v>88</v>
      </c>
      <c r="D28" s="12">
        <v>286</v>
      </c>
      <c r="E28" s="19">
        <v>17</v>
      </c>
    </row>
    <row r="29" spans="1:5" x14ac:dyDescent="0.25">
      <c r="A29" s="188"/>
      <c r="B29" s="11" t="s">
        <v>1605</v>
      </c>
      <c r="C29" s="12">
        <v>304</v>
      </c>
      <c r="D29" s="12">
        <v>135</v>
      </c>
      <c r="E29" s="19">
        <v>194</v>
      </c>
    </row>
    <row r="30" spans="1:5" x14ac:dyDescent="0.25">
      <c r="A30" s="189"/>
      <c r="B30" s="11" t="s">
        <v>1606</v>
      </c>
      <c r="C30" s="12">
        <v>0</v>
      </c>
      <c r="D30" s="12">
        <v>0</v>
      </c>
      <c r="E30" s="19">
        <v>0</v>
      </c>
    </row>
    <row r="31" spans="1:5" x14ac:dyDescent="0.25">
      <c r="A31" s="22"/>
    </row>
  </sheetData>
  <sheetProtection algorithmName="SHA-512" hashValue="tSZTWF6K7jHcNjlmrnXu0g1oNyFHzTqY2BkYfdbuSklhKJYphcSHgwbrsBMeBHBWH0nuNod6p27dSkLXZ+qkbA==" saltValue="vO5EQIhTYN3FtvRK9CcGCQ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A98-05FC-4E42-BE66-A556FF6F464C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2" customWidth="1"/>
    <col min="2" max="2" width="4.42578125" style="102" customWidth="1"/>
    <col min="3" max="3" width="18.5703125" style="102" customWidth="1"/>
    <col min="4" max="4" width="36.42578125" style="102" customWidth="1"/>
    <col min="5" max="5" width="18.5703125" style="102" customWidth="1"/>
    <col min="6" max="6" width="7.42578125" style="102" customWidth="1"/>
    <col min="7" max="7" width="2.570312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5703125" style="102" customWidth="1"/>
    <col min="17" max="17" width="11.42578125" style="102"/>
    <col min="18" max="19" width="12.85546875" style="102" customWidth="1"/>
    <col min="20" max="23" width="11.42578125" style="102"/>
    <col min="24" max="24" width="2.5703125" style="102" customWidth="1"/>
    <col min="25" max="25" width="6.425781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5703125" style="102" customWidth="1"/>
    <col min="33" max="38" width="11.42578125" style="102"/>
    <col min="39" max="39" width="14.5703125" style="102" customWidth="1"/>
    <col min="40" max="40" width="2.5703125" style="102" customWidth="1"/>
    <col min="41" max="41" width="11.42578125" style="102"/>
    <col min="42" max="44" width="19.42578125" style="102" customWidth="1"/>
    <col min="45" max="45" width="14.85546875" style="102" customWidth="1"/>
    <col min="46" max="46" width="2.570312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5703125" style="102" customWidth="1"/>
    <col min="56" max="56" width="11.42578125" style="102"/>
    <col min="57" max="59" width="13.85546875" style="102" customWidth="1"/>
    <col min="60" max="60" width="11.42578125" style="102"/>
    <col min="61" max="61" width="19.42578125" style="102" customWidth="1"/>
    <col min="62" max="62" width="2.570312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5703125" style="102" customWidth="1"/>
    <col min="70" max="70" width="6.5703125" style="102" customWidth="1"/>
    <col min="71" max="71" width="9" style="102" customWidth="1"/>
    <col min="72" max="73" width="6.140625" style="102" customWidth="1"/>
    <col min="74" max="74" width="6.5703125" style="102" customWidth="1"/>
    <col min="75" max="75" width="2.570312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5703125" style="102" customWidth="1"/>
    <col min="83" max="83" width="17" style="102" customWidth="1"/>
    <col min="84" max="85" width="21.140625" style="102" customWidth="1"/>
    <col min="86" max="88" width="11.42578125" style="102"/>
    <col min="89" max="89" width="2.5703125" style="102" customWidth="1"/>
    <col min="90" max="90" width="15.140625" style="102" customWidth="1"/>
    <col min="91" max="91" width="8.425781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7" t="s">
        <v>1735</v>
      </c>
      <c r="D1" s="207"/>
      <c r="E1" s="207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05"/>
    </row>
    <row r="3" spans="1:93" s="104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1079</v>
      </c>
      <c r="AW3" s="206"/>
      <c r="AX3" s="206"/>
      <c r="AY3" s="206"/>
      <c r="AZ3" s="206"/>
      <c r="BA3" s="206"/>
      <c r="CL3" s="105"/>
    </row>
    <row r="4" spans="1:93" s="106" customFormat="1" ht="21.75" customHeight="1" x14ac:dyDescent="0.25">
      <c r="C4" s="205" t="s">
        <v>13</v>
      </c>
      <c r="D4" s="205"/>
      <c r="E4" s="205"/>
      <c r="I4" s="205" t="s">
        <v>40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1079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174</v>
      </c>
      <c r="BO4" s="208" t="s">
        <v>1744</v>
      </c>
      <c r="BP4" s="208" t="s">
        <v>1745</v>
      </c>
      <c r="BQ4" s="208" t="s">
        <v>1746</v>
      </c>
      <c r="BR4" s="208" t="s">
        <v>209</v>
      </c>
      <c r="BS4" s="210" t="s">
        <v>1747</v>
      </c>
      <c r="BT4" s="210" t="s">
        <v>1748</v>
      </c>
      <c r="BU4" s="210" t="s">
        <v>289</v>
      </c>
      <c r="BV4" s="211"/>
      <c r="BY4" s="212" t="s">
        <v>168</v>
      </c>
      <c r="BZ4" s="212"/>
      <c r="CA4" s="212"/>
      <c r="CF4" s="205" t="s">
        <v>1749</v>
      </c>
      <c r="CG4" s="205"/>
      <c r="CL4" s="205" t="s">
        <v>48</v>
      </c>
      <c r="CM4" s="205"/>
      <c r="CN4" s="205"/>
      <c r="CO4" s="205"/>
    </row>
    <row r="5" spans="1:93" s="106" customFormat="1" ht="14.25" customHeight="1" x14ac:dyDescent="0.25">
      <c r="Z5" s="107" t="s">
        <v>1750</v>
      </c>
      <c r="AA5" s="108" t="s">
        <v>1751</v>
      </c>
      <c r="AB5" s="108" t="s">
        <v>79</v>
      </c>
      <c r="AC5" s="109" t="s">
        <v>79</v>
      </c>
      <c r="AH5" s="107" t="s">
        <v>1750</v>
      </c>
      <c r="AI5" s="108" t="s">
        <v>1751</v>
      </c>
      <c r="AJ5" s="108" t="s">
        <v>79</v>
      </c>
      <c r="AK5" s="109" t="s">
        <v>79</v>
      </c>
      <c r="AV5" s="209" t="s">
        <v>1752</v>
      </c>
      <c r="AW5" s="208" t="s">
        <v>1753</v>
      </c>
      <c r="AX5" s="208" t="s">
        <v>1754</v>
      </c>
      <c r="AY5" s="208" t="s">
        <v>109</v>
      </c>
      <c r="AZ5" s="208" t="s">
        <v>110</v>
      </c>
      <c r="BA5" s="210" t="s">
        <v>111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06" customFormat="1" ht="14.25" customHeight="1" x14ac:dyDescent="0.25">
      <c r="C6" s="110" t="s">
        <v>20</v>
      </c>
      <c r="D6" s="111" t="s">
        <v>1755</v>
      </c>
      <c r="E6" s="110" t="s">
        <v>24</v>
      </c>
      <c r="I6" s="112" t="s">
        <v>49</v>
      </c>
      <c r="J6" s="111" t="s">
        <v>1756</v>
      </c>
      <c r="K6" s="111" t="s">
        <v>63</v>
      </c>
      <c r="L6" s="111" t="s">
        <v>65</v>
      </c>
      <c r="M6" s="113" t="s">
        <v>1757</v>
      </c>
      <c r="N6" s="114" t="s">
        <v>1758</v>
      </c>
      <c r="O6" s="114"/>
      <c r="Q6" s="112" t="s">
        <v>1257</v>
      </c>
      <c r="R6" s="111" t="s">
        <v>1759</v>
      </c>
      <c r="S6" s="111" t="s">
        <v>1760</v>
      </c>
      <c r="T6" s="111" t="s">
        <v>1051</v>
      </c>
      <c r="U6" s="111" t="s">
        <v>1761</v>
      </c>
      <c r="V6" s="113" t="s">
        <v>1650</v>
      </c>
      <c r="Z6" s="115" t="s">
        <v>1762</v>
      </c>
      <c r="AA6" s="116" t="s">
        <v>1762</v>
      </c>
      <c r="AB6" s="116" t="s">
        <v>1763</v>
      </c>
      <c r="AC6" s="117" t="s">
        <v>1764</v>
      </c>
      <c r="AH6" s="115" t="s">
        <v>1762</v>
      </c>
      <c r="AI6" s="116" t="s">
        <v>1762</v>
      </c>
      <c r="AJ6" s="116" t="s">
        <v>1763</v>
      </c>
      <c r="AK6" s="117" t="s">
        <v>1764</v>
      </c>
      <c r="AP6" s="112" t="s">
        <v>1765</v>
      </c>
      <c r="AQ6" s="111" t="s">
        <v>100</v>
      </c>
      <c r="AR6" s="113" t="s">
        <v>1766</v>
      </c>
      <c r="AV6" s="209"/>
      <c r="AW6" s="208"/>
      <c r="AX6" s="208"/>
      <c r="AY6" s="208"/>
      <c r="AZ6" s="208"/>
      <c r="BA6" s="210"/>
      <c r="BE6" s="112" t="s">
        <v>113</v>
      </c>
      <c r="BF6" s="111" t="s">
        <v>114</v>
      </c>
      <c r="BG6" s="113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2" t="s">
        <v>1741</v>
      </c>
      <c r="BZ6" s="111" t="s">
        <v>1768</v>
      </c>
      <c r="CA6" s="113" t="s">
        <v>111</v>
      </c>
      <c r="CF6" s="112" t="s">
        <v>1769</v>
      </c>
      <c r="CG6" s="113" t="s">
        <v>1770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10810</v>
      </c>
      <c r="D7" s="120">
        <f>SUM(DatosGenerales!C15:C19)</f>
        <v>2787</v>
      </c>
      <c r="E7" s="119">
        <f>SUM(DatosGenerales!C12:C14)</f>
        <v>9190</v>
      </c>
      <c r="I7" s="121">
        <f>DatosGenerales!C31</f>
        <v>1326</v>
      </c>
      <c r="J7" s="120">
        <f>DatosGenerales!C32</f>
        <v>140</v>
      </c>
      <c r="K7" s="119">
        <f>SUM(DatosGenerales!C33:C34)</f>
        <v>94</v>
      </c>
      <c r="L7" s="120">
        <f>DatosGenerales!C36</f>
        <v>744</v>
      </c>
      <c r="M7" s="119">
        <f>DatosGenerales!C95</f>
        <v>518</v>
      </c>
      <c r="N7" s="122">
        <f>L7-M7</f>
        <v>226</v>
      </c>
      <c r="O7" s="122"/>
      <c r="Q7" s="121">
        <f>DatosGenerales!C36</f>
        <v>744</v>
      </c>
      <c r="R7" s="120">
        <f>DatosGenerales!C49</f>
        <v>1612</v>
      </c>
      <c r="S7" s="120">
        <f>DatosGenerales!C50</f>
        <v>84</v>
      </c>
      <c r="T7" s="120">
        <f>DatosGenerales!C62</f>
        <v>25</v>
      </c>
      <c r="U7" s="120">
        <f>DatosGenerales!C78</f>
        <v>6</v>
      </c>
      <c r="V7" s="123">
        <f>SUM(Q7:U7)</f>
        <v>2471</v>
      </c>
      <c r="Z7" s="121">
        <f>SUM(DatosGenerales!C106,DatosGenerales!C107,DatosGenerales!C109)</f>
        <v>821</v>
      </c>
      <c r="AA7" s="120">
        <f>SUM(DatosGenerales!C108,DatosGenerales!C110)</f>
        <v>317</v>
      </c>
      <c r="AB7" s="120">
        <f>DatosGenerales!C106</f>
        <v>561</v>
      </c>
      <c r="AC7" s="123">
        <f>DatosGenerales!C107</f>
        <v>230</v>
      </c>
      <c r="AH7" s="121">
        <f>SUM(DatosGenerales!C115,DatosGenerales!C116,DatosGenerales!C118)</f>
        <v>37</v>
      </c>
      <c r="AI7" s="120">
        <f>SUM(DatosGenerales!C117,DatosGenerales!C119)</f>
        <v>29</v>
      </c>
      <c r="AJ7" s="120">
        <f>DatosGenerales!C115</f>
        <v>22</v>
      </c>
      <c r="AK7" s="123">
        <f>DatosGenerales!C116</f>
        <v>14</v>
      </c>
      <c r="AP7" s="121">
        <f>SUM(DatosGenerales!C135:C136)</f>
        <v>83</v>
      </c>
      <c r="AQ7" s="120">
        <f>SUM(DatosGenerales!C137:C138)</f>
        <v>0</v>
      </c>
      <c r="AR7" s="123">
        <f>SUM(DatosGenerales!C139:C140)</f>
        <v>2</v>
      </c>
      <c r="AV7" s="121">
        <f>DatosGenerales!C145</f>
        <v>1</v>
      </c>
      <c r="AW7" s="120">
        <f>DatosGenerales!C146</f>
        <v>58</v>
      </c>
      <c r="AX7" s="120">
        <f>DatosGenerales!C147</f>
        <v>10</v>
      </c>
      <c r="AY7" s="120">
        <f>DatosGenerales!C148</f>
        <v>7</v>
      </c>
      <c r="AZ7" s="120">
        <f>DatosGenerales!C149</f>
        <v>28</v>
      </c>
      <c r="BA7" s="123">
        <f>DatosGenerales!C150</f>
        <v>0</v>
      </c>
      <c r="BE7" s="121">
        <f>DatosGenerales!C151</f>
        <v>48</v>
      </c>
      <c r="BF7" s="120">
        <f>DatosGenerales!C152</f>
        <v>49</v>
      </c>
      <c r="BG7" s="123">
        <f>DatosGenerales!C154</f>
        <v>22</v>
      </c>
      <c r="BK7" s="121">
        <f>SUM(DatosGenerales!C297:C311)</f>
        <v>1084</v>
      </c>
      <c r="BL7" s="120">
        <f>SUM(DatosGenerales!C294:C296)</f>
        <v>15</v>
      </c>
      <c r="BM7" s="120">
        <f>SUM(DatosGenerales!C312:C344)</f>
        <v>37</v>
      </c>
      <c r="BN7" s="120">
        <f>SUM(DatosGenerales!C289)</f>
        <v>14</v>
      </c>
      <c r="BO7" s="120">
        <f>SUM(DatosGenerales!C356:C364)</f>
        <v>10</v>
      </c>
      <c r="BP7" s="120">
        <f>SUM(DatosGenerales!C286:C288)</f>
        <v>0</v>
      </c>
      <c r="BQ7" s="120">
        <f>SUM(DatosGenerales!C345:C355)</f>
        <v>4</v>
      </c>
      <c r="BR7" s="120">
        <f>SUM(DatosGenerales!C290:C292)</f>
        <v>5</v>
      </c>
      <c r="BS7" s="123">
        <f>SUM(DatosGenerales!C283:C285)</f>
        <v>154</v>
      </c>
      <c r="BT7" s="123">
        <f>SUM(DatosGenerales!C293)</f>
        <v>0</v>
      </c>
      <c r="BU7" s="123">
        <f>SUM(DatosGenerales!C365:C377)</f>
        <v>23</v>
      </c>
      <c r="BY7" s="121">
        <f>DatosGenerales!C246</f>
        <v>64</v>
      </c>
      <c r="BZ7" s="120">
        <f>DatosGenerales!C247</f>
        <v>1</v>
      </c>
      <c r="CA7" s="123">
        <f>DatosGenerales!C248</f>
        <v>69</v>
      </c>
      <c r="CF7" s="121">
        <f>DatosDiscapacidad!C5</f>
        <v>7</v>
      </c>
      <c r="CG7" s="123">
        <f>DatosDiscapacidad!C11</f>
        <v>90</v>
      </c>
      <c r="CM7" s="121">
        <f>DatosGenerales!C40</f>
        <v>2539</v>
      </c>
      <c r="CN7" s="123">
        <f>DatosGenerales!C41</f>
        <v>1631</v>
      </c>
    </row>
    <row r="8" spans="1:93" x14ac:dyDescent="0.25">
      <c r="B8" s="124"/>
    </row>
    <row r="11" spans="1:93" x14ac:dyDescent="0.25">
      <c r="R11" s="102" t="s">
        <v>1771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1772</v>
      </c>
    </row>
    <row r="22" spans="19:93" x14ac:dyDescent="0.2">
      <c r="BK22" s="126" t="s">
        <v>1773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1774</v>
      </c>
      <c r="BO38" s="133">
        <v>13</v>
      </c>
    </row>
    <row r="41" spans="62:67" x14ac:dyDescent="0.2">
      <c r="BK41" s="126" t="s">
        <v>1775</v>
      </c>
    </row>
    <row r="51" spans="63:74" x14ac:dyDescent="0.25">
      <c r="BK51" s="130" t="s">
        <v>1776</v>
      </c>
      <c r="BL51" s="130" t="s">
        <v>1776</v>
      </c>
      <c r="BM51" s="129"/>
    </row>
    <row r="52" spans="63:74" x14ac:dyDescent="0.25">
      <c r="BK52" s="130" t="s">
        <v>1777</v>
      </c>
      <c r="BL52" s="130" t="s">
        <v>1778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SUM(DatosGenerales!C310,DatosGenerales!C299,DatosGenerales!C308)</f>
        <v>232</v>
      </c>
      <c r="BL53" s="131">
        <f>SUM(DatosGenerales!C311,DatosGenerales!C300,DatosGenerales!C309)</f>
        <v>476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1779</v>
      </c>
    </row>
    <row r="65" spans="63:71" x14ac:dyDescent="0.25">
      <c r="BK65" s="130" t="s">
        <v>1780</v>
      </c>
      <c r="BL65" s="130" t="s">
        <v>1781</v>
      </c>
      <c r="BM65" s="130" t="s">
        <v>1782</v>
      </c>
      <c r="BN65" s="130"/>
    </row>
    <row r="66" spans="63:71" x14ac:dyDescent="0.25">
      <c r="BK66" s="131">
        <f>SUM(DatosGenerales!C310:C311)</f>
        <v>12</v>
      </c>
      <c r="BL66" s="131">
        <f>SUM(DatosGenerales!C299:C300)</f>
        <v>370</v>
      </c>
      <c r="BM66" s="131">
        <f>SUM(DatosGenerales!C308:C309)</f>
        <v>326</v>
      </c>
      <c r="BN66" s="131"/>
      <c r="BO66" s="118"/>
      <c r="BP66" s="118"/>
      <c r="BQ66" s="118"/>
      <c r="BR66" s="118"/>
      <c r="BS66" s="118"/>
    </row>
  </sheetData>
  <sheetProtection algorithmName="SHA-512" hashValue="+TKAvrk8RjcIV4OsFO30hS5jxypY1dcgxCNY6bqI3wV8etp4P2UtxUjZ/REENdWTApZwq2dDXD54Yyes6zznWg==" saltValue="ibMQiKbCBOlcUdXpIZTF9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C9322-37D7-47D2-80DE-8ADFAC94E82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5" customWidth="1"/>
    <col min="2" max="2" width="7.85546875" style="135" customWidth="1"/>
    <col min="3" max="3" width="11.42578125" style="135"/>
    <col min="4" max="4" width="12" style="135" customWidth="1"/>
    <col min="5" max="5" width="51.42578125" style="135" customWidth="1"/>
    <col min="6" max="6" width="2.5703125" style="135" customWidth="1"/>
    <col min="7" max="7" width="7.85546875" style="135" customWidth="1"/>
    <col min="8" max="9" width="11.42578125" style="135"/>
    <col min="10" max="10" width="51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1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1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1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1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1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1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1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1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1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1.42578125" style="135" customWidth="1"/>
    <col min="61" max="61" width="2.5703125" style="135" customWidth="1"/>
    <col min="62" max="16384" width="11.42578125" style="135"/>
  </cols>
  <sheetData>
    <row r="1" spans="1:61" ht="18.75" customHeight="1" x14ac:dyDescent="0.2">
      <c r="A1" s="134"/>
      <c r="C1" s="126" t="s">
        <v>1783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1784</v>
      </c>
      <c r="H3" s="126" t="s">
        <v>1785</v>
      </c>
      <c r="M3" s="126" t="s">
        <v>1786</v>
      </c>
      <c r="R3" s="126" t="s">
        <v>1787</v>
      </c>
      <c r="W3" s="126" t="s">
        <v>1788</v>
      </c>
      <c r="AB3" s="126" t="s">
        <v>1789</v>
      </c>
      <c r="AG3" s="126" t="s">
        <v>1790</v>
      </c>
      <c r="AL3" s="126" t="s">
        <v>1791</v>
      </c>
      <c r="AQ3" s="126" t="s">
        <v>1792</v>
      </c>
      <c r="AV3" s="126" t="s">
        <v>1793</v>
      </c>
      <c r="BA3" s="126" t="s">
        <v>1794</v>
      </c>
      <c r="BF3" s="126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1774</v>
      </c>
      <c r="D25" s="133">
        <v>100</v>
      </c>
      <c r="H25" s="132" t="s">
        <v>1774</v>
      </c>
      <c r="I25" s="133">
        <v>50</v>
      </c>
      <c r="M25" s="132" t="s">
        <v>1774</v>
      </c>
      <c r="N25" s="133">
        <v>10</v>
      </c>
      <c r="R25" s="132" t="s">
        <v>1774</v>
      </c>
      <c r="S25" s="133">
        <v>50</v>
      </c>
      <c r="W25" s="132" t="s">
        <v>1774</v>
      </c>
      <c r="X25" s="133">
        <v>50</v>
      </c>
      <c r="AB25" s="132" t="s">
        <v>1774</v>
      </c>
      <c r="AC25" s="133">
        <v>0</v>
      </c>
      <c r="AG25" s="132" t="s">
        <v>1774</v>
      </c>
      <c r="AH25" s="133">
        <v>0</v>
      </c>
      <c r="AL25" s="132" t="s">
        <v>1774</v>
      </c>
      <c r="AM25" s="133">
        <v>0</v>
      </c>
      <c r="AQ25" s="132" t="s">
        <v>1774</v>
      </c>
      <c r="AR25" s="133">
        <v>0</v>
      </c>
      <c r="AV25" s="132" t="s">
        <v>1774</v>
      </c>
      <c r="AW25" s="133">
        <v>10</v>
      </c>
      <c r="BA25" s="132" t="s">
        <v>1774</v>
      </c>
      <c r="BB25" s="133">
        <v>0</v>
      </c>
      <c r="BF25" s="132" t="s">
        <v>1774</v>
      </c>
      <c r="BG25" s="133">
        <v>50</v>
      </c>
    </row>
  </sheetData>
  <sheetProtection algorithmName="SHA-512" hashValue="t5blFbi88mvAsYMgXgV/3zQyWy3612ruaut4RF06z/vgI0ewGOKq9KxSVNceBZqDdO7BJ9vf6G8hR43yTYHOUA==" saltValue="ed4HF2/DSk2Xp1Wn7uP/c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15C4-671C-48D1-BD97-E2BC4F59E69F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2" customWidth="1"/>
    <col min="2" max="2" width="4.42578125" style="102" customWidth="1"/>
    <col min="3" max="3" width="18.7109375" style="102" bestFit="1" customWidth="1"/>
    <col min="4" max="4" width="18" style="102" bestFit="1" customWidth="1"/>
    <col min="5" max="5" width="18.5703125" style="102" bestFit="1" customWidth="1"/>
    <col min="6" max="6" width="18.42578125" style="102" bestFit="1" customWidth="1"/>
    <col min="7" max="7" width="15.85546875" style="102" bestFit="1" customWidth="1"/>
    <col min="8" max="8" width="15.5703125" style="102" bestFit="1" customWidth="1"/>
    <col min="9" max="9" width="4.42578125" style="102" customWidth="1"/>
    <col min="10" max="10" width="2.5703125" style="102" customWidth="1"/>
    <col min="11" max="11" width="4.5703125" style="102" customWidth="1"/>
    <col min="12" max="12" width="7" style="102" bestFit="1" customWidth="1"/>
    <col min="13" max="13" width="16.7109375" style="102" bestFit="1" customWidth="1"/>
    <col min="14" max="14" width="17.140625" style="102" bestFit="1" customWidth="1"/>
    <col min="15" max="15" width="9.28515625" style="102" bestFit="1" customWidth="1"/>
    <col min="16" max="16" width="8.85546875" style="102" bestFit="1" customWidth="1"/>
    <col min="17" max="17" width="9.7109375" style="102" bestFit="1" customWidth="1"/>
    <col min="18" max="18" width="9" style="102" bestFit="1" customWidth="1"/>
    <col min="19" max="19" width="2.5703125" style="102" customWidth="1"/>
    <col min="20" max="20" width="4.5703125" style="102" customWidth="1"/>
    <col min="21" max="21" width="13.42578125" style="102" bestFit="1" customWidth="1"/>
    <col min="22" max="22" width="8.28515625" style="102" bestFit="1" customWidth="1"/>
    <col min="23" max="23" width="13.5703125" style="102" bestFit="1" customWidth="1"/>
    <col min="24" max="24" width="9" style="102" bestFit="1" customWidth="1"/>
    <col min="25" max="25" width="14.42578125" style="102" bestFit="1" customWidth="1"/>
    <col min="26" max="26" width="13.5703125" style="102" bestFit="1" customWidth="1"/>
    <col min="27" max="27" width="13" style="102" bestFit="1" customWidth="1"/>
    <col min="28" max="28" width="9" style="102" bestFit="1" customWidth="1"/>
    <col min="29" max="29" width="11.42578125" style="102" bestFit="1" customWidth="1"/>
    <col min="30" max="30" width="15.28515625" style="102" bestFit="1" customWidth="1"/>
    <col min="31" max="31" width="3.42578125" style="102" bestFit="1" customWidth="1"/>
    <col min="32" max="32" width="2.5703125" style="102" customWidth="1"/>
    <col min="33" max="33" width="4.5703125" style="102" customWidth="1"/>
    <col min="34" max="34" width="13.85546875" style="102" customWidth="1"/>
    <col min="35" max="35" width="13.5703125" style="102" bestFit="1" customWidth="1"/>
    <col min="36" max="36" width="11.85546875" style="102" bestFit="1" customWidth="1"/>
    <col min="37" max="37" width="13.140625" style="102" bestFit="1" customWidth="1"/>
    <col min="38" max="38" width="10.85546875" style="102" bestFit="1" customWidth="1"/>
    <col min="39" max="39" width="10.5703125" style="102" bestFit="1" customWidth="1"/>
    <col min="40" max="40" width="17.28515625" style="102" bestFit="1" customWidth="1"/>
    <col min="41" max="41" width="4.140625" style="102" bestFit="1" customWidth="1"/>
    <col min="42" max="42" width="3.85546875" style="102" bestFit="1" customWidth="1"/>
    <col min="43" max="43" width="17.85546875" style="102" bestFit="1" customWidth="1"/>
    <col min="44" max="44" width="10.85546875" style="102" bestFit="1" customWidth="1"/>
    <col min="45" max="45" width="13.85546875" style="102" customWidth="1"/>
    <col min="46" max="46" width="11.140625" style="102" bestFit="1" customWidth="1"/>
    <col min="47" max="47" width="11.28515625" style="102" bestFit="1" customWidth="1"/>
    <col min="48" max="48" width="11.140625" style="102" bestFit="1" customWidth="1"/>
    <col min="49" max="49" width="11.7109375" style="102" customWidth="1"/>
    <col min="50" max="50" width="10.28515625" style="102" customWidth="1"/>
    <col min="51" max="51" width="10.140625" style="102" customWidth="1"/>
    <col min="52" max="52" width="10.28515625" style="102" customWidth="1"/>
    <col min="53" max="53" width="10" style="102" customWidth="1"/>
    <col min="54" max="54" width="10.7109375" style="102" customWidth="1"/>
    <col min="55" max="55" width="10.42578125" style="102" customWidth="1"/>
    <col min="56" max="56" width="18.5703125" style="102" customWidth="1"/>
    <col min="57" max="57" width="14" style="102" bestFit="1" customWidth="1"/>
    <col min="58" max="58" width="15.85546875" style="102" customWidth="1"/>
    <col min="59" max="59" width="13.5703125" style="102" customWidth="1"/>
    <col min="60" max="61" width="13.85546875" style="102" customWidth="1"/>
    <col min="62" max="62" width="13" style="102" bestFit="1" customWidth="1"/>
    <col min="63" max="63" width="14" style="102" bestFit="1" customWidth="1"/>
    <col min="64" max="64" width="15.5703125" style="102" customWidth="1"/>
    <col min="65" max="65" width="25" style="102" bestFit="1" customWidth="1"/>
    <col min="66" max="66" width="32.140625" style="102" bestFit="1" customWidth="1"/>
    <col min="67" max="67" width="4.85546875" style="102" bestFit="1" customWidth="1"/>
    <col min="68" max="16384" width="11.42578125" style="102"/>
  </cols>
  <sheetData>
    <row r="1" spans="1:65" ht="19.7" customHeight="1" x14ac:dyDescent="0.25">
      <c r="A1" s="100"/>
      <c r="B1" s="101"/>
      <c r="C1" s="105" t="s">
        <v>1796</v>
      </c>
      <c r="D1" s="104"/>
      <c r="E1" s="104"/>
      <c r="F1" s="104"/>
      <c r="G1" s="104"/>
      <c r="H1" s="104"/>
      <c r="J1" s="100"/>
      <c r="S1" s="100"/>
      <c r="AF1" s="100"/>
      <c r="AQ1" s="100"/>
    </row>
    <row r="2" spans="1:65" s="104" customFormat="1" ht="12.6" customHeight="1" x14ac:dyDescent="0.25">
      <c r="I2" s="105"/>
      <c r="U2" s="105"/>
      <c r="V2" s="105"/>
    </row>
    <row r="3" spans="1:65" s="104" customFormat="1" ht="14.85" customHeight="1" x14ac:dyDescent="0.25">
      <c r="I3" s="102"/>
      <c r="L3" s="102"/>
      <c r="M3" s="102"/>
      <c r="N3" s="102"/>
      <c r="O3" s="102"/>
      <c r="P3" s="102"/>
      <c r="Q3" s="102"/>
      <c r="R3" s="102"/>
      <c r="U3" s="105"/>
      <c r="V3" s="105"/>
    </row>
    <row r="4" spans="1:65" s="106" customFormat="1" ht="14.25" customHeight="1" x14ac:dyDescent="0.25">
      <c r="C4" s="105" t="s">
        <v>1797</v>
      </c>
      <c r="D4" s="104"/>
      <c r="E4" s="104"/>
      <c r="F4" s="104"/>
      <c r="G4" s="104"/>
      <c r="I4" s="102"/>
      <c r="L4" s="205" t="s">
        <v>1237</v>
      </c>
      <c r="M4" s="205"/>
      <c r="N4" s="205"/>
      <c r="O4" s="205"/>
      <c r="P4" s="205"/>
      <c r="Q4" s="213"/>
      <c r="R4" s="213"/>
      <c r="V4" s="205" t="s">
        <v>1798</v>
      </c>
      <c r="W4" s="205"/>
      <c r="X4" s="205"/>
      <c r="Y4" s="205"/>
      <c r="Z4" s="205"/>
      <c r="AA4" s="205"/>
      <c r="AB4" s="205"/>
      <c r="AC4" s="205"/>
      <c r="AD4" s="205"/>
      <c r="AI4" s="205" t="s">
        <v>1799</v>
      </c>
      <c r="AJ4" s="213"/>
      <c r="AK4" s="213"/>
      <c r="AL4" s="213"/>
      <c r="AM4" s="213"/>
      <c r="AN4" s="213"/>
      <c r="AO4" s="213"/>
      <c r="AP4" s="213"/>
      <c r="AQ4" s="213"/>
      <c r="AR4" s="213"/>
      <c r="AT4" s="205" t="s">
        <v>1800</v>
      </c>
      <c r="AU4" s="205"/>
      <c r="AV4" s="213"/>
      <c r="AW4" s="213"/>
      <c r="AX4" s="213"/>
      <c r="AY4" s="213"/>
      <c r="AZ4" s="213"/>
      <c r="BA4" s="213"/>
      <c r="BB4" s="213"/>
      <c r="BC4" s="138"/>
      <c r="BD4" s="138"/>
      <c r="BE4" s="205" t="s">
        <v>1801</v>
      </c>
      <c r="BF4" s="213"/>
      <c r="BG4" s="213"/>
      <c r="BH4" s="213"/>
      <c r="BI4" s="213"/>
      <c r="BJ4" s="138"/>
      <c r="BK4" s="138"/>
      <c r="BL4" s="138"/>
    </row>
    <row r="5" spans="1:65" s="106" customFormat="1" ht="14.25" customHeight="1" x14ac:dyDescent="0.25">
      <c r="I5" s="102"/>
      <c r="AF5" s="104"/>
      <c r="AQ5" s="104"/>
    </row>
    <row r="6" spans="1:65" s="106" customFormat="1" ht="14.25" customHeight="1" x14ac:dyDescent="0.25">
      <c r="C6" s="226" t="s">
        <v>245</v>
      </c>
      <c r="D6" s="139" t="s">
        <v>20</v>
      </c>
      <c r="E6" s="229" t="s">
        <v>114</v>
      </c>
      <c r="F6" s="230"/>
      <c r="G6" s="231"/>
      <c r="H6" s="139" t="s">
        <v>1013</v>
      </c>
      <c r="I6" s="102"/>
      <c r="L6" s="232" t="s">
        <v>82</v>
      </c>
      <c r="M6" s="233" t="s">
        <v>1802</v>
      </c>
      <c r="N6" s="233" t="s">
        <v>1803</v>
      </c>
      <c r="O6" s="214" t="s">
        <v>1005</v>
      </c>
      <c r="P6" s="214"/>
      <c r="Q6" s="214" t="s">
        <v>1008</v>
      </c>
      <c r="R6" s="214"/>
      <c r="AF6" s="104"/>
      <c r="AQ6" s="104"/>
    </row>
    <row r="7" spans="1:65" s="106" customFormat="1" ht="35.25" customHeight="1" x14ac:dyDescent="0.25">
      <c r="C7" s="227"/>
      <c r="D7" s="140"/>
      <c r="E7" s="141" t="s">
        <v>1010</v>
      </c>
      <c r="F7" s="141" t="s">
        <v>1011</v>
      </c>
      <c r="G7" s="141" t="s">
        <v>1012</v>
      </c>
      <c r="H7" s="140"/>
      <c r="I7" s="102"/>
      <c r="L7" s="232"/>
      <c r="M7" s="233"/>
      <c r="N7" s="233"/>
      <c r="O7" s="111" t="s">
        <v>1006</v>
      </c>
      <c r="P7" s="113" t="s">
        <v>1007</v>
      </c>
      <c r="Q7" s="111" t="s">
        <v>1006</v>
      </c>
      <c r="R7" s="113" t="s">
        <v>1007</v>
      </c>
      <c r="U7" s="142" t="s">
        <v>982</v>
      </c>
      <c r="V7" s="143" t="s">
        <v>983</v>
      </c>
      <c r="W7" s="143" t="s">
        <v>1804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1805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5" t="s">
        <v>1656</v>
      </c>
      <c r="AU7" s="216"/>
      <c r="AV7" s="215" t="s">
        <v>1806</v>
      </c>
      <c r="AW7" s="216" t="s">
        <v>1806</v>
      </c>
      <c r="AX7" s="215" t="s">
        <v>1807</v>
      </c>
      <c r="AY7" s="216" t="s">
        <v>1807</v>
      </c>
      <c r="AZ7" s="215" t="s">
        <v>1808</v>
      </c>
      <c r="BA7" s="216" t="s">
        <v>1808</v>
      </c>
      <c r="BB7" s="215" t="s">
        <v>1809</v>
      </c>
      <c r="BC7" s="216" t="s">
        <v>1809</v>
      </c>
      <c r="BD7" s="145"/>
      <c r="BF7" s="144" t="s">
        <v>1657</v>
      </c>
      <c r="BG7" s="143" t="s">
        <v>1658</v>
      </c>
      <c r="BH7" s="143" t="s">
        <v>1660</v>
      </c>
      <c r="BI7" s="143" t="s">
        <v>1661</v>
      </c>
      <c r="BJ7" s="143" t="s">
        <v>1662</v>
      </c>
      <c r="BK7" s="143" t="s">
        <v>1663</v>
      </c>
      <c r="BL7" s="142" t="s">
        <v>1665</v>
      </c>
    </row>
    <row r="8" spans="1:65" s="118" customFormat="1" ht="21" x14ac:dyDescent="0.25">
      <c r="C8" s="228"/>
      <c r="D8" s="146">
        <f>DatosMenores!C65</f>
        <v>704</v>
      </c>
      <c r="E8" s="146">
        <f>DatosMenores!C66</f>
        <v>68</v>
      </c>
      <c r="F8" s="146">
        <f>DatosMenores!C67</f>
        <v>47</v>
      </c>
      <c r="G8" s="146">
        <f>DatosMenores!C68</f>
        <v>228</v>
      </c>
      <c r="H8" s="147">
        <f>DatosMenores!C69</f>
        <v>266</v>
      </c>
      <c r="I8" s="102"/>
      <c r="L8" s="119">
        <f>DatosMenores!C55</f>
        <v>9</v>
      </c>
      <c r="M8" s="120">
        <f>DatosMenores!C56</f>
        <v>0</v>
      </c>
      <c r="N8" s="120">
        <f>DatosMenores!C57</f>
        <v>44</v>
      </c>
      <c r="O8" s="120">
        <f>DatosMenores!C58</f>
        <v>2</v>
      </c>
      <c r="P8" s="119">
        <f>DatosMenores!C59</f>
        <v>0</v>
      </c>
      <c r="Q8" s="120">
        <f>DatosMenores!C60</f>
        <v>8</v>
      </c>
      <c r="R8" s="119">
        <f>DatosMenores!C61</f>
        <v>0</v>
      </c>
      <c r="U8" s="119">
        <f>DatosMenores!C33</f>
        <v>67</v>
      </c>
      <c r="V8" s="120">
        <f>SUM(DatosMenores!C34:C37)</f>
        <v>15</v>
      </c>
      <c r="W8" s="120">
        <f>DatosMenores!C38</f>
        <v>5</v>
      </c>
      <c r="X8" s="120">
        <f>DatosMenores!C39</f>
        <v>43</v>
      </c>
      <c r="Y8" s="120">
        <f>DatosMenores!C40</f>
        <v>2</v>
      </c>
      <c r="Z8" s="120">
        <f>DatosMenores!D41</f>
        <v>0</v>
      </c>
      <c r="AA8" s="120">
        <f>DatosMenores!C42</f>
        <v>0</v>
      </c>
      <c r="AB8" s="120">
        <f>DatosMenores!C43</f>
        <v>1</v>
      </c>
      <c r="AC8" s="120">
        <f>DatosMenores!C44</f>
        <v>2</v>
      </c>
      <c r="AD8" s="120">
        <f>DatosMenores!C45</f>
        <v>3</v>
      </c>
      <c r="AE8" s="119">
        <f>DatosMenores!C46</f>
        <v>0</v>
      </c>
      <c r="AG8" s="104"/>
      <c r="AI8" s="121">
        <f>DatosMenores!C7</f>
        <v>0</v>
      </c>
      <c r="AJ8" s="120">
        <f>DatosMenores!C8</f>
        <v>34</v>
      </c>
      <c r="AK8" s="120">
        <f>DatosMenores!C9</f>
        <v>13</v>
      </c>
      <c r="AL8" s="120">
        <f>DatosMenores!C10</f>
        <v>0</v>
      </c>
      <c r="AM8" s="120">
        <f>DatosMenores!C11</f>
        <v>15</v>
      </c>
      <c r="AN8" s="119">
        <f>DatosMenores!C12</f>
        <v>5</v>
      </c>
      <c r="AO8" s="120">
        <f>DatosMenores!C13</f>
        <v>16</v>
      </c>
      <c r="AP8" s="120">
        <f>DatosMenores!C14</f>
        <v>20</v>
      </c>
      <c r="AQ8" s="119">
        <f>DatosMenores!C15</f>
        <v>3</v>
      </c>
      <c r="AR8" s="104"/>
      <c r="AT8" s="148" t="s">
        <v>1018</v>
      </c>
      <c r="AU8" s="148" t="s">
        <v>1013</v>
      </c>
      <c r="AV8" s="148" t="s">
        <v>1018</v>
      </c>
      <c r="AW8" s="148" t="s">
        <v>1013</v>
      </c>
      <c r="AX8" s="148" t="s">
        <v>1018</v>
      </c>
      <c r="AY8" s="148" t="s">
        <v>1013</v>
      </c>
      <c r="AZ8" s="148" t="s">
        <v>1018</v>
      </c>
      <c r="BA8" s="148" t="s">
        <v>1013</v>
      </c>
      <c r="BB8" s="148" t="s">
        <v>1018</v>
      </c>
      <c r="BC8" s="148" t="s">
        <v>1013</v>
      </c>
      <c r="BE8" s="106"/>
      <c r="BF8" s="121">
        <f>DatosMenores!C105+DatosMenores!C106</f>
        <v>0</v>
      </c>
      <c r="BG8" s="120">
        <f>DatosMenores!C107</f>
        <v>0</v>
      </c>
      <c r="BH8" s="120">
        <f>DatosMenores!C108</f>
        <v>0</v>
      </c>
      <c r="BI8" s="120">
        <f>DatosMenores!C109</f>
        <v>0</v>
      </c>
      <c r="BJ8" s="119">
        <f>DatosMenores!C110</f>
        <v>0</v>
      </c>
      <c r="BK8" s="120">
        <f>DatosMenores!C111</f>
        <v>0</v>
      </c>
      <c r="BL8" s="120">
        <f>DatosMenores!C112</f>
        <v>0</v>
      </c>
      <c r="BM8" s="106"/>
    </row>
    <row r="9" spans="1:65" ht="21" x14ac:dyDescent="0.25">
      <c r="B9" s="124"/>
      <c r="C9" s="217" t="s">
        <v>1014</v>
      </c>
      <c r="D9" s="149" t="s">
        <v>1015</v>
      </c>
      <c r="E9" s="148" t="s">
        <v>1016</v>
      </c>
      <c r="F9" s="106"/>
      <c r="G9" s="106"/>
      <c r="H9" s="106"/>
      <c r="AF9" s="106"/>
      <c r="AH9" s="150"/>
      <c r="AQ9" s="106"/>
      <c r="AT9" s="147">
        <f>DatosMenores!C86</f>
        <v>15</v>
      </c>
      <c r="AU9" s="147">
        <f>DatosMenores!C87</f>
        <v>87</v>
      </c>
      <c r="AV9" s="147">
        <f>DatosMenores!C88</f>
        <v>23</v>
      </c>
      <c r="AW9" s="147">
        <f>DatosMenores!C89</f>
        <v>222</v>
      </c>
      <c r="AX9" s="147">
        <f>DatosMenores!C90</f>
        <v>16</v>
      </c>
      <c r="AY9" s="147">
        <f>DatosMenores!C91</f>
        <v>287</v>
      </c>
      <c r="AZ9" s="147">
        <f>DatosMenores!C92</f>
        <v>0</v>
      </c>
      <c r="BA9" s="147">
        <f>DatosMenores!C93</f>
        <v>0</v>
      </c>
      <c r="BB9" s="147">
        <f>DatosMenores!C94</f>
        <v>2</v>
      </c>
      <c r="BC9" s="147">
        <f>DatosMenores!C95</f>
        <v>14</v>
      </c>
      <c r="BE9" s="106"/>
      <c r="BF9" s="106"/>
      <c r="BG9" s="106"/>
      <c r="BH9" s="106"/>
      <c r="BI9" s="106"/>
      <c r="BJ9" s="106"/>
      <c r="BK9" s="106"/>
      <c r="BL9" s="106"/>
      <c r="BM9" s="106"/>
    </row>
    <row r="10" spans="1:65" ht="31.5" x14ac:dyDescent="0.25">
      <c r="C10" s="218"/>
      <c r="D10" s="151">
        <f>DatosMenores!C70</f>
        <v>0</v>
      </c>
      <c r="E10" s="152">
        <f>DatosMenores!C71</f>
        <v>0</v>
      </c>
      <c r="F10" s="106"/>
      <c r="G10" s="106"/>
      <c r="H10" s="106"/>
      <c r="AI10" s="144" t="s">
        <v>1810</v>
      </c>
      <c r="AJ10" s="143" t="s">
        <v>651</v>
      </c>
      <c r="AK10" s="143" t="s">
        <v>969</v>
      </c>
      <c r="AL10" s="143" t="s">
        <v>1811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19" t="s">
        <v>1017</v>
      </c>
      <c r="D11" s="139" t="s">
        <v>1018</v>
      </c>
      <c r="E11" s="222" t="s">
        <v>1812</v>
      </c>
      <c r="F11" s="223"/>
      <c r="G11" s="223"/>
      <c r="H11" s="139" t="s">
        <v>1013</v>
      </c>
      <c r="AI11" s="121">
        <f>DatosMenores!C16</f>
        <v>0</v>
      </c>
      <c r="AJ11" s="120">
        <f>DatosMenores!C17</f>
        <v>1</v>
      </c>
      <c r="AK11" s="120">
        <f>DatosMenores!C18</f>
        <v>18</v>
      </c>
      <c r="AL11" s="120">
        <f>DatosMenores!C19</f>
        <v>11</v>
      </c>
      <c r="AM11" s="120">
        <f>DatosMenores!C20</f>
        <v>1</v>
      </c>
      <c r="AN11" s="120">
        <f>DatosMenores!C21</f>
        <v>3</v>
      </c>
      <c r="AO11" s="120">
        <f>DatosMenores!C23</f>
        <v>0</v>
      </c>
      <c r="AP11" s="120">
        <f>DatosMenores!C24</f>
        <v>23</v>
      </c>
      <c r="AQ11" s="120">
        <f>DatosMenores!C25</f>
        <v>6</v>
      </c>
      <c r="AR11" s="119">
        <f>DatosMenores!C26</f>
        <v>0</v>
      </c>
      <c r="AT11" s="215" t="s">
        <v>1667</v>
      </c>
      <c r="AU11" s="216" t="s">
        <v>1667</v>
      </c>
      <c r="AV11" s="215" t="s">
        <v>1668</v>
      </c>
      <c r="AW11" s="216" t="s">
        <v>1668</v>
      </c>
      <c r="AX11" s="224" t="s">
        <v>1669</v>
      </c>
      <c r="AY11" s="224" t="s">
        <v>1670</v>
      </c>
    </row>
    <row r="12" spans="1:65" ht="21" x14ac:dyDescent="0.25">
      <c r="C12" s="220"/>
      <c r="D12" s="140"/>
      <c r="E12" s="153" t="s">
        <v>1019</v>
      </c>
      <c r="F12" s="117" t="s">
        <v>1020</v>
      </c>
      <c r="G12" s="117" t="s">
        <v>1021</v>
      </c>
      <c r="H12" s="140"/>
      <c r="AT12" s="148" t="s">
        <v>1018</v>
      </c>
      <c r="AU12" s="148" t="s">
        <v>1013</v>
      </c>
      <c r="AV12" s="148" t="s">
        <v>1018</v>
      </c>
      <c r="AW12" s="148" t="s">
        <v>1013</v>
      </c>
      <c r="AX12" s="225"/>
      <c r="AY12" s="225"/>
    </row>
    <row r="13" spans="1:65" ht="12.75" customHeight="1" x14ac:dyDescent="0.25">
      <c r="C13" s="221"/>
      <c r="D13" s="154">
        <f>DatosMenores!C72</f>
        <v>171</v>
      </c>
      <c r="E13" s="155">
        <f>DatosMenores!C73</f>
        <v>18</v>
      </c>
      <c r="F13" s="123">
        <f>DatosMenores!C74</f>
        <v>11</v>
      </c>
      <c r="G13" s="123">
        <f>DatosMenores!C75</f>
        <v>148</v>
      </c>
      <c r="H13" s="156">
        <f>DatosMenores!C76</f>
        <v>93</v>
      </c>
      <c r="AT13" s="147">
        <f>DatosMenores!C96</f>
        <v>4</v>
      </c>
      <c r="AU13" s="147">
        <f>DatosMenores!C97</f>
        <v>12</v>
      </c>
      <c r="AV13" s="147">
        <f>DatosMenores!C98</f>
        <v>0</v>
      </c>
      <c r="AW13" s="147">
        <f>DatosMenores!C99</f>
        <v>0</v>
      </c>
      <c r="AX13" s="147">
        <f>DatosMenores!C100</f>
        <v>14</v>
      </c>
      <c r="AY13" s="147">
        <f>DatosMenores!C101</f>
        <v>0</v>
      </c>
    </row>
  </sheetData>
  <sheetProtection algorithmName="SHA-512" hashValue="8Jxao1cq2WdeogQ9xM8hTRFNS4Kj+4ocuDIs3YoHtlviMMAXzizveaUZfPjKP5Qp7CBIx0XsuqjF2H72cy8dLg==" saltValue="C5DO6kuATJGs6jwBI2LQ3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5BC00-3B45-4ED7-93A2-BCCD42F1D0B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customWidth="1"/>
    <col min="20" max="20" width="7.85546875" style="161" customWidth="1"/>
    <col min="21" max="22" width="11.42578125" style="161"/>
    <col min="23" max="23" width="51.42578125" style="16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4" t="s">
        <v>1813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1819</v>
      </c>
      <c r="D4" s="167">
        <f>DatosViolenciaDoméstica!C5</f>
        <v>10</v>
      </c>
      <c r="F4" s="166" t="s">
        <v>1820</v>
      </c>
      <c r="G4" s="168">
        <f>DatosViolenciaDoméstica!E67</f>
        <v>48</v>
      </c>
      <c r="H4" s="169"/>
    </row>
    <row r="5" spans="1:30" x14ac:dyDescent="0.2">
      <c r="C5" s="166" t="s">
        <v>13</v>
      </c>
      <c r="D5" s="167">
        <f>DatosViolenciaDoméstica!C6</f>
        <v>174</v>
      </c>
      <c r="F5" s="166" t="s">
        <v>1821</v>
      </c>
      <c r="G5" s="170">
        <f>DatosViolenciaDoméstica!F67</f>
        <v>41</v>
      </c>
      <c r="H5" s="169"/>
    </row>
    <row r="6" spans="1:30" x14ac:dyDescent="0.2">
      <c r="C6" s="166" t="s">
        <v>1822</v>
      </c>
      <c r="D6" s="167">
        <f>DatosViolenciaDoméstica!C7</f>
        <v>54</v>
      </c>
    </row>
    <row r="7" spans="1:30" x14ac:dyDescent="0.2">
      <c r="C7" s="166" t="s">
        <v>60</v>
      </c>
      <c r="D7" s="167">
        <f>DatosViolenciaDoméstica!C8</f>
        <v>1</v>
      </c>
    </row>
    <row r="8" spans="1:30" x14ac:dyDescent="0.2">
      <c r="C8" s="166" t="s">
        <v>1823</v>
      </c>
      <c r="D8" s="167">
        <f>DatosViolenciaDoméstica!C9</f>
        <v>0</v>
      </c>
    </row>
    <row r="9" spans="1:30" x14ac:dyDescent="0.2">
      <c r="C9" s="166" t="s">
        <v>1824</v>
      </c>
      <c r="D9" s="167">
        <f>SUM(DatosViolenciaDoméstica!C10:C11)</f>
        <v>0</v>
      </c>
    </row>
    <row r="21" spans="6:32" x14ac:dyDescent="0.2">
      <c r="F21" s="171"/>
      <c r="G21" s="171"/>
    </row>
    <row r="22" spans="6:32" s="171" customFormat="1" ht="12.75" customHeight="1" x14ac:dyDescent="0.2">
      <c r="F22" s="172"/>
      <c r="G22" s="172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6:32" s="172" customFormat="1" x14ac:dyDescent="0.2">
      <c r="F23" s="159"/>
      <c r="G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6:32" x14ac:dyDescent="0.2">
      <c r="AB24" s="159"/>
    </row>
    <row r="25" spans="6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1774</v>
      </c>
      <c r="AF25" s="175">
        <v>0</v>
      </c>
    </row>
  </sheetData>
  <sheetProtection algorithmName="SHA-512" hashValue="OK+joc0BpLrzBiFB8X/2LuF9kPdv5TvDlcfKl//vTx4iPIMjepNyXrL29631grwRcuPU2OUI+GHiMneLP/ig8g==" saltValue="H16czfTTSegtJVWpiC5EB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42F6-7922-47D2-A014-9640E11261D1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9" customWidth="1"/>
    <col min="2" max="2" width="4.42578125" style="159" customWidth="1"/>
    <col min="3" max="3" width="26.85546875" style="159" customWidth="1"/>
    <col min="4" max="4" width="17" style="159" customWidth="1"/>
    <col min="5" max="5" width="6.140625" style="159" customWidth="1"/>
    <col min="6" max="6" width="30.85546875" style="159" customWidth="1"/>
    <col min="7" max="7" width="10" style="159" customWidth="1"/>
    <col min="8" max="8" width="3.85546875" style="159" customWidth="1"/>
    <col min="9" max="9" width="2.5703125" style="161" customWidth="1"/>
    <col min="10" max="10" width="7.85546875" style="161" customWidth="1"/>
    <col min="11" max="12" width="11.42578125" style="161"/>
    <col min="13" max="13" width="51.42578125" style="161" customWidth="1"/>
    <col min="14" max="14" width="2.5703125" style="161" customWidth="1"/>
    <col min="15" max="15" width="7.85546875" style="161" customWidth="1"/>
    <col min="16" max="17" width="11.42578125" style="161"/>
    <col min="18" max="18" width="51.42578125" style="161" customWidth="1"/>
    <col min="19" max="19" width="2.5703125" style="161" hidden="1" customWidth="1"/>
    <col min="20" max="20" width="7.85546875" style="161" hidden="1" customWidth="1"/>
    <col min="21" max="22" width="0" style="161" hidden="1" customWidth="1"/>
    <col min="23" max="23" width="51.42578125" style="161" hidden="1" customWidth="1"/>
    <col min="24" max="24" width="2.5703125" style="161" customWidth="1"/>
    <col min="25" max="25" width="7.85546875" style="161" customWidth="1"/>
    <col min="26" max="27" width="11.42578125" style="161"/>
    <col min="28" max="28" width="51.42578125" style="161" customWidth="1"/>
    <col min="29" max="29" width="2.5703125" style="161" customWidth="1"/>
    <col min="30" max="16384" width="11.42578125" style="159"/>
  </cols>
  <sheetData>
    <row r="1" spans="1:30" ht="18.75" x14ac:dyDescent="0.2">
      <c r="A1" s="157"/>
      <c r="B1" s="158"/>
      <c r="C1" s="234" t="s">
        <v>1825</v>
      </c>
      <c r="D1" s="234"/>
      <c r="E1" s="234"/>
      <c r="F1" s="234"/>
      <c r="I1" s="160"/>
      <c r="N1" s="160"/>
      <c r="S1" s="160"/>
      <c r="X1" s="160"/>
      <c r="AC1" s="160"/>
    </row>
    <row r="2" spans="1:30" s="162" customFormat="1" ht="12" x14ac:dyDescent="0.2">
      <c r="F2" s="163"/>
      <c r="G2" s="163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</row>
    <row r="3" spans="1:30" ht="12.95" customHeight="1" x14ac:dyDescent="0.2">
      <c r="C3" s="235" t="s">
        <v>1814</v>
      </c>
      <c r="D3" s="235"/>
      <c r="F3" s="235" t="s">
        <v>1237</v>
      </c>
      <c r="G3" s="235"/>
      <c r="H3" s="164"/>
      <c r="I3" s="165"/>
      <c r="J3" s="165"/>
      <c r="K3" s="165" t="s">
        <v>1815</v>
      </c>
      <c r="L3" s="165"/>
      <c r="M3" s="165"/>
      <c r="N3" s="165"/>
      <c r="O3" s="165"/>
      <c r="P3" s="165" t="s">
        <v>1816</v>
      </c>
      <c r="Q3" s="165"/>
      <c r="R3" s="165"/>
      <c r="S3" s="165"/>
      <c r="T3" s="165"/>
      <c r="U3" s="165" t="s">
        <v>1817</v>
      </c>
      <c r="V3" s="165"/>
      <c r="W3" s="165"/>
      <c r="X3" s="165"/>
      <c r="Y3" s="165"/>
      <c r="Z3" s="165" t="s">
        <v>205</v>
      </c>
      <c r="AA3" s="165"/>
      <c r="AB3" s="165"/>
      <c r="AC3" s="165"/>
      <c r="AD3" s="165" t="s">
        <v>1818</v>
      </c>
    </row>
    <row r="4" spans="1:30" x14ac:dyDescent="0.2">
      <c r="C4" s="166" t="s">
        <v>13</v>
      </c>
      <c r="D4" s="167">
        <f>DatosViolenciaGénero!C7</f>
        <v>458</v>
      </c>
      <c r="F4" s="166" t="s">
        <v>1820</v>
      </c>
      <c r="G4" s="168">
        <f>DatosViolenciaGénero!E82</f>
        <v>274</v>
      </c>
      <c r="H4" s="169"/>
    </row>
    <row r="5" spans="1:30" x14ac:dyDescent="0.2">
      <c r="C5" s="166" t="s">
        <v>40</v>
      </c>
      <c r="D5" s="167">
        <f>DatosViolenciaGénero!C5</f>
        <v>607</v>
      </c>
      <c r="F5" s="166" t="s">
        <v>1821</v>
      </c>
      <c r="G5" s="168">
        <f>DatosViolenciaGénero!F82</f>
        <v>249</v>
      </c>
      <c r="H5" s="169"/>
    </row>
    <row r="6" spans="1:30" x14ac:dyDescent="0.2">
      <c r="C6" s="166" t="s">
        <v>1822</v>
      </c>
      <c r="D6" s="176">
        <f>DatosViolenciaGénero!C8</f>
        <v>242</v>
      </c>
    </row>
    <row r="7" spans="1:30" x14ac:dyDescent="0.2">
      <c r="C7" s="166" t="s">
        <v>60</v>
      </c>
      <c r="D7" s="176">
        <f>DatosViolenciaGénero!C9</f>
        <v>11</v>
      </c>
    </row>
    <row r="8" spans="1:30" x14ac:dyDescent="0.2">
      <c r="C8" s="166" t="s">
        <v>1826</v>
      </c>
      <c r="D8" s="167">
        <f>DatosViolenciaGénero!C11</f>
        <v>0</v>
      </c>
    </row>
    <row r="9" spans="1:30" x14ac:dyDescent="0.2">
      <c r="C9" s="166" t="s">
        <v>1827</v>
      </c>
      <c r="D9" s="167">
        <f>DatosViolenciaGénero!C12</f>
        <v>0</v>
      </c>
    </row>
    <row r="10" spans="1:30" x14ac:dyDescent="0.2">
      <c r="C10" s="166" t="s">
        <v>1819</v>
      </c>
      <c r="D10" s="176">
        <f>DatosViolenciaGénero!C6</f>
        <v>134</v>
      </c>
    </row>
    <row r="11" spans="1:30" x14ac:dyDescent="0.2">
      <c r="C11" s="166" t="s">
        <v>1823</v>
      </c>
      <c r="D11" s="176">
        <f>DatosViolenciaGénero!C10</f>
        <v>9</v>
      </c>
    </row>
    <row r="20" spans="3:32" x14ac:dyDescent="0.2">
      <c r="C20" s="171"/>
      <c r="D20" s="171"/>
    </row>
    <row r="21" spans="3:32" x14ac:dyDescent="0.2">
      <c r="C21" s="172"/>
      <c r="D21" s="172"/>
    </row>
    <row r="22" spans="3:32" s="171" customFormat="1" ht="12.75" customHeight="1" x14ac:dyDescent="0.2">
      <c r="C22" s="159"/>
      <c r="D22" s="159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C22" s="161"/>
    </row>
    <row r="23" spans="3:32" s="172" customFormat="1" x14ac:dyDescent="0.2">
      <c r="C23" s="159"/>
      <c r="D23" s="159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C23" s="161"/>
    </row>
    <row r="24" spans="3:32" x14ac:dyDescent="0.2">
      <c r="AB24" s="159"/>
    </row>
    <row r="25" spans="3:32" ht="15.75" x14ac:dyDescent="0.25">
      <c r="I25" s="173"/>
      <c r="J25" s="173"/>
      <c r="K25" s="174" t="s">
        <v>1774</v>
      </c>
      <c r="L25" s="175">
        <v>0</v>
      </c>
      <c r="M25" s="173"/>
      <c r="N25" s="173"/>
      <c r="O25" s="173"/>
      <c r="P25" s="174" t="s">
        <v>1774</v>
      </c>
      <c r="Q25" s="175">
        <v>0</v>
      </c>
      <c r="R25" s="173"/>
      <c r="S25" s="173"/>
      <c r="T25" s="173"/>
      <c r="U25" s="174" t="s">
        <v>1774</v>
      </c>
      <c r="V25" s="175">
        <v>0</v>
      </c>
      <c r="W25" s="173"/>
      <c r="X25" s="173"/>
      <c r="Y25" s="173"/>
      <c r="Z25" s="173"/>
      <c r="AA25" s="173"/>
      <c r="AB25" s="159"/>
      <c r="AC25" s="173"/>
      <c r="AE25" s="174" t="s">
        <v>1774</v>
      </c>
      <c r="AF25" s="175">
        <v>0</v>
      </c>
    </row>
  </sheetData>
  <sheetProtection algorithmName="SHA-512" hashValue="VBqxy4QcNcz8F/ITghY4a9O3rw51DSg5aVo9Xs5+EO0gZnQSJ048AeMXE/QvuZ9WkqFlVKCn9gTIILu7jmenmA==" saltValue="2bGg2H/87DbMKhjM6FGE1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0" t="s">
        <v>18</v>
      </c>
      <c r="B7" s="11" t="s">
        <v>19</v>
      </c>
      <c r="C7" s="12">
        <v>7494</v>
      </c>
      <c r="D7" s="12">
        <v>7124</v>
      </c>
      <c r="E7" s="13">
        <v>5.1937113980909597E-2</v>
      </c>
    </row>
    <row r="8" spans="1:5" x14ac:dyDescent="0.25">
      <c r="A8" s="191"/>
      <c r="B8" s="11" t="s">
        <v>20</v>
      </c>
      <c r="C8" s="12">
        <v>10810</v>
      </c>
      <c r="D8" s="12">
        <v>10015</v>
      </c>
      <c r="E8" s="13">
        <v>7.9380928607089396E-2</v>
      </c>
    </row>
    <row r="9" spans="1:5" x14ac:dyDescent="0.25">
      <c r="A9" s="191"/>
      <c r="B9" s="11" t="s">
        <v>21</v>
      </c>
      <c r="C9" s="12">
        <v>9797</v>
      </c>
      <c r="D9" s="12">
        <v>8800</v>
      </c>
      <c r="E9" s="13">
        <v>0.113295454545455</v>
      </c>
    </row>
    <row r="10" spans="1:5" x14ac:dyDescent="0.25">
      <c r="A10" s="191"/>
      <c r="B10" s="11" t="s">
        <v>22</v>
      </c>
      <c r="C10" s="12">
        <v>277</v>
      </c>
      <c r="D10" s="12">
        <v>273</v>
      </c>
      <c r="E10" s="13">
        <v>1.4652014652014701E-2</v>
      </c>
    </row>
    <row r="11" spans="1:5" x14ac:dyDescent="0.25">
      <c r="A11" s="192"/>
      <c r="B11" s="11" t="s">
        <v>23</v>
      </c>
      <c r="C11" s="12">
        <v>6256</v>
      </c>
      <c r="D11" s="12">
        <v>6379</v>
      </c>
      <c r="E11" s="13">
        <v>-1.92820191252547E-2</v>
      </c>
    </row>
    <row r="12" spans="1:5" x14ac:dyDescent="0.25">
      <c r="A12" s="190" t="s">
        <v>24</v>
      </c>
      <c r="B12" s="11" t="s">
        <v>25</v>
      </c>
      <c r="C12" s="12">
        <v>2702</v>
      </c>
      <c r="D12" s="12">
        <v>2414</v>
      </c>
      <c r="E12" s="13">
        <v>0.11930405965203</v>
      </c>
    </row>
    <row r="13" spans="1:5" x14ac:dyDescent="0.25">
      <c r="A13" s="191"/>
      <c r="B13" s="11" t="s">
        <v>26</v>
      </c>
      <c r="C13" s="12">
        <v>758</v>
      </c>
      <c r="D13" s="12">
        <v>767</v>
      </c>
      <c r="E13" s="13">
        <v>-1.17340286831812E-2</v>
      </c>
    </row>
    <row r="14" spans="1:5" x14ac:dyDescent="0.25">
      <c r="A14" s="192"/>
      <c r="B14" s="11" t="s">
        <v>27</v>
      </c>
      <c r="C14" s="12">
        <v>5730</v>
      </c>
      <c r="D14" s="12">
        <v>5232</v>
      </c>
      <c r="E14" s="13">
        <v>9.5183486238532095E-2</v>
      </c>
    </row>
    <row r="15" spans="1:5" x14ac:dyDescent="0.25">
      <c r="A15" s="190" t="s">
        <v>28</v>
      </c>
      <c r="B15" s="11" t="s">
        <v>29</v>
      </c>
      <c r="C15" s="12">
        <v>470</v>
      </c>
      <c r="D15" s="12">
        <v>386</v>
      </c>
      <c r="E15" s="13">
        <v>0.21761658031088099</v>
      </c>
    </row>
    <row r="16" spans="1:5" x14ac:dyDescent="0.25">
      <c r="A16" s="191"/>
      <c r="B16" s="11" t="s">
        <v>30</v>
      </c>
      <c r="C16" s="12">
        <v>2201</v>
      </c>
      <c r="D16" s="12">
        <v>2016</v>
      </c>
      <c r="E16" s="13">
        <v>9.1765873015872995E-2</v>
      </c>
    </row>
    <row r="17" spans="1:5" x14ac:dyDescent="0.25">
      <c r="A17" s="191"/>
      <c r="B17" s="11" t="s">
        <v>31</v>
      </c>
      <c r="C17" s="12">
        <v>29</v>
      </c>
      <c r="D17" s="12">
        <v>43</v>
      </c>
      <c r="E17" s="13">
        <v>-0.32558139534883701</v>
      </c>
    </row>
    <row r="18" spans="1:5" x14ac:dyDescent="0.25">
      <c r="A18" s="191"/>
      <c r="B18" s="11" t="s">
        <v>32</v>
      </c>
      <c r="C18" s="12">
        <v>2</v>
      </c>
      <c r="D18" s="12">
        <v>6</v>
      </c>
      <c r="E18" s="13">
        <v>-0.66666666666666696</v>
      </c>
    </row>
    <row r="19" spans="1:5" x14ac:dyDescent="0.25">
      <c r="A19" s="192"/>
      <c r="B19" s="11" t="s">
        <v>33</v>
      </c>
      <c r="C19" s="12">
        <v>85</v>
      </c>
      <c r="D19" s="12">
        <v>72</v>
      </c>
      <c r="E19" s="13">
        <v>0.180555555555555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5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5"/>
      <c r="C25" s="12">
        <v>649</v>
      </c>
      <c r="D25" s="12">
        <v>690</v>
      </c>
      <c r="E25" s="13">
        <v>-5.94202898550725E-2</v>
      </c>
    </row>
    <row r="26" spans="1:5" x14ac:dyDescent="0.25">
      <c r="A26" s="10" t="s">
        <v>38</v>
      </c>
      <c r="B26" s="15"/>
      <c r="C26" s="12">
        <v>755</v>
      </c>
      <c r="D26" s="12">
        <v>775</v>
      </c>
      <c r="E26" s="13">
        <v>-2.5806451612903201E-2</v>
      </c>
    </row>
    <row r="27" spans="1:5" x14ac:dyDescent="0.25">
      <c r="A27" s="10" t="s">
        <v>39</v>
      </c>
      <c r="B27" s="15"/>
      <c r="C27" s="12">
        <v>34</v>
      </c>
      <c r="D27" s="12">
        <v>48</v>
      </c>
      <c r="E27" s="13">
        <v>-0.29166666666666702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1326</v>
      </c>
      <c r="D31" s="12">
        <v>1268</v>
      </c>
      <c r="E31" s="13">
        <v>4.5741324921135598E-2</v>
      </c>
    </row>
    <row r="32" spans="1:5" x14ac:dyDescent="0.25">
      <c r="A32" s="190" t="s">
        <v>42</v>
      </c>
      <c r="B32" s="11" t="s">
        <v>43</v>
      </c>
      <c r="C32" s="12">
        <v>140</v>
      </c>
      <c r="D32" s="12">
        <v>145</v>
      </c>
      <c r="E32" s="13">
        <v>-3.4482758620689703E-2</v>
      </c>
    </row>
    <row r="33" spans="1:5" x14ac:dyDescent="0.25">
      <c r="A33" s="191"/>
      <c r="B33" s="11" t="s">
        <v>44</v>
      </c>
      <c r="C33" s="12">
        <v>74</v>
      </c>
      <c r="D33" s="12">
        <v>69</v>
      </c>
      <c r="E33" s="13">
        <v>7.2463768115942004E-2</v>
      </c>
    </row>
    <row r="34" spans="1:5" x14ac:dyDescent="0.25">
      <c r="A34" s="191"/>
      <c r="B34" s="11" t="s">
        <v>45</v>
      </c>
      <c r="C34" s="12">
        <v>20</v>
      </c>
      <c r="D34" s="12">
        <v>33</v>
      </c>
      <c r="E34" s="13">
        <v>-0.39393939393939398</v>
      </c>
    </row>
    <row r="35" spans="1:5" x14ac:dyDescent="0.25">
      <c r="A35" s="191"/>
      <c r="B35" s="11" t="s">
        <v>46</v>
      </c>
      <c r="C35" s="12">
        <v>139</v>
      </c>
      <c r="D35" s="12">
        <v>122</v>
      </c>
      <c r="E35" s="13">
        <v>0.13934426229508201</v>
      </c>
    </row>
    <row r="36" spans="1:5" x14ac:dyDescent="0.25">
      <c r="A36" s="192"/>
      <c r="B36" s="11" t="s">
        <v>47</v>
      </c>
      <c r="C36" s="12">
        <v>744</v>
      </c>
      <c r="D36" s="12">
        <v>737</v>
      </c>
      <c r="E36" s="13">
        <v>9.4979647218453207E-3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2539</v>
      </c>
      <c r="D40" s="12">
        <v>2685</v>
      </c>
      <c r="E40" s="13">
        <v>-5.4376163873370603E-2</v>
      </c>
    </row>
    <row r="41" spans="1:5" x14ac:dyDescent="0.25">
      <c r="A41" s="10" t="s">
        <v>50</v>
      </c>
      <c r="B41" s="15"/>
      <c r="C41" s="12">
        <v>1631</v>
      </c>
      <c r="D41" s="12">
        <v>1656</v>
      </c>
      <c r="E41" s="13">
        <v>-1.50966183574879E-2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0" t="s">
        <v>52</v>
      </c>
      <c r="B45" s="11" t="s">
        <v>19</v>
      </c>
      <c r="C45" s="12">
        <v>1226</v>
      </c>
      <c r="D45" s="12">
        <v>893</v>
      </c>
      <c r="E45" s="13">
        <v>0.372900335946249</v>
      </c>
    </row>
    <row r="46" spans="1:5" x14ac:dyDescent="0.25">
      <c r="A46" s="191"/>
      <c r="B46" s="11" t="s">
        <v>53</v>
      </c>
      <c r="C46" s="12">
        <v>96</v>
      </c>
      <c r="D46" s="12">
        <v>95</v>
      </c>
      <c r="E46" s="13">
        <v>1.05263157894737E-2</v>
      </c>
    </row>
    <row r="47" spans="1:5" x14ac:dyDescent="0.25">
      <c r="A47" s="191"/>
      <c r="B47" s="11" t="s">
        <v>54</v>
      </c>
      <c r="C47" s="12">
        <v>2201</v>
      </c>
      <c r="D47" s="12">
        <v>2016</v>
      </c>
      <c r="E47" s="13">
        <v>9.1765873015872995E-2</v>
      </c>
    </row>
    <row r="48" spans="1:5" x14ac:dyDescent="0.25">
      <c r="A48" s="192"/>
      <c r="B48" s="11" t="s">
        <v>23</v>
      </c>
      <c r="C48" s="12">
        <v>974</v>
      </c>
      <c r="D48" s="12">
        <v>965</v>
      </c>
      <c r="E48" s="13">
        <v>9.3264248704663204E-3</v>
      </c>
    </row>
    <row r="49" spans="1:5" x14ac:dyDescent="0.25">
      <c r="A49" s="190" t="s">
        <v>55</v>
      </c>
      <c r="B49" s="11" t="s">
        <v>56</v>
      </c>
      <c r="C49" s="12">
        <v>1612</v>
      </c>
      <c r="D49" s="12">
        <v>1359</v>
      </c>
      <c r="E49" s="13">
        <v>0.18616629874908</v>
      </c>
    </row>
    <row r="50" spans="1:5" x14ac:dyDescent="0.25">
      <c r="A50" s="191"/>
      <c r="B50" s="11" t="s">
        <v>57</v>
      </c>
      <c r="C50" s="12">
        <v>84</v>
      </c>
      <c r="D50" s="12">
        <v>88</v>
      </c>
      <c r="E50" s="13">
        <v>-4.5454545454545497E-2</v>
      </c>
    </row>
    <row r="51" spans="1:5" x14ac:dyDescent="0.25">
      <c r="A51" s="191"/>
      <c r="B51" s="11" t="s">
        <v>58</v>
      </c>
      <c r="C51" s="12">
        <v>207</v>
      </c>
      <c r="D51" s="12">
        <v>172</v>
      </c>
      <c r="E51" s="13">
        <v>0.20348837209302301</v>
      </c>
    </row>
    <row r="52" spans="1:5" x14ac:dyDescent="0.25">
      <c r="A52" s="192"/>
      <c r="B52" s="11" t="s">
        <v>59</v>
      </c>
      <c r="C52" s="12">
        <v>67</v>
      </c>
      <c r="D52" s="12">
        <v>43</v>
      </c>
      <c r="E52" s="13">
        <v>0.55813953488372103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0" t="s">
        <v>61</v>
      </c>
      <c r="B56" s="11" t="s">
        <v>54</v>
      </c>
      <c r="C56" s="12">
        <v>34</v>
      </c>
      <c r="D56" s="12">
        <v>43</v>
      </c>
      <c r="E56" s="13">
        <v>-0.209302325581395</v>
      </c>
    </row>
    <row r="57" spans="1:5" x14ac:dyDescent="0.25">
      <c r="A57" s="191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1"/>
      <c r="B58" s="11" t="s">
        <v>19</v>
      </c>
      <c r="C58" s="12">
        <v>45</v>
      </c>
      <c r="D58" s="12">
        <v>20</v>
      </c>
      <c r="E58" s="13">
        <v>1.25</v>
      </c>
    </row>
    <row r="59" spans="1:5" x14ac:dyDescent="0.25">
      <c r="A59" s="191"/>
      <c r="B59" s="11" t="s">
        <v>23</v>
      </c>
      <c r="C59" s="12">
        <v>40</v>
      </c>
      <c r="D59" s="12">
        <v>37</v>
      </c>
      <c r="E59" s="13">
        <v>8.1081081081081099E-2</v>
      </c>
    </row>
    <row r="60" spans="1:5" x14ac:dyDescent="0.25">
      <c r="A60" s="191"/>
      <c r="B60" s="11" t="s">
        <v>62</v>
      </c>
      <c r="C60" s="12">
        <v>25</v>
      </c>
      <c r="D60" s="12">
        <v>24</v>
      </c>
      <c r="E60" s="13">
        <v>4.1666666666666699E-2</v>
      </c>
    </row>
    <row r="61" spans="1:5" x14ac:dyDescent="0.25">
      <c r="A61" s="192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90" t="s">
        <v>64</v>
      </c>
      <c r="B62" s="11" t="s">
        <v>65</v>
      </c>
      <c r="C62" s="12">
        <v>25</v>
      </c>
      <c r="D62" s="12">
        <v>18</v>
      </c>
      <c r="E62" s="13">
        <v>0.38888888888888901</v>
      </c>
    </row>
    <row r="63" spans="1:5" x14ac:dyDescent="0.25">
      <c r="A63" s="191"/>
      <c r="B63" s="11" t="s">
        <v>58</v>
      </c>
      <c r="C63" s="12">
        <v>2</v>
      </c>
      <c r="D63" s="12">
        <v>2</v>
      </c>
      <c r="E63" s="13">
        <v>0</v>
      </c>
    </row>
    <row r="64" spans="1:5" x14ac:dyDescent="0.25">
      <c r="A64" s="192"/>
      <c r="B64" s="11" t="s">
        <v>66</v>
      </c>
      <c r="C64" s="12">
        <v>9</v>
      </c>
      <c r="D64" s="12">
        <v>3</v>
      </c>
      <c r="E64" s="13">
        <v>2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4</v>
      </c>
      <c r="D70" s="12">
        <v>3</v>
      </c>
      <c r="E70" s="13">
        <v>0.33333333333333298</v>
      </c>
    </row>
    <row r="71" spans="1:5" x14ac:dyDescent="0.25">
      <c r="A71" s="10" t="s">
        <v>38</v>
      </c>
      <c r="B71" s="15"/>
      <c r="C71" s="12">
        <v>3</v>
      </c>
      <c r="D71" s="12">
        <v>4</v>
      </c>
      <c r="E71" s="13">
        <v>-0.25</v>
      </c>
    </row>
    <row r="72" spans="1:5" x14ac:dyDescent="0.25">
      <c r="A72" s="10" t="s">
        <v>39</v>
      </c>
      <c r="B72" s="15"/>
      <c r="C72" s="12">
        <v>1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4"/>
      <c r="B76" s="11" t="s">
        <v>49</v>
      </c>
      <c r="C76" s="12">
        <v>2</v>
      </c>
      <c r="D76" s="12">
        <v>5</v>
      </c>
      <c r="E76" s="13">
        <v>-0.6</v>
      </c>
    </row>
    <row r="77" spans="1:5" x14ac:dyDescent="0.25">
      <c r="A77" s="195"/>
      <c r="B77" s="11" t="s">
        <v>58</v>
      </c>
      <c r="C77" s="12">
        <v>0</v>
      </c>
      <c r="D77" s="12">
        <v>1</v>
      </c>
      <c r="E77" s="13">
        <v>-1</v>
      </c>
    </row>
    <row r="78" spans="1:5" x14ac:dyDescent="0.25">
      <c r="A78" s="195"/>
      <c r="B78" s="11" t="s">
        <v>65</v>
      </c>
      <c r="C78" s="12">
        <v>6</v>
      </c>
      <c r="D78" s="12">
        <v>3</v>
      </c>
      <c r="E78" s="13">
        <v>1</v>
      </c>
    </row>
    <row r="79" spans="1:5" x14ac:dyDescent="0.25">
      <c r="A79" s="195"/>
      <c r="B79" s="11" t="s">
        <v>69</v>
      </c>
      <c r="C79" s="12">
        <v>5</v>
      </c>
      <c r="D79" s="12">
        <v>1</v>
      </c>
      <c r="E79" s="13">
        <v>4</v>
      </c>
    </row>
    <row r="80" spans="1:5" x14ac:dyDescent="0.25">
      <c r="A80" s="196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0" t="s">
        <v>72</v>
      </c>
      <c r="B84" s="11" t="s">
        <v>73</v>
      </c>
      <c r="C84" s="12">
        <v>1631</v>
      </c>
      <c r="D84" s="12">
        <v>1656</v>
      </c>
      <c r="E84" s="13">
        <v>-1.50966183574879E-2</v>
      </c>
    </row>
    <row r="85" spans="1:5" x14ac:dyDescent="0.25">
      <c r="A85" s="192"/>
      <c r="B85" s="11" t="s">
        <v>74</v>
      </c>
      <c r="C85" s="12">
        <v>577</v>
      </c>
      <c r="D85" s="12">
        <v>578</v>
      </c>
      <c r="E85" s="13">
        <v>-1.7301038062283701E-3</v>
      </c>
    </row>
    <row r="86" spans="1:5" x14ac:dyDescent="0.25">
      <c r="A86" s="190" t="s">
        <v>75</v>
      </c>
      <c r="B86" s="11" t="s">
        <v>73</v>
      </c>
      <c r="C86" s="12">
        <v>1266</v>
      </c>
      <c r="D86" s="12">
        <v>1250</v>
      </c>
      <c r="E86" s="13">
        <v>1.2800000000000001E-2</v>
      </c>
    </row>
    <row r="87" spans="1:5" x14ac:dyDescent="0.25">
      <c r="A87" s="192"/>
      <c r="B87" s="11" t="s">
        <v>74</v>
      </c>
      <c r="C87" s="12">
        <v>879</v>
      </c>
      <c r="D87" s="12">
        <v>838</v>
      </c>
      <c r="E87" s="13">
        <v>4.89260143198091E-2</v>
      </c>
    </row>
    <row r="88" spans="1:5" x14ac:dyDescent="0.25">
      <c r="A88" s="190" t="s">
        <v>76</v>
      </c>
      <c r="B88" s="11" t="s">
        <v>73</v>
      </c>
      <c r="C88" s="12">
        <v>77</v>
      </c>
      <c r="D88" s="12">
        <v>77</v>
      </c>
      <c r="E88" s="13">
        <v>0</v>
      </c>
    </row>
    <row r="89" spans="1:5" x14ac:dyDescent="0.25">
      <c r="A89" s="192"/>
      <c r="B89" s="11" t="s">
        <v>74</v>
      </c>
      <c r="C89" s="12">
        <v>33</v>
      </c>
      <c r="D89" s="12">
        <v>40</v>
      </c>
      <c r="E89" s="13">
        <v>-0.17499999999999999</v>
      </c>
    </row>
    <row r="90" spans="1:5" x14ac:dyDescent="0.25">
      <c r="A90" s="190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2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3" t="s">
        <v>78</v>
      </c>
      <c r="B93" s="193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518</v>
      </c>
      <c r="D95" s="12">
        <v>511</v>
      </c>
      <c r="E95" s="13">
        <v>1.3698630136986301E-2</v>
      </c>
    </row>
    <row r="96" spans="1:5" x14ac:dyDescent="0.25">
      <c r="A96" s="10" t="s">
        <v>80</v>
      </c>
      <c r="B96" s="15"/>
      <c r="C96" s="12">
        <v>0</v>
      </c>
      <c r="D96" s="12">
        <v>2</v>
      </c>
      <c r="E96" s="13">
        <v>-1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882</v>
      </c>
      <c r="D100" s="12">
        <v>893</v>
      </c>
      <c r="E100" s="13">
        <v>-1.23180291153415E-2</v>
      </c>
    </row>
    <row r="101" spans="1:5" x14ac:dyDescent="0.25">
      <c r="A101" s="10" t="s">
        <v>82</v>
      </c>
      <c r="B101" s="15"/>
      <c r="C101" s="12">
        <v>573</v>
      </c>
      <c r="D101" s="12">
        <v>576</v>
      </c>
      <c r="E101" s="13">
        <v>-5.2083333333333296E-3</v>
      </c>
    </row>
    <row r="102" spans="1:5" x14ac:dyDescent="0.25">
      <c r="A102" s="10" t="s">
        <v>80</v>
      </c>
      <c r="B102" s="15"/>
      <c r="C102" s="12">
        <v>6</v>
      </c>
      <c r="D102" s="12">
        <v>24</v>
      </c>
      <c r="E102" s="13">
        <v>-0.75</v>
      </c>
    </row>
    <row r="103" spans="1:5" x14ac:dyDescent="0.25">
      <c r="A103" s="14"/>
    </row>
    <row r="104" spans="1:5" x14ac:dyDescent="0.25">
      <c r="A104" s="193" t="s">
        <v>83</v>
      </c>
      <c r="B104" s="193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0" t="s">
        <v>79</v>
      </c>
      <c r="B106" s="11" t="s">
        <v>84</v>
      </c>
      <c r="C106" s="12">
        <v>561</v>
      </c>
      <c r="D106" s="12">
        <v>584</v>
      </c>
      <c r="E106" s="13">
        <v>-3.93835616438356E-2</v>
      </c>
    </row>
    <row r="107" spans="1:5" x14ac:dyDescent="0.25">
      <c r="A107" s="191"/>
      <c r="B107" s="11" t="s">
        <v>85</v>
      </c>
      <c r="C107" s="12">
        <v>230</v>
      </c>
      <c r="D107" s="12">
        <v>265</v>
      </c>
      <c r="E107" s="13">
        <v>-0.13207547169811301</v>
      </c>
    </row>
    <row r="108" spans="1:5" x14ac:dyDescent="0.25">
      <c r="A108" s="192"/>
      <c r="B108" s="11" t="s">
        <v>86</v>
      </c>
      <c r="C108" s="12">
        <v>79</v>
      </c>
      <c r="D108" s="12">
        <v>59</v>
      </c>
      <c r="E108" s="13">
        <v>0.338983050847458</v>
      </c>
    </row>
    <row r="109" spans="1:5" x14ac:dyDescent="0.25">
      <c r="A109" s="190" t="s">
        <v>82</v>
      </c>
      <c r="B109" s="11" t="s">
        <v>87</v>
      </c>
      <c r="C109" s="12">
        <v>30</v>
      </c>
      <c r="D109" s="12">
        <v>32</v>
      </c>
      <c r="E109" s="13">
        <v>-6.25E-2</v>
      </c>
    </row>
    <row r="110" spans="1:5" x14ac:dyDescent="0.25">
      <c r="A110" s="192"/>
      <c r="B110" s="11" t="s">
        <v>86</v>
      </c>
      <c r="C110" s="12">
        <v>238</v>
      </c>
      <c r="D110" s="12">
        <v>221</v>
      </c>
      <c r="E110" s="13">
        <v>7.69230769230769E-2</v>
      </c>
    </row>
    <row r="111" spans="1:5" x14ac:dyDescent="0.25">
      <c r="A111" s="10" t="s">
        <v>80</v>
      </c>
      <c r="B111" s="15"/>
      <c r="C111" s="12">
        <v>53</v>
      </c>
      <c r="D111" s="12">
        <v>46</v>
      </c>
      <c r="E111" s="13">
        <v>0.15217391304347799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0" t="s">
        <v>79</v>
      </c>
      <c r="B115" s="11" t="s">
        <v>84</v>
      </c>
      <c r="C115" s="12">
        <v>22</v>
      </c>
      <c r="D115" s="12">
        <v>20</v>
      </c>
      <c r="E115" s="13">
        <v>0.1</v>
      </c>
    </row>
    <row r="116" spans="1:5" x14ac:dyDescent="0.25">
      <c r="A116" s="191"/>
      <c r="B116" s="11" t="s">
        <v>85</v>
      </c>
      <c r="C116" s="12">
        <v>14</v>
      </c>
      <c r="D116" s="12">
        <v>20</v>
      </c>
      <c r="E116" s="13">
        <v>-0.3</v>
      </c>
    </row>
    <row r="117" spans="1:5" x14ac:dyDescent="0.25">
      <c r="A117" s="192"/>
      <c r="B117" s="11" t="s">
        <v>86</v>
      </c>
      <c r="C117" s="12">
        <v>20</v>
      </c>
      <c r="D117" s="12">
        <v>17</v>
      </c>
      <c r="E117" s="13">
        <v>0.17647058823529399</v>
      </c>
    </row>
    <row r="118" spans="1:5" x14ac:dyDescent="0.25">
      <c r="A118" s="190" t="s">
        <v>82</v>
      </c>
      <c r="B118" s="11" t="s">
        <v>87</v>
      </c>
      <c r="C118" s="12">
        <v>1</v>
      </c>
      <c r="D118" s="12">
        <v>5</v>
      </c>
      <c r="E118" s="13">
        <v>-0.8</v>
      </c>
    </row>
    <row r="119" spans="1:5" x14ac:dyDescent="0.25">
      <c r="A119" s="192"/>
      <c r="B119" s="11" t="s">
        <v>86</v>
      </c>
      <c r="C119" s="12">
        <v>9</v>
      </c>
      <c r="D119" s="12">
        <v>9</v>
      </c>
      <c r="E119" s="13">
        <v>0</v>
      </c>
    </row>
    <row r="120" spans="1:5" x14ac:dyDescent="0.25">
      <c r="A120" s="10" t="s">
        <v>80</v>
      </c>
      <c r="B120" s="15"/>
      <c r="C120" s="12">
        <v>1</v>
      </c>
      <c r="D120" s="12">
        <v>4</v>
      </c>
      <c r="E120" s="13">
        <v>-0.75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0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2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0" t="s">
        <v>93</v>
      </c>
      <c r="B126" s="11" t="s">
        <v>91</v>
      </c>
      <c r="C126" s="12">
        <v>1240</v>
      </c>
      <c r="D126" s="12">
        <v>950</v>
      </c>
      <c r="E126" s="13">
        <v>0.30526315789473701</v>
      </c>
    </row>
    <row r="127" spans="1:5" x14ac:dyDescent="0.25">
      <c r="A127" s="192"/>
      <c r="B127" s="11" t="s">
        <v>92</v>
      </c>
      <c r="C127" s="12">
        <v>1706</v>
      </c>
      <c r="D127" s="12">
        <v>1348</v>
      </c>
      <c r="E127" s="13">
        <v>0.26557863501483697</v>
      </c>
    </row>
    <row r="128" spans="1:5" x14ac:dyDescent="0.25">
      <c r="A128" s="190" t="s">
        <v>94</v>
      </c>
      <c r="B128" s="11" t="s">
        <v>91</v>
      </c>
      <c r="C128" s="12">
        <v>2923</v>
      </c>
      <c r="D128" s="12">
        <v>2863</v>
      </c>
      <c r="E128" s="13">
        <v>2.09570380719525E-2</v>
      </c>
    </row>
    <row r="129" spans="1:5" x14ac:dyDescent="0.25">
      <c r="A129" s="192"/>
      <c r="B129" s="11" t="s">
        <v>92</v>
      </c>
      <c r="C129" s="12">
        <v>5835</v>
      </c>
      <c r="D129" s="12">
        <v>5926</v>
      </c>
      <c r="E129" s="13">
        <v>-1.5356058049274399E-2</v>
      </c>
    </row>
    <row r="130" spans="1:5" x14ac:dyDescent="0.25">
      <c r="A130" s="190" t="s">
        <v>95</v>
      </c>
      <c r="B130" s="11" t="s">
        <v>91</v>
      </c>
      <c r="C130" s="12">
        <v>1240</v>
      </c>
      <c r="D130" s="12">
        <v>950</v>
      </c>
      <c r="E130" s="13">
        <v>0.30526315789473701</v>
      </c>
    </row>
    <row r="131" spans="1:5" x14ac:dyDescent="0.25">
      <c r="A131" s="192"/>
      <c r="B131" s="11" t="s">
        <v>92</v>
      </c>
      <c r="C131" s="12">
        <v>1706</v>
      </c>
      <c r="D131" s="12">
        <v>1373</v>
      </c>
      <c r="E131" s="13">
        <v>0.24253459577567399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0" t="s">
        <v>97</v>
      </c>
      <c r="B135" s="11" t="s">
        <v>98</v>
      </c>
      <c r="C135" s="12">
        <v>82</v>
      </c>
      <c r="D135" s="12">
        <v>94</v>
      </c>
      <c r="E135" s="13">
        <v>-0.12765957446808501</v>
      </c>
    </row>
    <row r="136" spans="1:5" x14ac:dyDescent="0.25">
      <c r="A136" s="192"/>
      <c r="B136" s="11" t="s">
        <v>99</v>
      </c>
      <c r="C136" s="12">
        <v>1</v>
      </c>
      <c r="D136" s="12">
        <v>4</v>
      </c>
      <c r="E136" s="13">
        <v>-0.75</v>
      </c>
    </row>
    <row r="137" spans="1:5" x14ac:dyDescent="0.25">
      <c r="A137" s="190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2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0" t="s">
        <v>101</v>
      </c>
      <c r="B139" s="11" t="s">
        <v>98</v>
      </c>
      <c r="C139" s="12">
        <v>2</v>
      </c>
      <c r="D139" s="12">
        <v>1</v>
      </c>
      <c r="E139" s="13">
        <v>1</v>
      </c>
    </row>
    <row r="140" spans="1:5" x14ac:dyDescent="0.25">
      <c r="A140" s="192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104</v>
      </c>
      <c r="D144" s="12">
        <v>57</v>
      </c>
      <c r="E144" s="13">
        <v>0.82456140350877205</v>
      </c>
    </row>
    <row r="145" spans="1:5" x14ac:dyDescent="0.25">
      <c r="A145" s="190" t="s">
        <v>105</v>
      </c>
      <c r="B145" s="11" t="s">
        <v>106</v>
      </c>
      <c r="C145" s="12">
        <v>1</v>
      </c>
      <c r="D145" s="12">
        <v>1</v>
      </c>
      <c r="E145" s="13">
        <v>0</v>
      </c>
    </row>
    <row r="146" spans="1:5" x14ac:dyDescent="0.25">
      <c r="A146" s="191"/>
      <c r="B146" s="11" t="s">
        <v>107</v>
      </c>
      <c r="C146" s="12">
        <v>58</v>
      </c>
      <c r="D146" s="12">
        <v>24</v>
      </c>
      <c r="E146" s="13">
        <v>1.4166666666666701</v>
      </c>
    </row>
    <row r="147" spans="1:5" x14ac:dyDescent="0.25">
      <c r="A147" s="191"/>
      <c r="B147" s="11" t="s">
        <v>108</v>
      </c>
      <c r="C147" s="12">
        <v>10</v>
      </c>
      <c r="D147" s="12">
        <v>2</v>
      </c>
      <c r="E147" s="13">
        <v>4</v>
      </c>
    </row>
    <row r="148" spans="1:5" x14ac:dyDescent="0.25">
      <c r="A148" s="191"/>
      <c r="B148" s="11" t="s">
        <v>109</v>
      </c>
      <c r="C148" s="12">
        <v>7</v>
      </c>
      <c r="D148" s="12">
        <v>6</v>
      </c>
      <c r="E148" s="13">
        <v>0.16666666666666699</v>
      </c>
    </row>
    <row r="149" spans="1:5" x14ac:dyDescent="0.25">
      <c r="A149" s="191"/>
      <c r="B149" s="11" t="s">
        <v>110</v>
      </c>
      <c r="C149" s="12">
        <v>28</v>
      </c>
      <c r="D149" s="12">
        <v>22</v>
      </c>
      <c r="E149" s="13">
        <v>0.27272727272727298</v>
      </c>
    </row>
    <row r="150" spans="1:5" x14ac:dyDescent="0.25">
      <c r="A150" s="192"/>
      <c r="B150" s="11" t="s">
        <v>111</v>
      </c>
      <c r="C150" s="12">
        <v>0</v>
      </c>
      <c r="D150" s="12">
        <v>2</v>
      </c>
      <c r="E150" s="13">
        <v>-1</v>
      </c>
    </row>
    <row r="151" spans="1:5" x14ac:dyDescent="0.25">
      <c r="A151" s="190" t="s">
        <v>112</v>
      </c>
      <c r="B151" s="11" t="s">
        <v>113</v>
      </c>
      <c r="C151" s="12">
        <v>48</v>
      </c>
      <c r="D151" s="12">
        <v>23</v>
      </c>
      <c r="E151" s="13">
        <v>1.0869565217391299</v>
      </c>
    </row>
    <row r="152" spans="1:5" x14ac:dyDescent="0.25">
      <c r="A152" s="192"/>
      <c r="B152" s="11" t="s">
        <v>114</v>
      </c>
      <c r="C152" s="12">
        <v>49</v>
      </c>
      <c r="D152" s="12">
        <v>24</v>
      </c>
      <c r="E152" s="13">
        <v>1.0416666666666701</v>
      </c>
    </row>
    <row r="153" spans="1:5" x14ac:dyDescent="0.25">
      <c r="A153" s="190" t="s">
        <v>115</v>
      </c>
      <c r="B153" s="11" t="s">
        <v>19</v>
      </c>
      <c r="C153" s="12">
        <v>15</v>
      </c>
      <c r="D153" s="12">
        <v>5</v>
      </c>
      <c r="E153" s="13">
        <v>2</v>
      </c>
    </row>
    <row r="154" spans="1:5" x14ac:dyDescent="0.25">
      <c r="A154" s="192"/>
      <c r="B154" s="11" t="s">
        <v>23</v>
      </c>
      <c r="C154" s="12">
        <v>22</v>
      </c>
      <c r="D154" s="12">
        <v>15</v>
      </c>
      <c r="E154" s="13">
        <v>0.46666666666666701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0" t="s">
        <v>118</v>
      </c>
      <c r="B159" s="11" t="s">
        <v>119</v>
      </c>
      <c r="C159" s="12">
        <v>0</v>
      </c>
      <c r="D159" s="12">
        <v>0</v>
      </c>
      <c r="E159" s="13">
        <v>0</v>
      </c>
    </row>
    <row r="160" spans="1:5" x14ac:dyDescent="0.25">
      <c r="A160" s="191"/>
      <c r="B160" s="11" t="s">
        <v>120</v>
      </c>
      <c r="C160" s="12">
        <v>0</v>
      </c>
      <c r="D160" s="12">
        <v>0</v>
      </c>
      <c r="E160" s="13">
        <v>0</v>
      </c>
    </row>
    <row r="161" spans="1:5" x14ac:dyDescent="0.25">
      <c r="A161" s="191"/>
      <c r="B161" s="11" t="s">
        <v>121</v>
      </c>
      <c r="C161" s="12">
        <v>0</v>
      </c>
      <c r="D161" s="12">
        <v>0</v>
      </c>
      <c r="E161" s="13">
        <v>0</v>
      </c>
    </row>
    <row r="162" spans="1:5" x14ac:dyDescent="0.25">
      <c r="A162" s="191"/>
      <c r="B162" s="11" t="s">
        <v>122</v>
      </c>
      <c r="C162" s="12">
        <v>0</v>
      </c>
      <c r="D162" s="12">
        <v>0</v>
      </c>
      <c r="E162" s="13">
        <v>0</v>
      </c>
    </row>
    <row r="163" spans="1:5" x14ac:dyDescent="0.25">
      <c r="A163" s="191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1"/>
      <c r="B164" s="11" t="s">
        <v>124</v>
      </c>
      <c r="C164" s="12">
        <v>0</v>
      </c>
      <c r="D164" s="12">
        <v>0</v>
      </c>
      <c r="E164" s="13">
        <v>0</v>
      </c>
    </row>
    <row r="165" spans="1:5" x14ac:dyDescent="0.25">
      <c r="A165" s="191"/>
      <c r="B165" s="11" t="s">
        <v>125</v>
      </c>
      <c r="C165" s="12">
        <v>0</v>
      </c>
      <c r="D165" s="12">
        <v>0</v>
      </c>
      <c r="E165" s="13">
        <v>0</v>
      </c>
    </row>
    <row r="166" spans="1:5" x14ac:dyDescent="0.25">
      <c r="A166" s="191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1"/>
      <c r="B167" s="11" t="s">
        <v>127</v>
      </c>
      <c r="C167" s="12">
        <v>0</v>
      </c>
      <c r="D167" s="12">
        <v>0</v>
      </c>
      <c r="E167" s="13">
        <v>0</v>
      </c>
    </row>
    <row r="168" spans="1:5" x14ac:dyDescent="0.25">
      <c r="A168" s="191"/>
      <c r="B168" s="11" t="s">
        <v>128</v>
      </c>
      <c r="C168" s="12">
        <v>0</v>
      </c>
      <c r="D168" s="12">
        <v>0</v>
      </c>
      <c r="E168" s="13">
        <v>0</v>
      </c>
    </row>
    <row r="169" spans="1:5" x14ac:dyDescent="0.25">
      <c r="A169" s="191"/>
      <c r="B169" s="11" t="s">
        <v>129</v>
      </c>
      <c r="C169" s="12">
        <v>0</v>
      </c>
      <c r="D169" s="12">
        <v>0</v>
      </c>
      <c r="E169" s="13">
        <v>0</v>
      </c>
    </row>
    <row r="170" spans="1:5" x14ac:dyDescent="0.25">
      <c r="A170" s="191"/>
      <c r="B170" s="11" t="s">
        <v>130</v>
      </c>
      <c r="C170" s="12">
        <v>0</v>
      </c>
      <c r="D170" s="12">
        <v>0</v>
      </c>
      <c r="E170" s="13">
        <v>0</v>
      </c>
    </row>
    <row r="171" spans="1:5" x14ac:dyDescent="0.25">
      <c r="A171" s="191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191"/>
      <c r="B172" s="11" t="s">
        <v>132</v>
      </c>
      <c r="C172" s="12">
        <v>0</v>
      </c>
      <c r="D172" s="12">
        <v>0</v>
      </c>
      <c r="E172" s="13">
        <v>0</v>
      </c>
    </row>
    <row r="173" spans="1:5" x14ac:dyDescent="0.25">
      <c r="A173" s="191"/>
      <c r="B173" s="11" t="s">
        <v>133</v>
      </c>
      <c r="C173" s="12">
        <v>0</v>
      </c>
      <c r="D173" s="12">
        <v>0</v>
      </c>
      <c r="E173" s="13">
        <v>0</v>
      </c>
    </row>
    <row r="174" spans="1:5" x14ac:dyDescent="0.25">
      <c r="A174" s="191"/>
      <c r="B174" s="11" t="s">
        <v>134</v>
      </c>
      <c r="C174" s="12">
        <v>0</v>
      </c>
      <c r="D174" s="12">
        <v>0</v>
      </c>
      <c r="E174" s="13">
        <v>0</v>
      </c>
    </row>
    <row r="175" spans="1:5" x14ac:dyDescent="0.25">
      <c r="A175" s="191"/>
      <c r="B175" s="11" t="s">
        <v>135</v>
      </c>
      <c r="C175" s="12">
        <v>0</v>
      </c>
      <c r="D175" s="12">
        <v>0</v>
      </c>
      <c r="E175" s="13">
        <v>0</v>
      </c>
    </row>
    <row r="176" spans="1:5" x14ac:dyDescent="0.25">
      <c r="A176" s="191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1"/>
      <c r="B177" s="11" t="s">
        <v>137</v>
      </c>
      <c r="C177" s="12">
        <v>0</v>
      </c>
      <c r="D177" s="12">
        <v>0</v>
      </c>
      <c r="E177" s="13">
        <v>0</v>
      </c>
    </row>
    <row r="178" spans="1:5" x14ac:dyDescent="0.25">
      <c r="A178" s="191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1"/>
      <c r="B179" s="11" t="s">
        <v>139</v>
      </c>
      <c r="C179" s="12">
        <v>0</v>
      </c>
      <c r="D179" s="12">
        <v>0</v>
      </c>
      <c r="E179" s="13">
        <v>0</v>
      </c>
    </row>
    <row r="180" spans="1:5" x14ac:dyDescent="0.25">
      <c r="A180" s="191"/>
      <c r="B180" s="11" t="s">
        <v>140</v>
      </c>
      <c r="C180" s="12">
        <v>0</v>
      </c>
      <c r="D180" s="12">
        <v>0</v>
      </c>
      <c r="E180" s="13">
        <v>0</v>
      </c>
    </row>
    <row r="181" spans="1:5" x14ac:dyDescent="0.25">
      <c r="A181" s="191"/>
      <c r="B181" s="11" t="s">
        <v>141</v>
      </c>
      <c r="C181" s="12">
        <v>0</v>
      </c>
      <c r="D181" s="12">
        <v>0</v>
      </c>
      <c r="E181" s="13">
        <v>0</v>
      </c>
    </row>
    <row r="182" spans="1:5" x14ac:dyDescent="0.25">
      <c r="A182" s="191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1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1"/>
      <c r="B184" s="11" t="s">
        <v>144</v>
      </c>
      <c r="C184" s="12">
        <v>0</v>
      </c>
      <c r="D184" s="12">
        <v>0</v>
      </c>
      <c r="E184" s="13">
        <v>0</v>
      </c>
    </row>
    <row r="185" spans="1:5" x14ac:dyDescent="0.25">
      <c r="A185" s="191"/>
      <c r="B185" s="11" t="s">
        <v>145</v>
      </c>
      <c r="C185" s="12">
        <v>0</v>
      </c>
      <c r="D185" s="12">
        <v>0</v>
      </c>
      <c r="E185" s="13">
        <v>0</v>
      </c>
    </row>
    <row r="186" spans="1:5" x14ac:dyDescent="0.25">
      <c r="A186" s="191"/>
      <c r="B186" s="11" t="s">
        <v>146</v>
      </c>
      <c r="C186" s="12">
        <v>0</v>
      </c>
      <c r="D186" s="12">
        <v>0</v>
      </c>
      <c r="E186" s="13">
        <v>0</v>
      </c>
    </row>
    <row r="187" spans="1:5" x14ac:dyDescent="0.25">
      <c r="A187" s="191"/>
      <c r="B187" s="11" t="s">
        <v>147</v>
      </c>
      <c r="C187" s="12">
        <v>0</v>
      </c>
      <c r="D187" s="12">
        <v>0</v>
      </c>
      <c r="E187" s="13">
        <v>0</v>
      </c>
    </row>
    <row r="188" spans="1:5" x14ac:dyDescent="0.25">
      <c r="A188" s="191"/>
      <c r="B188" s="11" t="s">
        <v>148</v>
      </c>
      <c r="C188" s="12">
        <v>0</v>
      </c>
      <c r="D188" s="12">
        <v>0</v>
      </c>
      <c r="E188" s="13">
        <v>0</v>
      </c>
    </row>
    <row r="189" spans="1:5" x14ac:dyDescent="0.25">
      <c r="A189" s="191"/>
      <c r="B189" s="11" t="s">
        <v>149</v>
      </c>
      <c r="C189" s="12">
        <v>0</v>
      </c>
      <c r="D189" s="12">
        <v>0</v>
      </c>
      <c r="E189" s="13">
        <v>0</v>
      </c>
    </row>
    <row r="190" spans="1:5" x14ac:dyDescent="0.25">
      <c r="A190" s="191"/>
      <c r="B190" s="11" t="s">
        <v>150</v>
      </c>
      <c r="C190" s="12">
        <v>0</v>
      </c>
      <c r="D190" s="12">
        <v>0</v>
      </c>
      <c r="E190" s="13">
        <v>0</v>
      </c>
    </row>
    <row r="191" spans="1:5" x14ac:dyDescent="0.25">
      <c r="A191" s="191"/>
      <c r="B191" s="11" t="s">
        <v>151</v>
      </c>
      <c r="C191" s="12">
        <v>0</v>
      </c>
      <c r="D191" s="12">
        <v>0</v>
      </c>
      <c r="E191" s="13">
        <v>0</v>
      </c>
    </row>
    <row r="192" spans="1:5" x14ac:dyDescent="0.25">
      <c r="A192" s="191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1"/>
      <c r="B193" s="11" t="s">
        <v>153</v>
      </c>
      <c r="C193" s="12">
        <v>0</v>
      </c>
      <c r="D193" s="12">
        <v>0</v>
      </c>
      <c r="E193" s="13">
        <v>0</v>
      </c>
    </row>
    <row r="194" spans="1:5" x14ac:dyDescent="0.25">
      <c r="A194" s="191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1"/>
      <c r="B195" s="11" t="s">
        <v>155</v>
      </c>
      <c r="C195" s="12">
        <v>0</v>
      </c>
      <c r="D195" s="12">
        <v>0</v>
      </c>
      <c r="E195" s="13">
        <v>0</v>
      </c>
    </row>
    <row r="196" spans="1:5" x14ac:dyDescent="0.25">
      <c r="A196" s="191"/>
      <c r="B196" s="11" t="s">
        <v>156</v>
      </c>
      <c r="C196" s="12">
        <v>0</v>
      </c>
      <c r="D196" s="12">
        <v>0</v>
      </c>
      <c r="E196" s="13">
        <v>0</v>
      </c>
    </row>
    <row r="197" spans="1:5" x14ac:dyDescent="0.25">
      <c r="A197" s="191"/>
      <c r="B197" s="11" t="s">
        <v>157</v>
      </c>
      <c r="C197" s="12">
        <v>0</v>
      </c>
      <c r="D197" s="12">
        <v>0</v>
      </c>
      <c r="E197" s="13">
        <v>0</v>
      </c>
    </row>
    <row r="198" spans="1:5" x14ac:dyDescent="0.25">
      <c r="A198" s="191"/>
      <c r="B198" s="11" t="s">
        <v>158</v>
      </c>
      <c r="C198" s="12">
        <v>0</v>
      </c>
      <c r="D198" s="12">
        <v>0</v>
      </c>
      <c r="E198" s="13">
        <v>0</v>
      </c>
    </row>
    <row r="199" spans="1:5" x14ac:dyDescent="0.25">
      <c r="A199" s="191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2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0" t="s">
        <v>161</v>
      </c>
      <c r="B201" s="11" t="s">
        <v>162</v>
      </c>
      <c r="C201" s="12">
        <v>0</v>
      </c>
      <c r="D201" s="12">
        <v>0</v>
      </c>
      <c r="E201" s="13">
        <v>0</v>
      </c>
    </row>
    <row r="202" spans="1:5" x14ac:dyDescent="0.25">
      <c r="A202" s="191"/>
      <c r="B202" s="11" t="s">
        <v>120</v>
      </c>
      <c r="C202" s="12">
        <v>0</v>
      </c>
      <c r="D202" s="12">
        <v>0</v>
      </c>
      <c r="E202" s="13">
        <v>0</v>
      </c>
    </row>
    <row r="203" spans="1:5" x14ac:dyDescent="0.25">
      <c r="A203" s="191"/>
      <c r="B203" s="11" t="s">
        <v>163</v>
      </c>
      <c r="C203" s="12">
        <v>0</v>
      </c>
      <c r="D203" s="12">
        <v>0</v>
      </c>
      <c r="E203" s="13">
        <v>0</v>
      </c>
    </row>
    <row r="204" spans="1:5" x14ac:dyDescent="0.25">
      <c r="A204" s="191"/>
      <c r="B204" s="11" t="s">
        <v>122</v>
      </c>
      <c r="C204" s="12">
        <v>0</v>
      </c>
      <c r="D204" s="12">
        <v>0</v>
      </c>
      <c r="E204" s="13">
        <v>0</v>
      </c>
    </row>
    <row r="205" spans="1:5" x14ac:dyDescent="0.25">
      <c r="A205" s="191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1"/>
      <c r="B206" s="11" t="s">
        <v>124</v>
      </c>
      <c r="C206" s="12">
        <v>0</v>
      </c>
      <c r="D206" s="12">
        <v>0</v>
      </c>
      <c r="E206" s="13">
        <v>0</v>
      </c>
    </row>
    <row r="207" spans="1:5" x14ac:dyDescent="0.25">
      <c r="A207" s="191"/>
      <c r="B207" s="11" t="s">
        <v>125</v>
      </c>
      <c r="C207" s="12">
        <v>0</v>
      </c>
      <c r="D207" s="12">
        <v>0</v>
      </c>
      <c r="E207" s="13">
        <v>0</v>
      </c>
    </row>
    <row r="208" spans="1:5" x14ac:dyDescent="0.25">
      <c r="A208" s="191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1"/>
      <c r="B209" s="11" t="s">
        <v>127</v>
      </c>
      <c r="C209" s="12">
        <v>0</v>
      </c>
      <c r="D209" s="12">
        <v>0</v>
      </c>
      <c r="E209" s="13">
        <v>0</v>
      </c>
    </row>
    <row r="210" spans="1:5" x14ac:dyDescent="0.25">
      <c r="A210" s="191"/>
      <c r="B210" s="11" t="s">
        <v>165</v>
      </c>
      <c r="C210" s="12">
        <v>0</v>
      </c>
      <c r="D210" s="12">
        <v>0</v>
      </c>
      <c r="E210" s="13">
        <v>0</v>
      </c>
    </row>
    <row r="211" spans="1:5" x14ac:dyDescent="0.25">
      <c r="A211" s="191"/>
      <c r="B211" s="11" t="s">
        <v>129</v>
      </c>
      <c r="C211" s="12">
        <v>0</v>
      </c>
      <c r="D211" s="12">
        <v>0</v>
      </c>
      <c r="E211" s="13">
        <v>0</v>
      </c>
    </row>
    <row r="212" spans="1:5" x14ac:dyDescent="0.25">
      <c r="A212" s="191"/>
      <c r="B212" s="11" t="s">
        <v>130</v>
      </c>
      <c r="C212" s="12">
        <v>0</v>
      </c>
      <c r="D212" s="12">
        <v>0</v>
      </c>
      <c r="E212" s="13">
        <v>0</v>
      </c>
    </row>
    <row r="213" spans="1:5" x14ac:dyDescent="0.25">
      <c r="A213" s="191"/>
      <c r="B213" s="11" t="s">
        <v>131</v>
      </c>
      <c r="C213" s="12">
        <v>0</v>
      </c>
      <c r="D213" s="12">
        <v>0</v>
      </c>
      <c r="E213" s="13">
        <v>0</v>
      </c>
    </row>
    <row r="214" spans="1:5" x14ac:dyDescent="0.25">
      <c r="A214" s="191"/>
      <c r="B214" s="11" t="s">
        <v>132</v>
      </c>
      <c r="C214" s="12">
        <v>0</v>
      </c>
      <c r="D214" s="12">
        <v>0</v>
      </c>
      <c r="E214" s="13">
        <v>0</v>
      </c>
    </row>
    <row r="215" spans="1:5" x14ac:dyDescent="0.25">
      <c r="A215" s="191"/>
      <c r="B215" s="11" t="s">
        <v>133</v>
      </c>
      <c r="C215" s="12">
        <v>0</v>
      </c>
      <c r="D215" s="12">
        <v>0</v>
      </c>
      <c r="E215" s="13">
        <v>0</v>
      </c>
    </row>
    <row r="216" spans="1:5" x14ac:dyDescent="0.25">
      <c r="A216" s="191"/>
      <c r="B216" s="11" t="s">
        <v>134</v>
      </c>
      <c r="C216" s="12">
        <v>0</v>
      </c>
      <c r="D216" s="12">
        <v>0</v>
      </c>
      <c r="E216" s="13">
        <v>0</v>
      </c>
    </row>
    <row r="217" spans="1:5" x14ac:dyDescent="0.25">
      <c r="A217" s="191"/>
      <c r="B217" s="11" t="s">
        <v>135</v>
      </c>
      <c r="C217" s="12">
        <v>0</v>
      </c>
      <c r="D217" s="12">
        <v>0</v>
      </c>
      <c r="E217" s="13">
        <v>0</v>
      </c>
    </row>
    <row r="218" spans="1:5" x14ac:dyDescent="0.25">
      <c r="A218" s="191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1"/>
      <c r="B219" s="11" t="s">
        <v>137</v>
      </c>
      <c r="C219" s="12">
        <v>0</v>
      </c>
      <c r="D219" s="12">
        <v>0</v>
      </c>
      <c r="E219" s="13">
        <v>0</v>
      </c>
    </row>
    <row r="220" spans="1:5" x14ac:dyDescent="0.25">
      <c r="A220" s="191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1"/>
      <c r="B221" s="11" t="s">
        <v>139</v>
      </c>
      <c r="C221" s="12">
        <v>0</v>
      </c>
      <c r="D221" s="12">
        <v>0</v>
      </c>
      <c r="E221" s="13">
        <v>0</v>
      </c>
    </row>
    <row r="222" spans="1:5" x14ac:dyDescent="0.25">
      <c r="A222" s="191"/>
      <c r="B222" s="11" t="s">
        <v>166</v>
      </c>
      <c r="C222" s="12">
        <v>0</v>
      </c>
      <c r="D222" s="12">
        <v>0</v>
      </c>
      <c r="E222" s="13">
        <v>0</v>
      </c>
    </row>
    <row r="223" spans="1:5" x14ac:dyDescent="0.25">
      <c r="A223" s="191"/>
      <c r="B223" s="11" t="s">
        <v>141</v>
      </c>
      <c r="C223" s="12">
        <v>0</v>
      </c>
      <c r="D223" s="12">
        <v>0</v>
      </c>
      <c r="E223" s="13">
        <v>0</v>
      </c>
    </row>
    <row r="224" spans="1:5" x14ac:dyDescent="0.25">
      <c r="A224" s="191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1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1"/>
      <c r="B226" s="11" t="s">
        <v>144</v>
      </c>
      <c r="C226" s="12">
        <v>0</v>
      </c>
      <c r="D226" s="12">
        <v>0</v>
      </c>
      <c r="E226" s="13">
        <v>0</v>
      </c>
    </row>
    <row r="227" spans="1:5" x14ac:dyDescent="0.25">
      <c r="A227" s="191"/>
      <c r="B227" s="11" t="s">
        <v>167</v>
      </c>
      <c r="C227" s="12">
        <v>0</v>
      </c>
      <c r="D227" s="12">
        <v>0</v>
      </c>
      <c r="E227" s="13">
        <v>0</v>
      </c>
    </row>
    <row r="228" spans="1:5" x14ac:dyDescent="0.25">
      <c r="A228" s="191"/>
      <c r="B228" s="11" t="s">
        <v>146</v>
      </c>
      <c r="C228" s="12">
        <v>0</v>
      </c>
      <c r="D228" s="12">
        <v>0</v>
      </c>
      <c r="E228" s="13">
        <v>0</v>
      </c>
    </row>
    <row r="229" spans="1:5" x14ac:dyDescent="0.25">
      <c r="A229" s="191"/>
      <c r="B229" s="11" t="s">
        <v>147</v>
      </c>
      <c r="C229" s="12">
        <v>0</v>
      </c>
      <c r="D229" s="12">
        <v>0</v>
      </c>
      <c r="E229" s="13">
        <v>0</v>
      </c>
    </row>
    <row r="230" spans="1:5" x14ac:dyDescent="0.25">
      <c r="A230" s="191"/>
      <c r="B230" s="11" t="s">
        <v>148</v>
      </c>
      <c r="C230" s="12">
        <v>0</v>
      </c>
      <c r="D230" s="12">
        <v>0</v>
      </c>
      <c r="E230" s="13">
        <v>0</v>
      </c>
    </row>
    <row r="231" spans="1:5" x14ac:dyDescent="0.25">
      <c r="A231" s="191"/>
      <c r="B231" s="11" t="s">
        <v>149</v>
      </c>
      <c r="C231" s="12">
        <v>0</v>
      </c>
      <c r="D231" s="12">
        <v>0</v>
      </c>
      <c r="E231" s="13">
        <v>0</v>
      </c>
    </row>
    <row r="232" spans="1:5" x14ac:dyDescent="0.25">
      <c r="A232" s="191"/>
      <c r="B232" s="11" t="s">
        <v>150</v>
      </c>
      <c r="C232" s="12">
        <v>0</v>
      </c>
      <c r="D232" s="12">
        <v>0</v>
      </c>
      <c r="E232" s="13">
        <v>0</v>
      </c>
    </row>
    <row r="233" spans="1:5" x14ac:dyDescent="0.25">
      <c r="A233" s="191"/>
      <c r="B233" s="11" t="s">
        <v>151</v>
      </c>
      <c r="C233" s="12">
        <v>0</v>
      </c>
      <c r="D233" s="12">
        <v>0</v>
      </c>
      <c r="E233" s="13">
        <v>0</v>
      </c>
    </row>
    <row r="234" spans="1:5" x14ac:dyDescent="0.25">
      <c r="A234" s="191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1"/>
      <c r="B235" s="11" t="s">
        <v>153</v>
      </c>
      <c r="C235" s="12">
        <v>0</v>
      </c>
      <c r="D235" s="12">
        <v>0</v>
      </c>
      <c r="E235" s="13">
        <v>0</v>
      </c>
    </row>
    <row r="236" spans="1:5" x14ac:dyDescent="0.25">
      <c r="A236" s="191"/>
      <c r="B236" s="11" t="s">
        <v>154</v>
      </c>
      <c r="C236" s="12">
        <v>0</v>
      </c>
      <c r="D236" s="12">
        <v>0</v>
      </c>
      <c r="E236" s="13">
        <v>0</v>
      </c>
    </row>
    <row r="237" spans="1:5" x14ac:dyDescent="0.25">
      <c r="A237" s="191"/>
      <c r="B237" s="11" t="s">
        <v>155</v>
      </c>
      <c r="C237" s="12">
        <v>0</v>
      </c>
      <c r="D237" s="12">
        <v>0</v>
      </c>
      <c r="E237" s="13">
        <v>0</v>
      </c>
    </row>
    <row r="238" spans="1:5" x14ac:dyDescent="0.25">
      <c r="A238" s="191"/>
      <c r="B238" s="11" t="s">
        <v>156</v>
      </c>
      <c r="C238" s="12">
        <v>0</v>
      </c>
      <c r="D238" s="12">
        <v>0</v>
      </c>
      <c r="E238" s="13">
        <v>0</v>
      </c>
    </row>
    <row r="239" spans="1:5" x14ac:dyDescent="0.25">
      <c r="A239" s="191"/>
      <c r="B239" s="11" t="s">
        <v>157</v>
      </c>
      <c r="C239" s="12">
        <v>0</v>
      </c>
      <c r="D239" s="12">
        <v>0</v>
      </c>
      <c r="E239" s="13">
        <v>0</v>
      </c>
    </row>
    <row r="240" spans="1:5" x14ac:dyDescent="0.25">
      <c r="A240" s="191"/>
      <c r="B240" s="11" t="s">
        <v>158</v>
      </c>
      <c r="C240" s="12">
        <v>0</v>
      </c>
      <c r="D240" s="12">
        <v>0</v>
      </c>
      <c r="E240" s="13">
        <v>0</v>
      </c>
    </row>
    <row r="241" spans="1:5" x14ac:dyDescent="0.25">
      <c r="A241" s="191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2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64</v>
      </c>
      <c r="D246" s="12">
        <v>89</v>
      </c>
      <c r="E246" s="13">
        <v>-0.28089887640449401</v>
      </c>
    </row>
    <row r="247" spans="1:5" x14ac:dyDescent="0.25">
      <c r="A247" s="10" t="s">
        <v>170</v>
      </c>
      <c r="B247" s="15"/>
      <c r="C247" s="12">
        <v>1</v>
      </c>
      <c r="D247" s="12">
        <v>7</v>
      </c>
      <c r="E247" s="13">
        <v>-0.85714285714285698</v>
      </c>
    </row>
    <row r="248" spans="1:5" x14ac:dyDescent="0.25">
      <c r="A248" s="10" t="s">
        <v>171</v>
      </c>
      <c r="B248" s="15"/>
      <c r="C248" s="12">
        <v>69</v>
      </c>
      <c r="D248" s="12">
        <v>57</v>
      </c>
      <c r="E248" s="13">
        <v>0.21052631578947401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34</v>
      </c>
      <c r="D252" s="12">
        <v>106</v>
      </c>
      <c r="E252" s="13">
        <v>-0.679245283018868</v>
      </c>
    </row>
    <row r="253" spans="1:5" x14ac:dyDescent="0.25">
      <c r="A253" s="190" t="s">
        <v>174</v>
      </c>
      <c r="B253" s="11" t="s">
        <v>175</v>
      </c>
      <c r="C253" s="12">
        <v>0</v>
      </c>
      <c r="D253" s="12">
        <v>20</v>
      </c>
      <c r="E253" s="13">
        <v>-1</v>
      </c>
    </row>
    <row r="254" spans="1:5" x14ac:dyDescent="0.25">
      <c r="A254" s="191"/>
      <c r="B254" s="11" t="s">
        <v>176</v>
      </c>
      <c r="C254" s="12">
        <v>1</v>
      </c>
      <c r="D254" s="12">
        <v>0</v>
      </c>
      <c r="E254" s="13">
        <v>0</v>
      </c>
    </row>
    <row r="255" spans="1:5" x14ac:dyDescent="0.25">
      <c r="A255" s="192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5"/>
      <c r="C257" s="12">
        <v>63</v>
      </c>
      <c r="D257" s="12">
        <v>51</v>
      </c>
      <c r="E257" s="13">
        <v>0.23529411764705899</v>
      </c>
    </row>
    <row r="258" spans="1:5" x14ac:dyDescent="0.25">
      <c r="A258" s="10" t="s">
        <v>111</v>
      </c>
      <c r="B258" s="15"/>
      <c r="C258" s="12">
        <v>119</v>
      </c>
      <c r="D258" s="12">
        <v>191</v>
      </c>
      <c r="E258" s="13">
        <v>-0.37696335078533999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33</v>
      </c>
      <c r="D262" s="12">
        <v>51</v>
      </c>
      <c r="E262" s="13">
        <v>-0.35294117647058798</v>
      </c>
    </row>
    <row r="263" spans="1:5" x14ac:dyDescent="0.25">
      <c r="A263" s="190" t="s">
        <v>69</v>
      </c>
      <c r="B263" s="11" t="s">
        <v>182</v>
      </c>
      <c r="C263" s="12">
        <v>25</v>
      </c>
      <c r="D263" s="12">
        <v>39</v>
      </c>
      <c r="E263" s="13">
        <v>-0.35897435897435898</v>
      </c>
    </row>
    <row r="264" spans="1:5" x14ac:dyDescent="0.25">
      <c r="A264" s="192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444</v>
      </c>
      <c r="D265" s="12">
        <v>403</v>
      </c>
      <c r="E265" s="13">
        <v>0.101736972704715</v>
      </c>
    </row>
    <row r="266" spans="1:5" x14ac:dyDescent="0.25">
      <c r="A266" s="10" t="s">
        <v>184</v>
      </c>
      <c r="B266" s="15"/>
      <c r="C266" s="12">
        <v>2</v>
      </c>
      <c r="D266" s="12">
        <v>1</v>
      </c>
      <c r="E266" s="13">
        <v>1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0" t="s">
        <v>187</v>
      </c>
      <c r="B271" s="11" t="s">
        <v>188</v>
      </c>
      <c r="C271" s="12">
        <v>1</v>
      </c>
      <c r="D271" s="12">
        <v>0</v>
      </c>
      <c r="E271" s="13">
        <v>0</v>
      </c>
    </row>
    <row r="272" spans="1:5" x14ac:dyDescent="0.25">
      <c r="A272" s="192"/>
      <c r="B272" s="11" t="s">
        <v>189</v>
      </c>
      <c r="C272" s="12">
        <v>17</v>
      </c>
      <c r="D272" s="12">
        <v>13</v>
      </c>
      <c r="E272" s="13">
        <v>0.30769230769230799</v>
      </c>
    </row>
    <row r="273" spans="1:5" x14ac:dyDescent="0.25">
      <c r="A273" s="10" t="s">
        <v>190</v>
      </c>
      <c r="B273" s="15"/>
      <c r="C273" s="12">
        <v>12</v>
      </c>
      <c r="D273" s="12">
        <v>32</v>
      </c>
      <c r="E273" s="13">
        <v>-0.625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7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88"/>
      <c r="B284" s="11" t="s">
        <v>200</v>
      </c>
      <c r="C284" s="12">
        <v>152</v>
      </c>
      <c r="D284" s="12">
        <v>54</v>
      </c>
      <c r="E284" s="19">
        <v>0</v>
      </c>
    </row>
    <row r="285" spans="1:5" x14ac:dyDescent="0.25">
      <c r="A285" s="189"/>
      <c r="B285" s="11" t="s">
        <v>201</v>
      </c>
      <c r="C285" s="12">
        <v>2</v>
      </c>
      <c r="D285" s="12">
        <v>2</v>
      </c>
      <c r="E285" s="19">
        <v>0</v>
      </c>
    </row>
    <row r="286" spans="1:5" x14ac:dyDescent="0.25">
      <c r="A286" s="187" t="s">
        <v>202</v>
      </c>
      <c r="B286" s="11" t="s">
        <v>203</v>
      </c>
      <c r="C286" s="12">
        <v>0</v>
      </c>
      <c r="D286" s="12">
        <v>0</v>
      </c>
      <c r="E286" s="19">
        <v>0</v>
      </c>
    </row>
    <row r="287" spans="1:5" x14ac:dyDescent="0.25">
      <c r="A287" s="188"/>
      <c r="B287" s="11" t="s">
        <v>204</v>
      </c>
      <c r="C287" s="12">
        <v>0</v>
      </c>
      <c r="D287" s="12">
        <v>0</v>
      </c>
      <c r="E287" s="19">
        <v>0</v>
      </c>
    </row>
    <row r="288" spans="1:5" x14ac:dyDescent="0.25">
      <c r="A288" s="189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14</v>
      </c>
      <c r="D289" s="12">
        <v>47</v>
      </c>
      <c r="E289" s="19">
        <v>27</v>
      </c>
    </row>
    <row r="290" spans="1:5" x14ac:dyDescent="0.25">
      <c r="A290" s="187" t="s">
        <v>208</v>
      </c>
      <c r="B290" s="11" t="s">
        <v>209</v>
      </c>
      <c r="C290" s="12">
        <v>2</v>
      </c>
      <c r="D290" s="12">
        <v>15</v>
      </c>
      <c r="E290" s="19">
        <v>2</v>
      </c>
    </row>
    <row r="291" spans="1:5" x14ac:dyDescent="0.25">
      <c r="A291" s="188"/>
      <c r="B291" s="11" t="s">
        <v>210</v>
      </c>
      <c r="C291" s="12">
        <v>0</v>
      </c>
      <c r="D291" s="12">
        <v>0</v>
      </c>
      <c r="E291" s="19">
        <v>0</v>
      </c>
    </row>
    <row r="292" spans="1:5" x14ac:dyDescent="0.25">
      <c r="A292" s="189"/>
      <c r="B292" s="11" t="s">
        <v>211</v>
      </c>
      <c r="C292" s="12">
        <v>3</v>
      </c>
      <c r="D292" s="12">
        <v>5</v>
      </c>
      <c r="E292" s="19">
        <v>0</v>
      </c>
    </row>
    <row r="293" spans="1:5" x14ac:dyDescent="0.25">
      <c r="A293" s="18" t="s">
        <v>212</v>
      </c>
      <c r="B293" s="11" t="s">
        <v>213</v>
      </c>
      <c r="C293" s="20"/>
      <c r="D293" s="20"/>
      <c r="E293" s="21"/>
    </row>
    <row r="294" spans="1:5" x14ac:dyDescent="0.25">
      <c r="A294" s="187" t="s">
        <v>214</v>
      </c>
      <c r="B294" s="11" t="s">
        <v>205</v>
      </c>
      <c r="C294" s="12">
        <v>1</v>
      </c>
      <c r="D294" s="12">
        <v>0</v>
      </c>
      <c r="E294" s="19">
        <v>1</v>
      </c>
    </row>
    <row r="295" spans="1:5" x14ac:dyDescent="0.25">
      <c r="A295" s="188"/>
      <c r="B295" s="11" t="s">
        <v>215</v>
      </c>
      <c r="C295" s="12">
        <v>11</v>
      </c>
      <c r="D295" s="12">
        <v>18</v>
      </c>
      <c r="E295" s="19">
        <v>9</v>
      </c>
    </row>
    <row r="296" spans="1:5" x14ac:dyDescent="0.25">
      <c r="A296" s="189"/>
      <c r="B296" s="11" t="s">
        <v>216</v>
      </c>
      <c r="C296" s="12">
        <v>3</v>
      </c>
      <c r="D296" s="12">
        <v>1</v>
      </c>
      <c r="E296" s="19">
        <v>0</v>
      </c>
    </row>
    <row r="297" spans="1:5" x14ac:dyDescent="0.25">
      <c r="A297" s="187" t="s">
        <v>217</v>
      </c>
      <c r="B297" s="11" t="s">
        <v>218</v>
      </c>
      <c r="C297" s="12">
        <v>0</v>
      </c>
      <c r="D297" s="12">
        <v>0</v>
      </c>
      <c r="E297" s="19">
        <v>0</v>
      </c>
    </row>
    <row r="298" spans="1:5" x14ac:dyDescent="0.25">
      <c r="A298" s="188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8"/>
      <c r="B299" s="11" t="s">
        <v>220</v>
      </c>
      <c r="C299" s="12">
        <v>105</v>
      </c>
      <c r="D299" s="12">
        <v>195</v>
      </c>
      <c r="E299" s="19">
        <v>76</v>
      </c>
    </row>
    <row r="300" spans="1:5" x14ac:dyDescent="0.25">
      <c r="A300" s="188"/>
      <c r="B300" s="11" t="s">
        <v>221</v>
      </c>
      <c r="C300" s="12">
        <v>265</v>
      </c>
      <c r="D300" s="12">
        <v>274</v>
      </c>
      <c r="E300" s="19">
        <v>0</v>
      </c>
    </row>
    <row r="301" spans="1:5" x14ac:dyDescent="0.25">
      <c r="A301" s="188"/>
      <c r="B301" s="11" t="s">
        <v>222</v>
      </c>
      <c r="C301" s="12">
        <v>38</v>
      </c>
      <c r="D301" s="12">
        <v>39</v>
      </c>
      <c r="E301" s="19">
        <v>14</v>
      </c>
    </row>
    <row r="302" spans="1:5" x14ac:dyDescent="0.25">
      <c r="A302" s="188"/>
      <c r="B302" s="11" t="s">
        <v>223</v>
      </c>
      <c r="C302" s="12">
        <v>124</v>
      </c>
      <c r="D302" s="12">
        <v>263</v>
      </c>
      <c r="E302" s="19">
        <v>124</v>
      </c>
    </row>
    <row r="303" spans="1:5" x14ac:dyDescent="0.25">
      <c r="A303" s="188"/>
      <c r="B303" s="11" t="s">
        <v>224</v>
      </c>
      <c r="C303" s="12">
        <v>77</v>
      </c>
      <c r="D303" s="12">
        <v>80</v>
      </c>
      <c r="E303" s="19">
        <v>0</v>
      </c>
    </row>
    <row r="304" spans="1:5" x14ac:dyDescent="0.25">
      <c r="A304" s="188"/>
      <c r="B304" s="11" t="s">
        <v>225</v>
      </c>
      <c r="C304" s="12">
        <v>0</v>
      </c>
      <c r="D304" s="12">
        <v>0</v>
      </c>
      <c r="E304" s="19">
        <v>0</v>
      </c>
    </row>
    <row r="305" spans="1:5" x14ac:dyDescent="0.25">
      <c r="A305" s="188"/>
      <c r="B305" s="11" t="s">
        <v>226</v>
      </c>
      <c r="C305" s="12">
        <v>135</v>
      </c>
      <c r="D305" s="12">
        <v>42</v>
      </c>
      <c r="E305" s="19">
        <v>71</v>
      </c>
    </row>
    <row r="306" spans="1:5" x14ac:dyDescent="0.25">
      <c r="A306" s="188"/>
      <c r="B306" s="11" t="s">
        <v>227</v>
      </c>
      <c r="C306" s="12">
        <v>0</v>
      </c>
      <c r="D306" s="12">
        <v>0</v>
      </c>
      <c r="E306" s="19">
        <v>0</v>
      </c>
    </row>
    <row r="307" spans="1:5" x14ac:dyDescent="0.25">
      <c r="A307" s="188"/>
      <c r="B307" s="11" t="s">
        <v>228</v>
      </c>
      <c r="C307" s="12">
        <v>2</v>
      </c>
      <c r="D307" s="12">
        <v>2</v>
      </c>
      <c r="E307" s="19">
        <v>0</v>
      </c>
    </row>
    <row r="308" spans="1:5" x14ac:dyDescent="0.25">
      <c r="A308" s="188"/>
      <c r="B308" s="11" t="s">
        <v>229</v>
      </c>
      <c r="C308" s="12">
        <v>124</v>
      </c>
      <c r="D308" s="12">
        <v>203</v>
      </c>
      <c r="E308" s="19">
        <v>133</v>
      </c>
    </row>
    <row r="309" spans="1:5" x14ac:dyDescent="0.25">
      <c r="A309" s="188"/>
      <c r="B309" s="11" t="s">
        <v>230</v>
      </c>
      <c r="C309" s="12">
        <v>202</v>
      </c>
      <c r="D309" s="12">
        <v>215</v>
      </c>
      <c r="E309" s="19">
        <v>0</v>
      </c>
    </row>
    <row r="310" spans="1:5" x14ac:dyDescent="0.25">
      <c r="A310" s="188"/>
      <c r="B310" s="11" t="s">
        <v>231</v>
      </c>
      <c r="C310" s="12">
        <v>3</v>
      </c>
      <c r="D310" s="12">
        <v>6</v>
      </c>
      <c r="E310" s="19">
        <v>3</v>
      </c>
    </row>
    <row r="311" spans="1:5" x14ac:dyDescent="0.25">
      <c r="A311" s="189"/>
      <c r="B311" s="11" t="s">
        <v>232</v>
      </c>
      <c r="C311" s="12">
        <v>9</v>
      </c>
      <c r="D311" s="12">
        <v>12</v>
      </c>
      <c r="E311" s="19">
        <v>0</v>
      </c>
    </row>
    <row r="312" spans="1:5" x14ac:dyDescent="0.25">
      <c r="A312" s="187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8"/>
      <c r="B313" s="11" t="s">
        <v>235</v>
      </c>
      <c r="C313" s="12">
        <v>1</v>
      </c>
      <c r="D313" s="12">
        <v>4</v>
      </c>
      <c r="E313" s="19">
        <v>0</v>
      </c>
    </row>
    <row r="314" spans="1:5" x14ac:dyDescent="0.25">
      <c r="A314" s="188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8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8"/>
      <c r="B316" s="11" t="s">
        <v>238</v>
      </c>
      <c r="C316" s="12">
        <v>9</v>
      </c>
      <c r="D316" s="12">
        <v>19</v>
      </c>
      <c r="E316" s="19">
        <v>0</v>
      </c>
    </row>
    <row r="317" spans="1:5" x14ac:dyDescent="0.25">
      <c r="A317" s="188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88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8"/>
      <c r="B319" s="11" t="s">
        <v>241</v>
      </c>
      <c r="C319" s="12">
        <v>5</v>
      </c>
      <c r="D319" s="12">
        <v>6</v>
      </c>
      <c r="E319" s="19">
        <v>0</v>
      </c>
    </row>
    <row r="320" spans="1:5" x14ac:dyDescent="0.25">
      <c r="A320" s="188"/>
      <c r="B320" s="11" t="s">
        <v>242</v>
      </c>
      <c r="C320" s="12">
        <v>0</v>
      </c>
      <c r="D320" s="12">
        <v>0</v>
      </c>
      <c r="E320" s="19">
        <v>4</v>
      </c>
    </row>
    <row r="321" spans="1:5" x14ac:dyDescent="0.25">
      <c r="A321" s="188"/>
      <c r="B321" s="11" t="s">
        <v>243</v>
      </c>
      <c r="C321" s="12">
        <v>3</v>
      </c>
      <c r="D321" s="12">
        <v>3</v>
      </c>
      <c r="E321" s="19">
        <v>0</v>
      </c>
    </row>
    <row r="322" spans="1:5" x14ac:dyDescent="0.25">
      <c r="A322" s="188"/>
      <c r="B322" s="11" t="s">
        <v>244</v>
      </c>
      <c r="C322" s="12">
        <v>4</v>
      </c>
      <c r="D322" s="12">
        <v>11</v>
      </c>
      <c r="E322" s="19">
        <v>7</v>
      </c>
    </row>
    <row r="323" spans="1:5" x14ac:dyDescent="0.25">
      <c r="A323" s="188"/>
      <c r="B323" s="11" t="s">
        <v>245</v>
      </c>
      <c r="C323" s="12">
        <v>0</v>
      </c>
      <c r="D323" s="12">
        <v>0</v>
      </c>
      <c r="E323" s="19">
        <v>0</v>
      </c>
    </row>
    <row r="324" spans="1:5" x14ac:dyDescent="0.25">
      <c r="A324" s="188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8"/>
      <c r="B325" s="11" t="s">
        <v>247</v>
      </c>
      <c r="C325" s="12">
        <v>1</v>
      </c>
      <c r="D325" s="12">
        <v>1</v>
      </c>
      <c r="E325" s="19">
        <v>0</v>
      </c>
    </row>
    <row r="326" spans="1:5" x14ac:dyDescent="0.25">
      <c r="A326" s="188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88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88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8"/>
      <c r="B329" s="11" t="s">
        <v>251</v>
      </c>
      <c r="C329" s="12">
        <v>0</v>
      </c>
      <c r="D329" s="12">
        <v>0</v>
      </c>
      <c r="E329" s="19">
        <v>0</v>
      </c>
    </row>
    <row r="330" spans="1:5" x14ac:dyDescent="0.25">
      <c r="A330" s="188"/>
      <c r="B330" s="11" t="s">
        <v>252</v>
      </c>
      <c r="C330" s="12">
        <v>6</v>
      </c>
      <c r="D330" s="12">
        <v>1</v>
      </c>
      <c r="E330" s="19">
        <v>2</v>
      </c>
    </row>
    <row r="331" spans="1:5" x14ac:dyDescent="0.25">
      <c r="A331" s="188"/>
      <c r="B331" s="11" t="s">
        <v>253</v>
      </c>
      <c r="C331" s="12">
        <v>0</v>
      </c>
      <c r="D331" s="12">
        <v>0</v>
      </c>
      <c r="E331" s="19">
        <v>0</v>
      </c>
    </row>
    <row r="332" spans="1:5" x14ac:dyDescent="0.25">
      <c r="A332" s="188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8"/>
      <c r="B333" s="11" t="s">
        <v>255</v>
      </c>
      <c r="C333" s="12">
        <v>0</v>
      </c>
      <c r="D333" s="12">
        <v>0</v>
      </c>
      <c r="E333" s="19">
        <v>0</v>
      </c>
    </row>
    <row r="334" spans="1:5" x14ac:dyDescent="0.25">
      <c r="A334" s="188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88"/>
      <c r="B335" s="11" t="s">
        <v>257</v>
      </c>
      <c r="C335" s="12">
        <v>2</v>
      </c>
      <c r="D335" s="12">
        <v>2</v>
      </c>
      <c r="E335" s="19">
        <v>2</v>
      </c>
    </row>
    <row r="336" spans="1:5" x14ac:dyDescent="0.25">
      <c r="A336" s="188"/>
      <c r="B336" s="11" t="s">
        <v>258</v>
      </c>
      <c r="C336" s="12">
        <v>1</v>
      </c>
      <c r="D336" s="12">
        <v>1</v>
      </c>
      <c r="E336" s="19">
        <v>0</v>
      </c>
    </row>
    <row r="337" spans="1:5" x14ac:dyDescent="0.25">
      <c r="A337" s="188"/>
      <c r="B337" s="11" t="s">
        <v>259</v>
      </c>
      <c r="C337" s="12">
        <v>0</v>
      </c>
      <c r="D337" s="12">
        <v>0</v>
      </c>
      <c r="E337" s="19">
        <v>0</v>
      </c>
    </row>
    <row r="338" spans="1:5" x14ac:dyDescent="0.25">
      <c r="A338" s="188"/>
      <c r="B338" s="11" t="s">
        <v>260</v>
      </c>
      <c r="C338" s="12">
        <v>1</v>
      </c>
      <c r="D338" s="12">
        <v>3</v>
      </c>
      <c r="E338" s="19">
        <v>0</v>
      </c>
    </row>
    <row r="339" spans="1:5" x14ac:dyDescent="0.25">
      <c r="A339" s="188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8"/>
      <c r="B340" s="11" t="s">
        <v>262</v>
      </c>
      <c r="C340" s="12">
        <v>0</v>
      </c>
      <c r="D340" s="12">
        <v>0</v>
      </c>
      <c r="E340" s="19">
        <v>0</v>
      </c>
    </row>
    <row r="341" spans="1:5" x14ac:dyDescent="0.25">
      <c r="A341" s="188"/>
      <c r="B341" s="11" t="s">
        <v>263</v>
      </c>
      <c r="C341" s="12">
        <v>0</v>
      </c>
      <c r="D341" s="12">
        <v>0</v>
      </c>
      <c r="E341" s="19">
        <v>0</v>
      </c>
    </row>
    <row r="342" spans="1:5" x14ac:dyDescent="0.25">
      <c r="A342" s="188"/>
      <c r="B342" s="11" t="s">
        <v>264</v>
      </c>
      <c r="C342" s="12">
        <v>2</v>
      </c>
      <c r="D342" s="12">
        <v>4</v>
      </c>
      <c r="E342" s="19">
        <v>2</v>
      </c>
    </row>
    <row r="343" spans="1:5" x14ac:dyDescent="0.25">
      <c r="A343" s="188"/>
      <c r="B343" s="11" t="s">
        <v>265</v>
      </c>
      <c r="C343" s="12">
        <v>0</v>
      </c>
      <c r="D343" s="12">
        <v>0</v>
      </c>
      <c r="E343" s="19">
        <v>0</v>
      </c>
    </row>
    <row r="344" spans="1:5" x14ac:dyDescent="0.25">
      <c r="A344" s="189"/>
      <c r="B344" s="11" t="s">
        <v>266</v>
      </c>
      <c r="C344" s="12">
        <v>2</v>
      </c>
      <c r="D344" s="12">
        <v>6</v>
      </c>
      <c r="E344" s="19">
        <v>0</v>
      </c>
    </row>
    <row r="345" spans="1:5" x14ac:dyDescent="0.25">
      <c r="A345" s="187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8"/>
      <c r="B346" s="11" t="s">
        <v>269</v>
      </c>
      <c r="C346" s="12">
        <v>0</v>
      </c>
      <c r="D346" s="12">
        <v>0</v>
      </c>
      <c r="E346" s="19">
        <v>0</v>
      </c>
    </row>
    <row r="347" spans="1:5" x14ac:dyDescent="0.25">
      <c r="A347" s="188"/>
      <c r="B347" s="11" t="s">
        <v>270</v>
      </c>
      <c r="C347" s="12">
        <v>1</v>
      </c>
      <c r="D347" s="12">
        <v>0</v>
      </c>
      <c r="E347" s="19">
        <v>0</v>
      </c>
    </row>
    <row r="348" spans="1:5" x14ac:dyDescent="0.25">
      <c r="A348" s="188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8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8"/>
      <c r="B350" s="11" t="s">
        <v>273</v>
      </c>
      <c r="C350" s="12">
        <v>2</v>
      </c>
      <c r="D350" s="12">
        <v>1</v>
      </c>
      <c r="E350" s="19">
        <v>0</v>
      </c>
    </row>
    <row r="351" spans="1:5" x14ac:dyDescent="0.25">
      <c r="A351" s="188"/>
      <c r="B351" s="11" t="s">
        <v>274</v>
      </c>
      <c r="C351" s="12">
        <v>1</v>
      </c>
      <c r="D351" s="12">
        <v>1</v>
      </c>
      <c r="E351" s="19">
        <v>0</v>
      </c>
    </row>
    <row r="352" spans="1:5" x14ac:dyDescent="0.25">
      <c r="A352" s="188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8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88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9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7" t="s">
        <v>279</v>
      </c>
      <c r="B356" s="11" t="s">
        <v>280</v>
      </c>
      <c r="C356" s="12">
        <v>9</v>
      </c>
      <c r="D356" s="12">
        <v>13</v>
      </c>
      <c r="E356" s="19">
        <v>0</v>
      </c>
    </row>
    <row r="357" spans="1:5" x14ac:dyDescent="0.25">
      <c r="A357" s="188"/>
      <c r="B357" s="11" t="s">
        <v>281</v>
      </c>
      <c r="C357" s="12">
        <v>0</v>
      </c>
      <c r="D357" s="12">
        <v>0</v>
      </c>
      <c r="E357" s="19">
        <v>0</v>
      </c>
    </row>
    <row r="358" spans="1:5" x14ac:dyDescent="0.25">
      <c r="A358" s="188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8"/>
      <c r="B359" s="11" t="s">
        <v>283</v>
      </c>
      <c r="C359" s="12">
        <v>1</v>
      </c>
      <c r="D359" s="12">
        <v>0</v>
      </c>
      <c r="E359" s="19">
        <v>0</v>
      </c>
    </row>
    <row r="360" spans="1:5" x14ac:dyDescent="0.25">
      <c r="A360" s="188"/>
      <c r="B360" s="11" t="s">
        <v>284</v>
      </c>
      <c r="C360" s="12">
        <v>0</v>
      </c>
      <c r="D360" s="12">
        <v>0</v>
      </c>
      <c r="E360" s="19">
        <v>0</v>
      </c>
    </row>
    <row r="361" spans="1:5" x14ac:dyDescent="0.25">
      <c r="A361" s="188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8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8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9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7" t="s">
        <v>289</v>
      </c>
      <c r="B365" s="11" t="s">
        <v>290</v>
      </c>
      <c r="C365" s="12">
        <v>2</v>
      </c>
      <c r="D365" s="12">
        <v>1</v>
      </c>
      <c r="E365" s="19">
        <v>0</v>
      </c>
    </row>
    <row r="366" spans="1:5" x14ac:dyDescent="0.25">
      <c r="A366" s="188"/>
      <c r="B366" s="11" t="s">
        <v>291</v>
      </c>
      <c r="C366" s="12">
        <v>0</v>
      </c>
      <c r="D366" s="12">
        <v>1</v>
      </c>
      <c r="E366" s="19">
        <v>0</v>
      </c>
    </row>
    <row r="367" spans="1:5" x14ac:dyDescent="0.25">
      <c r="A367" s="188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8"/>
      <c r="B368" s="11" t="s">
        <v>293</v>
      </c>
      <c r="C368" s="12">
        <v>4</v>
      </c>
      <c r="D368" s="12">
        <v>5</v>
      </c>
      <c r="E368" s="19">
        <v>0</v>
      </c>
    </row>
    <row r="369" spans="1:5" x14ac:dyDescent="0.25">
      <c r="A369" s="188"/>
      <c r="B369" s="11" t="s">
        <v>209</v>
      </c>
      <c r="C369" s="12">
        <v>0</v>
      </c>
      <c r="D369" s="12">
        <v>0</v>
      </c>
      <c r="E369" s="19">
        <v>0</v>
      </c>
    </row>
    <row r="370" spans="1:5" x14ac:dyDescent="0.25">
      <c r="A370" s="188"/>
      <c r="B370" s="11" t="s">
        <v>294</v>
      </c>
      <c r="C370" s="12">
        <v>11</v>
      </c>
      <c r="D370" s="12">
        <v>11</v>
      </c>
      <c r="E370" s="19">
        <v>0</v>
      </c>
    </row>
    <row r="371" spans="1:5" x14ac:dyDescent="0.25">
      <c r="A371" s="188"/>
      <c r="B371" s="11" t="s">
        <v>295</v>
      </c>
      <c r="C371" s="12">
        <v>0</v>
      </c>
      <c r="D371" s="12">
        <v>0</v>
      </c>
      <c r="E371" s="19">
        <v>0</v>
      </c>
    </row>
    <row r="372" spans="1:5" x14ac:dyDescent="0.25">
      <c r="A372" s="188"/>
      <c r="B372" s="11" t="s">
        <v>296</v>
      </c>
      <c r="C372" s="12">
        <v>0</v>
      </c>
      <c r="D372" s="12">
        <v>2</v>
      </c>
      <c r="E372" s="19">
        <v>0</v>
      </c>
    </row>
    <row r="373" spans="1:5" x14ac:dyDescent="0.25">
      <c r="A373" s="188"/>
      <c r="B373" s="11" t="s">
        <v>297</v>
      </c>
      <c r="C373" s="12">
        <v>1</v>
      </c>
      <c r="D373" s="12">
        <v>2</v>
      </c>
      <c r="E373" s="19">
        <v>0</v>
      </c>
    </row>
    <row r="374" spans="1:5" x14ac:dyDescent="0.25">
      <c r="A374" s="188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8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8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9"/>
      <c r="B377" s="11" t="s">
        <v>301</v>
      </c>
      <c r="C377" s="12">
        <v>5</v>
      </c>
      <c r="D377" s="12">
        <v>5</v>
      </c>
      <c r="E377" s="19">
        <v>0</v>
      </c>
    </row>
    <row r="378" spans="1:5" x14ac:dyDescent="0.25">
      <c r="A378" s="22"/>
    </row>
  </sheetData>
  <sheetProtection algorithmName="SHA-512" hashValue="IjoCCBH3CRGvr17CcaO87j8ELzAB/etYnAalHXeS19PlrBz//gC638pEksvrFwdt8RheSzsXkNWJZNv3hdb6Cg==" saltValue="rgMqQ9WO6PRu/14oEhjsNA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E9ECB-6E85-45C5-9EAE-D747C0CFD2A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16384" width="11.42578125" style="102"/>
  </cols>
  <sheetData>
    <row r="1" spans="1:26" x14ac:dyDescent="0.2">
      <c r="A1" s="134"/>
      <c r="C1" s="236" t="s">
        <v>1828</v>
      </c>
      <c r="D1" s="236"/>
      <c r="E1" s="236"/>
      <c r="F1" s="134"/>
      <c r="H1" s="177"/>
      <c r="I1" s="177"/>
      <c r="J1" s="17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1829</v>
      </c>
      <c r="D3" s="126"/>
      <c r="E3" s="126"/>
      <c r="F3" s="126"/>
      <c r="G3" s="126"/>
      <c r="H3" s="126" t="s">
        <v>1830</v>
      </c>
      <c r="I3" s="126"/>
      <c r="J3" s="126"/>
      <c r="K3" s="126"/>
      <c r="L3" s="126"/>
      <c r="M3" s="126" t="s">
        <v>1818</v>
      </c>
      <c r="N3" s="126"/>
      <c r="O3" s="126"/>
      <c r="P3" s="126"/>
      <c r="Q3" s="126"/>
      <c r="R3" s="126" t="s">
        <v>1831</v>
      </c>
      <c r="S3" s="126"/>
      <c r="T3" s="126"/>
      <c r="U3" s="126"/>
      <c r="V3" s="126"/>
      <c r="W3" s="126" t="s">
        <v>1832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</row>
  </sheetData>
  <sheetProtection algorithmName="SHA-512" hashValue="VeFei5i7bY/LUGVmZNeNP2gjLhQuAgxPOU1ZDTeuUwXmu+WF00hiZOIulzNcNQo1q9eiu9cNmvJcFir2Iuzs1A==" saltValue="tih2hEnltQFnfz8XZvlgM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9D43D-5EFE-4779-B560-394B7FBB7509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570312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570312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5703125" style="135" customWidth="1"/>
    <col min="27" max="27" width="7.85546875" style="135" customWidth="1"/>
    <col min="28" max="29" width="11.42578125" style="135"/>
    <col min="30" max="30" width="54.42578125" style="135" customWidth="1"/>
    <col min="31" max="31" width="2.5703125" style="135" customWidth="1"/>
    <col min="32" max="32" width="7.85546875" style="135" customWidth="1"/>
    <col min="33" max="34" width="11.42578125" style="135"/>
    <col min="35" max="35" width="54.42578125" style="135" customWidth="1"/>
    <col min="36" max="36" width="2.5703125" style="135" customWidth="1"/>
    <col min="37" max="37" width="7.85546875" style="135" customWidth="1"/>
    <col min="38" max="39" width="11.42578125" style="135"/>
    <col min="40" max="40" width="54.42578125" style="135" customWidth="1"/>
    <col min="41" max="41" width="2.5703125" style="135" customWidth="1"/>
    <col min="42" max="42" width="7.85546875" style="135" customWidth="1"/>
    <col min="43" max="44" width="11.42578125" style="135"/>
    <col min="45" max="45" width="54.42578125" style="135" customWidth="1"/>
    <col min="46" max="46" width="2.5703125" style="135" customWidth="1"/>
    <col min="47" max="47" width="7.85546875" style="135" customWidth="1"/>
    <col min="48" max="49" width="11.42578125" style="135"/>
    <col min="50" max="50" width="54.42578125" style="135" customWidth="1"/>
    <col min="51" max="51" width="2.5703125" style="135" customWidth="1"/>
    <col min="52" max="52" width="7.85546875" style="135" customWidth="1"/>
    <col min="53" max="54" width="11.42578125" style="135"/>
    <col min="55" max="55" width="54.42578125" style="135" customWidth="1"/>
    <col min="56" max="56" width="2.5703125" style="135" customWidth="1"/>
    <col min="57" max="57" width="7.85546875" style="135" customWidth="1"/>
    <col min="58" max="59" width="11.42578125" style="135"/>
    <col min="60" max="60" width="54.42578125" style="135" customWidth="1"/>
    <col min="61" max="61" width="2.5703125" style="135" customWidth="1"/>
    <col min="62" max="16384" width="11.42578125" style="102"/>
  </cols>
  <sheetData>
    <row r="1" spans="1:61" x14ac:dyDescent="0.2">
      <c r="A1" s="134"/>
      <c r="C1" s="236" t="s">
        <v>1833</v>
      </c>
      <c r="D1" s="236"/>
      <c r="E1" s="236"/>
      <c r="F1" s="134"/>
      <c r="H1" s="177"/>
      <c r="I1" s="177"/>
      <c r="J1" s="177"/>
      <c r="K1" s="134"/>
      <c r="M1" s="177"/>
      <c r="N1" s="177"/>
      <c r="O1" s="177"/>
      <c r="P1" s="134"/>
      <c r="R1" s="177"/>
      <c r="S1" s="177"/>
      <c r="T1" s="177"/>
      <c r="U1" s="134"/>
      <c r="W1" s="177"/>
      <c r="X1" s="177"/>
      <c r="Y1" s="177"/>
      <c r="Z1" s="134"/>
      <c r="AB1" s="177"/>
      <c r="AC1" s="177"/>
      <c r="AD1" s="177"/>
      <c r="AE1" s="134"/>
      <c r="AG1" s="177"/>
      <c r="AH1" s="177"/>
      <c r="AI1" s="177"/>
      <c r="AJ1" s="134"/>
      <c r="AL1" s="177"/>
      <c r="AM1" s="177"/>
      <c r="AN1" s="177"/>
      <c r="AO1" s="134"/>
      <c r="AQ1" s="177"/>
      <c r="AR1" s="177"/>
      <c r="AS1" s="177"/>
      <c r="AT1" s="134"/>
      <c r="AV1" s="177"/>
      <c r="AW1" s="177"/>
      <c r="AX1" s="177"/>
      <c r="AY1" s="134"/>
      <c r="BA1" s="177"/>
      <c r="BB1" s="177"/>
      <c r="BC1" s="177"/>
      <c r="BD1" s="134"/>
      <c r="BF1" s="177"/>
      <c r="BG1" s="177"/>
      <c r="BH1" s="17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1834</v>
      </c>
      <c r="N3" s="126"/>
      <c r="O3" s="126"/>
      <c r="P3" s="126"/>
      <c r="Q3" s="126"/>
      <c r="R3" s="126" t="s">
        <v>1835</v>
      </c>
      <c r="S3" s="126"/>
      <c r="T3" s="126"/>
      <c r="U3" s="126"/>
      <c r="V3" s="126"/>
      <c r="W3" s="126" t="s">
        <v>1836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1818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2" t="s">
        <v>1774</v>
      </c>
      <c r="N25" s="133">
        <v>0</v>
      </c>
      <c r="O25" s="137"/>
      <c r="P25" s="137"/>
      <c r="Q25" s="137"/>
      <c r="R25" s="132" t="s">
        <v>1774</v>
      </c>
      <c r="S25" s="133">
        <v>0</v>
      </c>
      <c r="T25" s="137"/>
      <c r="U25" s="137"/>
      <c r="V25" s="137"/>
      <c r="W25" s="132" t="s">
        <v>1774</v>
      </c>
      <c r="X25" s="133">
        <v>0</v>
      </c>
      <c r="Y25" s="137"/>
      <c r="Z25" s="137"/>
      <c r="AA25" s="137"/>
      <c r="AB25" s="132" t="s">
        <v>1774</v>
      </c>
      <c r="AC25" s="133">
        <v>0</v>
      </c>
      <c r="AD25" s="137"/>
      <c r="AE25" s="137"/>
      <c r="AF25" s="137"/>
      <c r="AG25" s="132" t="s">
        <v>1774</v>
      </c>
      <c r="AH25" s="133">
        <v>0</v>
      </c>
      <c r="AI25" s="137"/>
      <c r="AJ25" s="137"/>
      <c r="AK25" s="137"/>
      <c r="AL25" s="132" t="s">
        <v>1774</v>
      </c>
      <c r="AM25" s="133">
        <v>0</v>
      </c>
      <c r="AN25" s="137"/>
      <c r="AO25" s="137"/>
      <c r="AP25" s="137"/>
      <c r="AQ25" s="132" t="s">
        <v>1774</v>
      </c>
      <c r="AR25" s="133">
        <v>0</v>
      </c>
      <c r="AS25" s="137"/>
      <c r="AT25" s="137"/>
      <c r="AU25" s="137"/>
      <c r="AV25" s="132" t="s">
        <v>1774</v>
      </c>
      <c r="AW25" s="133">
        <v>0</v>
      </c>
      <c r="AX25" s="137"/>
      <c r="AY25" s="137"/>
      <c r="AZ25" s="137"/>
      <c r="BA25" s="132" t="s">
        <v>1774</v>
      </c>
      <c r="BB25" s="133">
        <v>0</v>
      </c>
      <c r="BC25" s="137"/>
      <c r="BD25" s="137"/>
      <c r="BE25" s="137"/>
      <c r="BF25" s="132" t="s">
        <v>1774</v>
      </c>
      <c r="BG25" s="133">
        <v>0</v>
      </c>
      <c r="BH25" s="137"/>
      <c r="BI25" s="137"/>
    </row>
  </sheetData>
  <sheetProtection algorithmName="SHA-512" hashValue="RC28ArDsEv/yjGvhL/WGW1dvgg4DfknFO4NNQJiRf/igDvjAb6tKGJXwRLizVIBYn6M24QqjrpbRq8zAZzgueA==" saltValue="sSwh43AMCeEMD20MqMkL+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77C3-19C6-4F5E-8161-BFE81274FEE4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5" customWidth="1"/>
    <col min="2" max="2" width="4.42578125" style="135" customWidth="1"/>
    <col min="3" max="4" width="11.42578125" style="135"/>
    <col min="5" max="5" width="52.85546875" style="135" customWidth="1"/>
    <col min="6" max="6" width="2.5703125" style="135" customWidth="1"/>
    <col min="7" max="7" width="7.85546875" style="135" customWidth="1"/>
    <col min="8" max="9" width="11.42578125" style="135"/>
    <col min="10" max="10" width="54.42578125" style="135" customWidth="1"/>
    <col min="11" max="11" width="2.5703125" style="135" customWidth="1"/>
    <col min="12" max="12" width="7.85546875" style="135" customWidth="1"/>
    <col min="13" max="17" width="11.42578125" style="135"/>
    <col min="18" max="18" width="11.42578125" style="77"/>
    <col min="19" max="19" width="2.5703125" style="135" customWidth="1"/>
    <col min="20" max="20" width="7.85546875" style="135" customWidth="1"/>
    <col min="21" max="25" width="11.42578125" style="135"/>
    <col min="26" max="16384" width="11.42578125" style="77"/>
  </cols>
  <sheetData>
    <row r="1" spans="1:26" x14ac:dyDescent="0.2">
      <c r="A1" s="134"/>
      <c r="C1" s="236" t="s">
        <v>1837</v>
      </c>
      <c r="D1" s="236"/>
      <c r="E1" s="236"/>
      <c r="F1" s="134"/>
      <c r="H1" s="177"/>
      <c r="I1" s="177"/>
      <c r="J1" s="177"/>
      <c r="K1" s="134"/>
      <c r="M1" s="177"/>
      <c r="N1" s="177"/>
      <c r="O1" s="177"/>
      <c r="P1" s="177"/>
      <c r="Q1" s="177"/>
      <c r="S1" s="134"/>
      <c r="U1" s="177"/>
      <c r="V1" s="177"/>
      <c r="W1" s="177"/>
      <c r="X1" s="177"/>
      <c r="Y1" s="177"/>
    </row>
    <row r="3" spans="1:26" x14ac:dyDescent="0.2">
      <c r="A3" s="126"/>
      <c r="B3" s="126"/>
      <c r="C3" s="126" t="s">
        <v>1818</v>
      </c>
      <c r="D3" s="126"/>
      <c r="E3" s="126"/>
      <c r="F3" s="126"/>
      <c r="G3" s="126"/>
      <c r="H3" s="126" t="s">
        <v>1838</v>
      </c>
      <c r="I3" s="126"/>
      <c r="J3" s="126"/>
      <c r="K3" s="126"/>
      <c r="L3" s="126"/>
      <c r="M3" s="126" t="s">
        <v>1057</v>
      </c>
      <c r="N3" s="126"/>
      <c r="O3" s="126"/>
      <c r="P3" s="126"/>
      <c r="Q3" s="126"/>
      <c r="S3" s="126"/>
      <c r="T3" s="126"/>
      <c r="U3" s="126" t="s">
        <v>1058</v>
      </c>
      <c r="V3" s="126"/>
      <c r="W3" s="126"/>
      <c r="X3" s="126"/>
      <c r="Y3" s="126"/>
    </row>
    <row r="5" spans="1:26" ht="36" x14ac:dyDescent="0.2">
      <c r="M5" s="178" t="s">
        <v>1194</v>
      </c>
      <c r="N5" s="178" t="s">
        <v>1195</v>
      </c>
      <c r="O5" s="178" t="s">
        <v>1196</v>
      </c>
      <c r="P5" s="178" t="s">
        <v>1197</v>
      </c>
      <c r="Q5" s="178" t="s">
        <v>615</v>
      </c>
      <c r="R5" s="178" t="s">
        <v>1198</v>
      </c>
      <c r="S5" s="179"/>
      <c r="U5" s="180" t="s">
        <v>1194</v>
      </c>
      <c r="V5" s="180" t="s">
        <v>1195</v>
      </c>
      <c r="W5" s="180" t="s">
        <v>1196</v>
      </c>
      <c r="X5" s="180" t="s">
        <v>1197</v>
      </c>
      <c r="Y5" s="180" t="s">
        <v>615</v>
      </c>
      <c r="Z5" s="180" t="s">
        <v>1198</v>
      </c>
    </row>
    <row r="6" spans="1:26" x14ac:dyDescent="0.2">
      <c r="M6" s="181">
        <f>DatosMedioAmbiente!C53</f>
        <v>0</v>
      </c>
      <c r="N6" s="181">
        <f>DatosMedioAmbiente!C55</f>
        <v>9</v>
      </c>
      <c r="O6" s="181">
        <f>DatosMedioAmbiente!C57</f>
        <v>0</v>
      </c>
      <c r="P6" s="181">
        <f>DatosMedioAmbiente!C59</f>
        <v>2</v>
      </c>
      <c r="Q6" s="181">
        <f>DatosMedioAmbiente!C61</f>
        <v>1</v>
      </c>
      <c r="R6" s="181">
        <f>DatosMedioAmbiente!C63</f>
        <v>1</v>
      </c>
      <c r="S6" s="179"/>
      <c r="U6" s="182">
        <f>DatosMedioAmbiente!C54</f>
        <v>0</v>
      </c>
      <c r="V6" s="182">
        <f>DatosMedioAmbiente!C56</f>
        <v>4</v>
      </c>
      <c r="W6" s="182">
        <f>DatosMedioAmbiente!C58</f>
        <v>0</v>
      </c>
      <c r="X6" s="182">
        <f>DatosMedioAmbiente!C60</f>
        <v>3</v>
      </c>
      <c r="Y6" s="182">
        <f>DatosMedioAmbiente!C62</f>
        <v>0</v>
      </c>
      <c r="Z6" s="182">
        <f>DatosMedioAmbiente!C64</f>
        <v>0</v>
      </c>
    </row>
    <row r="25" spans="1:20" s="77" customFormat="1" ht="15.75" x14ac:dyDescent="0.25">
      <c r="A25" s="137"/>
      <c r="B25" s="137"/>
      <c r="C25" s="132" t="s">
        <v>1774</v>
      </c>
      <c r="D25" s="133">
        <v>0</v>
      </c>
      <c r="E25" s="137"/>
      <c r="F25" s="137"/>
      <c r="G25" s="137"/>
      <c r="H25" s="132" t="s">
        <v>1774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21NUmitiDDSHgJmhv+QChfh7opoKN73OZKP6wIpBjLQAltw4Y8F4KE/tsIBEjK6fn5us4uHlfOQM3izJiGYUVg==" saltValue="GEJWYU6TBYaLUONEAjLUd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494F-CFC2-4401-ADD7-F0623B33A065}">
  <dimension ref="A1:BI16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7" customWidth="1"/>
    <col min="19" max="20" width="25.140625" style="77" customWidth="1"/>
    <col min="21" max="21" width="14.42578125" style="77" customWidth="1"/>
    <col min="22" max="22" width="20.42578125" style="77" customWidth="1"/>
    <col min="23" max="23" width="16.5703125" style="77" customWidth="1"/>
    <col min="24" max="24" width="5.42578125" style="77" customWidth="1"/>
    <col min="25" max="25" width="4" style="77" customWidth="1"/>
    <col min="26" max="26" width="13.5703125" style="77" customWidth="1"/>
    <col min="27" max="27" width="22.140625" style="77" customWidth="1"/>
    <col min="28" max="16384" width="11.5703125" style="77"/>
  </cols>
  <sheetData>
    <row r="1" spans="1:61" s="99" customFormat="1" ht="89.25" x14ac:dyDescent="0.25">
      <c r="A1" s="99" t="s">
        <v>1681</v>
      </c>
      <c r="B1" s="99" t="s">
        <v>1682</v>
      </c>
      <c r="C1" s="99" t="s">
        <v>1683</v>
      </c>
      <c r="D1" s="99" t="s">
        <v>1684</v>
      </c>
      <c r="E1" s="99" t="s">
        <v>1685</v>
      </c>
      <c r="F1" s="99" t="s">
        <v>1686</v>
      </c>
      <c r="G1" s="99" t="s">
        <v>1687</v>
      </c>
      <c r="H1" s="99" t="s">
        <v>1688</v>
      </c>
      <c r="I1" s="99" t="s">
        <v>1689</v>
      </c>
      <c r="J1" s="99" t="s">
        <v>1690</v>
      </c>
      <c r="K1" s="99" t="s">
        <v>1691</v>
      </c>
      <c r="L1" s="99" t="s">
        <v>1692</v>
      </c>
      <c r="M1" s="99" t="s">
        <v>1693</v>
      </c>
      <c r="N1" s="99" t="s">
        <v>1694</v>
      </c>
      <c r="O1" s="99" t="s">
        <v>1695</v>
      </c>
      <c r="P1" s="99" t="s">
        <v>1696</v>
      </c>
      <c r="Q1" s="99" t="s">
        <v>1697</v>
      </c>
      <c r="R1" s="99" t="s">
        <v>1698</v>
      </c>
      <c r="S1" s="99" t="s">
        <v>1699</v>
      </c>
      <c r="T1" s="99" t="s">
        <v>1700</v>
      </c>
      <c r="U1" s="99" t="s">
        <v>1701</v>
      </c>
      <c r="V1" s="99" t="s">
        <v>1702</v>
      </c>
      <c r="W1" s="99" t="s">
        <v>1703</v>
      </c>
      <c r="AA1" s="99" t="s">
        <v>1704</v>
      </c>
      <c r="AB1" s="99" t="s">
        <v>1705</v>
      </c>
      <c r="AC1" s="99" t="s">
        <v>1706</v>
      </c>
      <c r="AD1" s="99" t="s">
        <v>1707</v>
      </c>
      <c r="AE1" s="99" t="s">
        <v>1708</v>
      </c>
      <c r="AF1" s="99" t="s">
        <v>1709</v>
      </c>
      <c r="AI1" s="99" t="s">
        <v>1710</v>
      </c>
      <c r="AL1" s="99" t="s">
        <v>1711</v>
      </c>
      <c r="AM1" s="99" t="s">
        <v>1712</v>
      </c>
      <c r="AN1" s="99" t="s">
        <v>1713</v>
      </c>
      <c r="AO1" s="99" t="s">
        <v>1714</v>
      </c>
      <c r="AP1" s="99" t="s">
        <v>1715</v>
      </c>
      <c r="AQ1" s="99" t="s">
        <v>1716</v>
      </c>
      <c r="AR1" s="99" t="s">
        <v>1717</v>
      </c>
      <c r="AS1" s="99" t="s">
        <v>1718</v>
      </c>
      <c r="AT1" s="99" t="s">
        <v>1719</v>
      </c>
      <c r="AU1" s="99" t="s">
        <v>1720</v>
      </c>
      <c r="AV1" s="99" t="s">
        <v>1721</v>
      </c>
      <c r="AW1" s="99" t="s">
        <v>1722</v>
      </c>
      <c r="AX1" s="99" t="s">
        <v>1723</v>
      </c>
      <c r="AY1" s="99" t="s">
        <v>1724</v>
      </c>
      <c r="AZ1" s="99" t="s">
        <v>1725</v>
      </c>
      <c r="BA1" s="99" t="s">
        <v>1726</v>
      </c>
      <c r="BB1" s="99" t="s">
        <v>1727</v>
      </c>
      <c r="BC1" s="99" t="s">
        <v>1728</v>
      </c>
      <c r="BD1" s="99" t="s">
        <v>1729</v>
      </c>
      <c r="BE1" s="99" t="s">
        <v>1730</v>
      </c>
      <c r="BF1" s="99" t="s">
        <v>1731</v>
      </c>
      <c r="BG1" s="99" t="s">
        <v>1732</v>
      </c>
      <c r="BH1" s="99" t="s">
        <v>1733</v>
      </c>
      <c r="BI1" s="99" t="s">
        <v>1734</v>
      </c>
    </row>
    <row r="2" spans="1:61" x14ac:dyDescent="0.2">
      <c r="A2" s="77" t="s">
        <v>1257</v>
      </c>
      <c r="B2" s="77" t="s">
        <v>1752</v>
      </c>
      <c r="C2" s="77" t="s">
        <v>1741</v>
      </c>
      <c r="D2" s="77" t="s">
        <v>1618</v>
      </c>
      <c r="E2" s="77" t="s">
        <v>1618</v>
      </c>
      <c r="F2" s="77" t="s">
        <v>1628</v>
      </c>
      <c r="G2" s="77" t="s">
        <v>1619</v>
      </c>
      <c r="H2" s="77" t="s">
        <v>1647</v>
      </c>
      <c r="I2" s="77" t="s">
        <v>1618</v>
      </c>
      <c r="J2" s="77" t="s">
        <v>1618</v>
      </c>
      <c r="K2" s="77" t="s">
        <v>1618</v>
      </c>
      <c r="L2" s="77" t="s">
        <v>1618</v>
      </c>
      <c r="M2" s="77" t="s">
        <v>1624</v>
      </c>
      <c r="N2" s="77" t="s">
        <v>1618</v>
      </c>
      <c r="O2" s="77" t="s">
        <v>1618</v>
      </c>
      <c r="P2" s="77" t="s">
        <v>1671</v>
      </c>
      <c r="Q2" s="77" t="s">
        <v>1671</v>
      </c>
      <c r="R2" s="77" t="s">
        <v>1060</v>
      </c>
      <c r="S2" s="77" t="s">
        <v>1671</v>
      </c>
      <c r="T2" s="77" t="s">
        <v>1671</v>
      </c>
      <c r="V2" s="77" t="s">
        <v>29</v>
      </c>
      <c r="W2" s="77" t="s">
        <v>113</v>
      </c>
      <c r="AA2" s="77" t="s">
        <v>1151</v>
      </c>
      <c r="AB2" s="77" t="s">
        <v>1151</v>
      </c>
      <c r="AC2" s="77" t="s">
        <v>1158</v>
      </c>
      <c r="AD2" s="77" t="s">
        <v>647</v>
      </c>
      <c r="AE2" s="77" t="s">
        <v>1194</v>
      </c>
      <c r="AF2" s="77" t="s">
        <v>1204</v>
      </c>
      <c r="AI2" s="77" t="s">
        <v>229</v>
      </c>
      <c r="AL2" s="77" t="s">
        <v>647</v>
      </c>
      <c r="AM2" s="77" t="s">
        <v>647</v>
      </c>
      <c r="AN2" s="77" t="s">
        <v>647</v>
      </c>
      <c r="AO2" s="77" t="s">
        <v>647</v>
      </c>
      <c r="AT2" s="77" t="s">
        <v>647</v>
      </c>
      <c r="AV2" s="77" t="s">
        <v>647</v>
      </c>
      <c r="AW2" s="77" t="s">
        <v>1195</v>
      </c>
      <c r="AX2" s="77" t="s">
        <v>1195</v>
      </c>
      <c r="BA2" s="77" t="s">
        <v>82</v>
      </c>
      <c r="BC2" s="77" t="s">
        <v>983</v>
      </c>
      <c r="BD2" s="77" t="s">
        <v>334</v>
      </c>
      <c r="BH2" s="77" t="s">
        <v>1163</v>
      </c>
      <c r="BI2" s="77" t="s">
        <v>1167</v>
      </c>
    </row>
    <row r="3" spans="1:61" x14ac:dyDescent="0.2">
      <c r="A3" s="77" t="s">
        <v>1759</v>
      </c>
      <c r="B3" s="77" t="s">
        <v>1753</v>
      </c>
      <c r="C3" s="77" t="s">
        <v>1742</v>
      </c>
      <c r="D3" s="77" t="s">
        <v>1619</v>
      </c>
      <c r="E3" s="77" t="s">
        <v>1619</v>
      </c>
      <c r="F3" s="77" t="s">
        <v>1653</v>
      </c>
      <c r="G3" s="77" t="s">
        <v>1633</v>
      </c>
      <c r="H3" s="77" t="s">
        <v>1619</v>
      </c>
      <c r="I3" s="77" t="s">
        <v>1619</v>
      </c>
      <c r="J3" s="77" t="s">
        <v>1620</v>
      </c>
      <c r="K3" s="77" t="s">
        <v>1619</v>
      </c>
      <c r="L3" s="77" t="s">
        <v>1620</v>
      </c>
      <c r="N3" s="77" t="s">
        <v>1624</v>
      </c>
      <c r="O3" s="77" t="s">
        <v>1619</v>
      </c>
      <c r="P3" s="77" t="s">
        <v>1620</v>
      </c>
      <c r="Q3" s="77" t="s">
        <v>1620</v>
      </c>
      <c r="R3" s="77" t="s">
        <v>1061</v>
      </c>
      <c r="S3" s="77" t="s">
        <v>1620</v>
      </c>
      <c r="T3" s="77" t="s">
        <v>1620</v>
      </c>
      <c r="V3" s="77" t="s">
        <v>30</v>
      </c>
      <c r="W3" s="77" t="s">
        <v>114</v>
      </c>
      <c r="AA3" s="77" t="s">
        <v>1152</v>
      </c>
      <c r="AB3" s="77" t="s">
        <v>1152</v>
      </c>
      <c r="AC3" s="77" t="s">
        <v>1159</v>
      </c>
      <c r="AD3" s="77" t="s">
        <v>649</v>
      </c>
      <c r="AE3" s="77" t="s">
        <v>1195</v>
      </c>
      <c r="AF3" s="77" t="s">
        <v>1147</v>
      </c>
      <c r="AI3" s="77" t="s">
        <v>230</v>
      </c>
      <c r="AL3" s="77" t="s">
        <v>649</v>
      </c>
      <c r="AM3" s="77" t="s">
        <v>649</v>
      </c>
      <c r="AN3" s="77" t="s">
        <v>649</v>
      </c>
      <c r="AO3" s="77" t="s">
        <v>649</v>
      </c>
      <c r="AT3" s="77" t="s">
        <v>649</v>
      </c>
      <c r="AV3" s="77" t="s">
        <v>649</v>
      </c>
      <c r="AW3" s="77" t="s">
        <v>1197</v>
      </c>
      <c r="AX3" s="77" t="s">
        <v>1197</v>
      </c>
      <c r="BA3" s="77" t="s">
        <v>1803</v>
      </c>
      <c r="BC3" s="77" t="s">
        <v>1804</v>
      </c>
      <c r="BD3" s="77" t="s">
        <v>962</v>
      </c>
      <c r="BH3" s="77" t="s">
        <v>1164</v>
      </c>
      <c r="BI3" s="77" t="s">
        <v>1168</v>
      </c>
    </row>
    <row r="4" spans="1:61" x14ac:dyDescent="0.2">
      <c r="A4" s="77" t="s">
        <v>1760</v>
      </c>
      <c r="B4" s="77" t="s">
        <v>1754</v>
      </c>
      <c r="C4" s="77" t="s">
        <v>1743</v>
      </c>
      <c r="D4" s="77" t="s">
        <v>1620</v>
      </c>
      <c r="E4" s="77" t="s">
        <v>1620</v>
      </c>
      <c r="F4" s="77" t="s">
        <v>1642</v>
      </c>
      <c r="G4" s="77" t="s">
        <v>1636</v>
      </c>
      <c r="H4" s="77" t="s">
        <v>1620</v>
      </c>
      <c r="I4" s="77" t="s">
        <v>1620</v>
      </c>
      <c r="J4" s="77" t="s">
        <v>1626</v>
      </c>
      <c r="K4" s="77" t="s">
        <v>1622</v>
      </c>
      <c r="L4" s="77" t="s">
        <v>1622</v>
      </c>
      <c r="N4" s="77" t="s">
        <v>1631</v>
      </c>
      <c r="O4" s="77" t="s">
        <v>1620</v>
      </c>
      <c r="P4" s="77" t="s">
        <v>1673</v>
      </c>
      <c r="Q4" s="77" t="s">
        <v>1673</v>
      </c>
      <c r="R4" s="77" t="s">
        <v>1062</v>
      </c>
      <c r="S4" s="77" t="s">
        <v>1672</v>
      </c>
      <c r="T4" s="77" t="s">
        <v>1673</v>
      </c>
      <c r="V4" s="77" t="s">
        <v>31</v>
      </c>
      <c r="W4" s="77" t="s">
        <v>1767</v>
      </c>
      <c r="AC4" s="77" t="s">
        <v>1160</v>
      </c>
      <c r="AD4" s="77" t="s">
        <v>651</v>
      </c>
      <c r="AE4" s="77" t="s">
        <v>1196</v>
      </c>
      <c r="AF4" s="77" t="s">
        <v>1205</v>
      </c>
      <c r="AI4" s="77" t="s">
        <v>111</v>
      </c>
      <c r="AL4" s="77" t="s">
        <v>651</v>
      </c>
      <c r="AM4" s="77" t="s">
        <v>651</v>
      </c>
      <c r="AN4" s="77" t="s">
        <v>651</v>
      </c>
      <c r="AO4" s="77" t="s">
        <v>651</v>
      </c>
      <c r="AV4" s="77" t="s">
        <v>651</v>
      </c>
      <c r="AW4" s="77" t="s">
        <v>615</v>
      </c>
      <c r="BC4" s="77" t="s">
        <v>989</v>
      </c>
      <c r="BD4" s="77" t="s">
        <v>964</v>
      </c>
      <c r="BH4" s="77" t="s">
        <v>1165</v>
      </c>
      <c r="BI4" s="77" t="s">
        <v>1169</v>
      </c>
    </row>
    <row r="5" spans="1:61" x14ac:dyDescent="0.2">
      <c r="A5" s="77" t="s">
        <v>1051</v>
      </c>
      <c r="B5" s="77" t="s">
        <v>109</v>
      </c>
      <c r="C5" s="77" t="s">
        <v>174</v>
      </c>
      <c r="D5" s="77" t="s">
        <v>1622</v>
      </c>
      <c r="E5" s="77" t="s">
        <v>1622</v>
      </c>
      <c r="F5" s="77" t="s">
        <v>111</v>
      </c>
      <c r="G5" s="77" t="s">
        <v>111</v>
      </c>
      <c r="H5" s="77" t="s">
        <v>978</v>
      </c>
      <c r="I5" s="77" t="s">
        <v>1622</v>
      </c>
      <c r="J5" s="77" t="s">
        <v>978</v>
      </c>
      <c r="K5" s="77" t="s">
        <v>1631</v>
      </c>
      <c r="L5" s="77" t="s">
        <v>1624</v>
      </c>
      <c r="N5" s="77" t="s">
        <v>1634</v>
      </c>
      <c r="O5" s="77" t="s">
        <v>978</v>
      </c>
      <c r="P5" s="77" t="s">
        <v>1676</v>
      </c>
      <c r="Q5" s="77" t="s">
        <v>1676</v>
      </c>
      <c r="R5" s="77" t="s">
        <v>1063</v>
      </c>
      <c r="S5" s="77" t="s">
        <v>1673</v>
      </c>
      <c r="T5" s="77" t="s">
        <v>1674</v>
      </c>
      <c r="V5" s="77" t="s">
        <v>32</v>
      </c>
      <c r="AD5" s="77" t="s">
        <v>655</v>
      </c>
      <c r="AE5" s="77" t="s">
        <v>1197</v>
      </c>
      <c r="AL5" s="77" t="s">
        <v>653</v>
      </c>
      <c r="AM5" s="77" t="s">
        <v>655</v>
      </c>
      <c r="AN5" s="77" t="s">
        <v>655</v>
      </c>
      <c r="AO5" s="77" t="s">
        <v>655</v>
      </c>
      <c r="AV5" s="77" t="s">
        <v>655</v>
      </c>
      <c r="AW5" s="77" t="s">
        <v>1198</v>
      </c>
      <c r="BC5" s="77" t="s">
        <v>990</v>
      </c>
      <c r="BD5" s="77" t="s">
        <v>965</v>
      </c>
    </row>
    <row r="6" spans="1:61" x14ac:dyDescent="0.2">
      <c r="A6" s="77" t="s">
        <v>1761</v>
      </c>
      <c r="B6" s="77" t="s">
        <v>110</v>
      </c>
      <c r="C6" s="77" t="s">
        <v>1744</v>
      </c>
      <c r="D6" s="77" t="s">
        <v>1626</v>
      </c>
      <c r="E6" s="77" t="s">
        <v>978</v>
      </c>
      <c r="H6" s="77" t="s">
        <v>1631</v>
      </c>
      <c r="I6" s="77" t="s">
        <v>1626</v>
      </c>
      <c r="J6" s="77" t="s">
        <v>1632</v>
      </c>
      <c r="L6" s="77" t="s">
        <v>1625</v>
      </c>
      <c r="O6" s="77" t="s">
        <v>1633</v>
      </c>
      <c r="R6" s="77" t="s">
        <v>1064</v>
      </c>
      <c r="S6" s="77" t="s">
        <v>1676</v>
      </c>
      <c r="T6" s="77" t="s">
        <v>1676</v>
      </c>
      <c r="V6" s="77" t="s">
        <v>33</v>
      </c>
      <c r="AD6" s="77" t="s">
        <v>657</v>
      </c>
      <c r="AE6" s="77" t="s">
        <v>1198</v>
      </c>
      <c r="AL6" s="77" t="s">
        <v>655</v>
      </c>
      <c r="AM6" s="77" t="s">
        <v>657</v>
      </c>
      <c r="AN6" s="77" t="s">
        <v>657</v>
      </c>
      <c r="AO6" s="77" t="s">
        <v>657</v>
      </c>
      <c r="AV6" s="77" t="s">
        <v>657</v>
      </c>
      <c r="BC6" s="77" t="s">
        <v>993</v>
      </c>
      <c r="BD6" s="77" t="s">
        <v>966</v>
      </c>
    </row>
    <row r="7" spans="1:61" x14ac:dyDescent="0.2">
      <c r="C7" s="77" t="s">
        <v>1746</v>
      </c>
      <c r="D7" s="77" t="s">
        <v>978</v>
      </c>
      <c r="E7" s="77" t="s">
        <v>1631</v>
      </c>
      <c r="H7" s="77" t="s">
        <v>1632</v>
      </c>
      <c r="I7" s="77" t="s">
        <v>978</v>
      </c>
      <c r="J7" s="77" t="s">
        <v>1633</v>
      </c>
      <c r="L7" s="77" t="s">
        <v>978</v>
      </c>
      <c r="O7" s="77" t="s">
        <v>1636</v>
      </c>
      <c r="R7" s="77" t="s">
        <v>1065</v>
      </c>
      <c r="AD7" s="77" t="s">
        <v>659</v>
      </c>
      <c r="AL7" s="77" t="s">
        <v>657</v>
      </c>
      <c r="AN7" s="77" t="s">
        <v>659</v>
      </c>
      <c r="BC7" s="77" t="s">
        <v>1805</v>
      </c>
      <c r="BD7" s="77" t="s">
        <v>518</v>
      </c>
    </row>
    <row r="8" spans="1:61" x14ac:dyDescent="0.2">
      <c r="C8" s="77" t="s">
        <v>209</v>
      </c>
      <c r="D8" s="77" t="s">
        <v>1633</v>
      </c>
      <c r="E8" s="77" t="s">
        <v>1632</v>
      </c>
      <c r="H8" s="77" t="s">
        <v>1633</v>
      </c>
      <c r="I8" s="77" t="s">
        <v>1632</v>
      </c>
      <c r="J8" s="77" t="s">
        <v>1636</v>
      </c>
      <c r="L8" s="77" t="s">
        <v>1631</v>
      </c>
      <c r="O8" s="77" t="s">
        <v>1638</v>
      </c>
      <c r="R8" s="77" t="s">
        <v>1066</v>
      </c>
      <c r="AL8" s="77" t="s">
        <v>659</v>
      </c>
      <c r="BC8" s="77" t="s">
        <v>995</v>
      </c>
      <c r="BD8" s="77" t="s">
        <v>967</v>
      </c>
    </row>
    <row r="9" spans="1:61" x14ac:dyDescent="0.2">
      <c r="C9" s="77" t="s">
        <v>1747</v>
      </c>
      <c r="D9" s="77" t="s">
        <v>1634</v>
      </c>
      <c r="E9" s="77" t="s">
        <v>1636</v>
      </c>
      <c r="H9" s="77" t="s">
        <v>1636</v>
      </c>
      <c r="I9" s="77" t="s">
        <v>1633</v>
      </c>
      <c r="J9" s="77" t="s">
        <v>1638</v>
      </c>
      <c r="L9" s="77" t="s">
        <v>1632</v>
      </c>
      <c r="O9" s="77" t="s">
        <v>111</v>
      </c>
      <c r="R9" s="77" t="s">
        <v>1067</v>
      </c>
      <c r="BD9" s="77" t="s">
        <v>651</v>
      </c>
    </row>
    <row r="10" spans="1:61" x14ac:dyDescent="0.2">
      <c r="C10" s="77" t="s">
        <v>289</v>
      </c>
      <c r="D10" s="77" t="s">
        <v>1636</v>
      </c>
      <c r="E10" s="77" t="s">
        <v>1642</v>
      </c>
      <c r="H10" s="77" t="s">
        <v>111</v>
      </c>
      <c r="I10" s="77" t="s">
        <v>1634</v>
      </c>
      <c r="J10" s="77" t="s">
        <v>111</v>
      </c>
      <c r="R10" s="77" t="s">
        <v>1068</v>
      </c>
      <c r="BD10" s="77" t="s">
        <v>969</v>
      </c>
    </row>
    <row r="11" spans="1:61" x14ac:dyDescent="0.2">
      <c r="D11" s="77" t="s">
        <v>1638</v>
      </c>
      <c r="E11" s="77" t="s">
        <v>1643</v>
      </c>
      <c r="I11" s="77" t="s">
        <v>1636</v>
      </c>
      <c r="R11" s="77" t="s">
        <v>1069</v>
      </c>
      <c r="BD11" s="77" t="s">
        <v>970</v>
      </c>
    </row>
    <row r="12" spans="1:61" x14ac:dyDescent="0.2">
      <c r="D12" s="77" t="s">
        <v>1642</v>
      </c>
      <c r="I12" s="77" t="s">
        <v>1638</v>
      </c>
      <c r="BD12" s="77" t="s">
        <v>971</v>
      </c>
    </row>
    <row r="13" spans="1:61" x14ac:dyDescent="0.2">
      <c r="D13" s="77" t="s">
        <v>111</v>
      </c>
      <c r="I13" s="77" t="s">
        <v>1642</v>
      </c>
      <c r="BD13" s="77" t="s">
        <v>972</v>
      </c>
    </row>
    <row r="14" spans="1:61" x14ac:dyDescent="0.2">
      <c r="I14" s="77" t="s">
        <v>111</v>
      </c>
      <c r="BD14" s="77" t="s">
        <v>973</v>
      </c>
    </row>
    <row r="15" spans="1:61" x14ac:dyDescent="0.2">
      <c r="BD15" s="77" t="s">
        <v>111</v>
      </c>
    </row>
    <row r="16" spans="1:61" x14ac:dyDescent="0.2">
      <c r="BD16" s="77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C3F9-D586-426A-BCAA-CCDD7CBA0E4B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SUM(DatosViolenciaGénero!C63:C69)</f>
        <v>855</v>
      </c>
      <c r="D4" s="94">
        <f>SUM(DatosViolenciaGénero!D63:D69)</f>
        <v>234</v>
      </c>
    </row>
    <row r="5" spans="2:4" x14ac:dyDescent="0.2">
      <c r="B5" s="93" t="s">
        <v>1620</v>
      </c>
      <c r="C5" s="94">
        <f>SUM(DatosViolenciaGénero!C70:C73)</f>
        <v>165</v>
      </c>
      <c r="D5" s="94">
        <f>SUM(DatosViolenciaGénero!D70:D73)</f>
        <v>162</v>
      </c>
    </row>
    <row r="6" spans="2:4" ht="12.75" customHeight="1" x14ac:dyDescent="0.2">
      <c r="B6" s="93" t="s">
        <v>1672</v>
      </c>
      <c r="C6" s="94">
        <f>DatosViolenciaGénero!C74</f>
        <v>1</v>
      </c>
      <c r="D6" s="94">
        <f>DatosViolenciaGénero!D74</f>
        <v>0</v>
      </c>
    </row>
    <row r="7" spans="2:4" ht="12.75" customHeight="1" x14ac:dyDescent="0.2">
      <c r="B7" s="93" t="s">
        <v>1673</v>
      </c>
      <c r="C7" s="94">
        <f>SUM(DatosViolenciaGénero!C75:C77)</f>
        <v>13</v>
      </c>
      <c r="D7" s="94">
        <f>SUM(DatosViolenciaGénero!D75:D77)</f>
        <v>1</v>
      </c>
    </row>
    <row r="8" spans="2:4" ht="12.75" customHeight="1" x14ac:dyDescent="0.2">
      <c r="B8" s="93" t="s">
        <v>1674</v>
      </c>
      <c r="C8" s="94">
        <f>DatosViolenciaGénero!C81</f>
        <v>0</v>
      </c>
      <c r="D8" s="94">
        <f>DatosViolenciaGénero!D81</f>
        <v>2</v>
      </c>
    </row>
    <row r="9" spans="2:4" ht="12.75" customHeight="1" x14ac:dyDescent="0.2">
      <c r="B9" s="93" t="s">
        <v>1675</v>
      </c>
      <c r="C9" s="94">
        <f>DatosViolenciaGénero!C78</f>
        <v>0</v>
      </c>
      <c r="D9" s="94">
        <f>DatosViolenciaGénero!D78</f>
        <v>0</v>
      </c>
    </row>
    <row r="10" spans="2:4" ht="12.75" customHeight="1" x14ac:dyDescent="0.2">
      <c r="B10" s="93" t="s">
        <v>1676</v>
      </c>
      <c r="C10" s="94">
        <f>SUM(DatosViolenciaGénero!C79:C80)</f>
        <v>269</v>
      </c>
      <c r="D10" s="94">
        <f>SUM(DatosViolenciaGénero!D79:D80)</f>
        <v>149</v>
      </c>
    </row>
    <row r="14" spans="2:4" ht="12.95" customHeight="1" thickTop="1" thickBot="1" x14ac:dyDescent="0.25">
      <c r="B14" s="237" t="s">
        <v>1680</v>
      </c>
      <c r="C14" s="237"/>
    </row>
    <row r="15" spans="2:4" ht="13.5" thickTop="1" x14ac:dyDescent="0.2">
      <c r="B15" s="95" t="s">
        <v>1678</v>
      </c>
      <c r="C15" s="96">
        <f>DatosViolenciaGénero!C38</f>
        <v>50</v>
      </c>
    </row>
    <row r="16" spans="2:4" ht="13.5" thickBot="1" x14ac:dyDescent="0.25">
      <c r="B16" s="97" t="s">
        <v>1679</v>
      </c>
      <c r="C16" s="98">
        <f>DatosViolenciaGénero!C39</f>
        <v>283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0A7D6-D9F0-4021-9263-38E3364946E8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2"/>
    <col min="2" max="2" width="27.5703125" style="92" customWidth="1"/>
    <col min="3" max="16384" width="11.42578125" style="92"/>
  </cols>
  <sheetData>
    <row r="3" spans="2:4" x14ac:dyDescent="0.2">
      <c r="B3" s="90"/>
      <c r="C3" s="91" t="s">
        <v>104</v>
      </c>
      <c r="D3" s="91" t="s">
        <v>1082</v>
      </c>
    </row>
    <row r="4" spans="2:4" ht="12.75" customHeight="1" x14ac:dyDescent="0.2">
      <c r="B4" s="93" t="s">
        <v>1671</v>
      </c>
      <c r="C4" s="94">
        <f>SUM(DatosViolenciaDoméstica!C48:C54)</f>
        <v>209</v>
      </c>
      <c r="D4" s="94">
        <f>SUM(DatosViolenciaDoméstica!D48:D54)</f>
        <v>51</v>
      </c>
    </row>
    <row r="5" spans="2:4" x14ac:dyDescent="0.2">
      <c r="B5" s="93" t="s">
        <v>1620</v>
      </c>
      <c r="C5" s="94">
        <f>SUM(DatosViolenciaDoméstica!C55:C58)</f>
        <v>43</v>
      </c>
      <c r="D5" s="94">
        <f>SUM(DatosViolenciaDoméstica!D55:D58)</f>
        <v>9</v>
      </c>
    </row>
    <row r="6" spans="2:4" ht="12.75" customHeight="1" x14ac:dyDescent="0.2">
      <c r="B6" s="93" t="s">
        <v>1672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3" t="s">
        <v>1673</v>
      </c>
      <c r="C7" s="94">
        <f>SUM(DatosViolenciaDoméstica!C60:C62)</f>
        <v>4</v>
      </c>
      <c r="D7" s="94">
        <f>SUM(DatosViolenciaDoméstica!D60:D62)</f>
        <v>2</v>
      </c>
    </row>
    <row r="8" spans="2:4" ht="12.75" customHeight="1" x14ac:dyDescent="0.2">
      <c r="B8" s="93" t="s">
        <v>1674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1675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1676</v>
      </c>
      <c r="C10" s="94">
        <f>SUM(DatosViolenciaDoméstica!C64:C65)</f>
        <v>66</v>
      </c>
      <c r="D10" s="94">
        <f>SUM(DatosViolenciaDoméstica!D64:D65)</f>
        <v>28</v>
      </c>
    </row>
    <row r="14" spans="2:4" ht="12.95" customHeight="1" thickTop="1" thickBot="1" x14ac:dyDescent="0.25">
      <c r="B14" s="237" t="s">
        <v>1677</v>
      </c>
      <c r="C14" s="237"/>
    </row>
    <row r="15" spans="2:4" ht="13.5" thickTop="1" x14ac:dyDescent="0.2">
      <c r="B15" s="95" t="s">
        <v>1678</v>
      </c>
      <c r="C15" s="96">
        <f>DatosViolenciaDoméstica!C33</f>
        <v>15</v>
      </c>
    </row>
    <row r="16" spans="2:4" ht="13.5" thickBot="1" x14ac:dyDescent="0.25">
      <c r="B16" s="97" t="s">
        <v>1679</v>
      </c>
      <c r="C16" s="98">
        <f>DatosViolenciaDoméstica!C34</f>
        <v>46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9B26-E4BB-44B8-B3FD-08B9E3B98424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7" customWidth="1"/>
    <col min="2" max="2" width="20.85546875" style="77" customWidth="1"/>
    <col min="3" max="3" width="21.28515625" style="77" bestFit="1" customWidth="1"/>
    <col min="4" max="4" width="6.42578125" style="77" customWidth="1"/>
    <col min="5" max="5" width="22.140625" style="77" bestFit="1" customWidth="1"/>
    <col min="6" max="16384" width="11.42578125" style="77"/>
  </cols>
  <sheetData>
    <row r="2" spans="2:6" ht="15" x14ac:dyDescent="0.2">
      <c r="B2" s="75" t="s">
        <v>1025</v>
      </c>
      <c r="C2" s="76"/>
      <c r="D2" s="76"/>
    </row>
    <row r="3" spans="2:6" ht="12.95" customHeight="1" x14ac:dyDescent="0.2">
      <c r="B3" s="78" t="s">
        <v>1026</v>
      </c>
      <c r="C3" s="76"/>
      <c r="D3" s="76"/>
    </row>
    <row r="4" spans="2:6" x14ac:dyDescent="0.2">
      <c r="B4" s="79" t="s">
        <v>14</v>
      </c>
      <c r="C4" s="79" t="s">
        <v>15</v>
      </c>
      <c r="D4" s="80" t="s">
        <v>16</v>
      </c>
      <c r="E4" s="240" t="s">
        <v>1655</v>
      </c>
      <c r="F4" s="240"/>
    </row>
    <row r="5" spans="2:6" ht="12.75" customHeight="1" x14ac:dyDescent="0.2">
      <c r="B5" s="238" t="s">
        <v>1656</v>
      </c>
      <c r="C5" s="81" t="s">
        <v>1018</v>
      </c>
      <c r="D5" s="82">
        <f>DatosMenores!C86</f>
        <v>15</v>
      </c>
      <c r="E5" s="83" t="s">
        <v>1657</v>
      </c>
      <c r="F5" s="84">
        <f>DatosMenores!C105+DatosMenores!C106</f>
        <v>0</v>
      </c>
    </row>
    <row r="6" spans="2:6" ht="33.75" x14ac:dyDescent="0.2">
      <c r="B6" s="239"/>
      <c r="C6" s="81" t="s">
        <v>1013</v>
      </c>
      <c r="D6" s="82">
        <f>DatosMenores!C87</f>
        <v>87</v>
      </c>
      <c r="E6" s="85" t="s">
        <v>1658</v>
      </c>
      <c r="F6" s="84">
        <f>DatosMenores!C107</f>
        <v>0</v>
      </c>
    </row>
    <row r="7" spans="2:6" ht="33.75" x14ac:dyDescent="0.2">
      <c r="B7" s="238" t="s">
        <v>1659</v>
      </c>
      <c r="C7" s="81" t="s">
        <v>1018</v>
      </c>
      <c r="D7" s="82">
        <f>DatosMenores!C88</f>
        <v>23</v>
      </c>
      <c r="E7" s="85" t="s">
        <v>1660</v>
      </c>
      <c r="F7" s="84">
        <f>DatosMenores!C108</f>
        <v>0</v>
      </c>
    </row>
    <row r="8" spans="2:6" ht="33.75" x14ac:dyDescent="0.2">
      <c r="B8" s="239"/>
      <c r="C8" s="81" t="s">
        <v>1013</v>
      </c>
      <c r="D8" s="82">
        <f>DatosMenores!C89</f>
        <v>222</v>
      </c>
      <c r="E8" s="85" t="s">
        <v>1661</v>
      </c>
      <c r="F8" s="84">
        <f>DatosMenores!C109</f>
        <v>0</v>
      </c>
    </row>
    <row r="9" spans="2:6" ht="33.75" x14ac:dyDescent="0.2">
      <c r="B9" s="238" t="s">
        <v>266</v>
      </c>
      <c r="C9" s="81" t="s">
        <v>1018</v>
      </c>
      <c r="D9" s="82">
        <f>DatosMenores!C90</f>
        <v>16</v>
      </c>
      <c r="E9" s="85" t="s">
        <v>1662</v>
      </c>
      <c r="F9" s="84">
        <f>DatosMenores!C110</f>
        <v>0</v>
      </c>
    </row>
    <row r="10" spans="2:6" ht="22.5" x14ac:dyDescent="0.2">
      <c r="B10" s="239"/>
      <c r="C10" s="81" t="s">
        <v>1013</v>
      </c>
      <c r="D10" s="82">
        <f>DatosMenores!C91</f>
        <v>287</v>
      </c>
      <c r="E10" s="85" t="s">
        <v>1663</v>
      </c>
      <c r="F10" s="84">
        <f>DatosMenores!C111</f>
        <v>0</v>
      </c>
    </row>
    <row r="11" spans="2:6" ht="45" x14ac:dyDescent="0.2">
      <c r="B11" s="238" t="s">
        <v>1664</v>
      </c>
      <c r="C11" s="81" t="s">
        <v>1018</v>
      </c>
      <c r="D11" s="82">
        <f>DatosMenores!C92</f>
        <v>0</v>
      </c>
      <c r="E11" s="85" t="s">
        <v>1665</v>
      </c>
      <c r="F11" s="84">
        <f>DatosMenores!C112</f>
        <v>0</v>
      </c>
    </row>
    <row r="12" spans="2:6" x14ac:dyDescent="0.2">
      <c r="B12" s="239"/>
      <c r="C12" s="81" t="s">
        <v>1013</v>
      </c>
      <c r="D12" s="82">
        <f>DatosMenores!C93</f>
        <v>0</v>
      </c>
    </row>
    <row r="13" spans="2:6" x14ac:dyDescent="0.2">
      <c r="B13" s="238" t="s">
        <v>1666</v>
      </c>
      <c r="C13" s="81" t="s">
        <v>1018</v>
      </c>
      <c r="D13" s="82">
        <f>DatosMenores!C94</f>
        <v>2</v>
      </c>
    </row>
    <row r="14" spans="2:6" x14ac:dyDescent="0.2">
      <c r="B14" s="239"/>
      <c r="C14" s="81" t="s">
        <v>1013</v>
      </c>
      <c r="D14" s="82">
        <f>DatosMenores!C95</f>
        <v>14</v>
      </c>
    </row>
    <row r="15" spans="2:6" x14ac:dyDescent="0.2">
      <c r="B15" s="238" t="s">
        <v>1667</v>
      </c>
      <c r="C15" s="81" t="s">
        <v>1018</v>
      </c>
      <c r="D15" s="82">
        <f>DatosMenores!C96</f>
        <v>4</v>
      </c>
    </row>
    <row r="16" spans="2:6" x14ac:dyDescent="0.2">
      <c r="B16" s="239"/>
      <c r="C16" s="81" t="s">
        <v>1013</v>
      </c>
      <c r="D16" s="82">
        <f>DatosMenores!C97</f>
        <v>12</v>
      </c>
    </row>
    <row r="17" spans="2:4" x14ac:dyDescent="0.2">
      <c r="B17" s="238" t="s">
        <v>1668</v>
      </c>
      <c r="C17" s="81" t="s">
        <v>1018</v>
      </c>
      <c r="D17" s="82">
        <f>DatosMenores!C98</f>
        <v>0</v>
      </c>
    </row>
    <row r="18" spans="2:4" x14ac:dyDescent="0.2">
      <c r="B18" s="239"/>
      <c r="C18" s="81" t="s">
        <v>1013</v>
      </c>
      <c r="D18" s="82">
        <f>DatosMenores!C99</f>
        <v>0</v>
      </c>
    </row>
    <row r="19" spans="2:4" ht="22.5" x14ac:dyDescent="0.2">
      <c r="B19" s="86" t="s">
        <v>1669</v>
      </c>
      <c r="C19" s="87"/>
      <c r="D19" s="82">
        <f>DatosMenores!C100</f>
        <v>14</v>
      </c>
    </row>
    <row r="20" spans="2:4" ht="22.5" x14ac:dyDescent="0.2">
      <c r="B20" s="86" t="s">
        <v>1670</v>
      </c>
      <c r="C20" s="87"/>
      <c r="D20" s="82">
        <f>DatosMenores!C101</f>
        <v>0</v>
      </c>
    </row>
    <row r="21" spans="2:4" x14ac:dyDescent="0.2">
      <c r="B21" s="88"/>
      <c r="C21" s="76"/>
      <c r="D21" s="76"/>
    </row>
    <row r="22" spans="2:4" x14ac:dyDescent="0.2">
      <c r="B22" s="89"/>
      <c r="C22" s="76"/>
      <c r="D22" s="76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28D7-AE80-4F42-85BA-1EFBD5880A95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7" customWidth="1"/>
    <col min="2" max="4" width="13.85546875" style="47" customWidth="1"/>
    <col min="5" max="6" width="15" style="47" customWidth="1"/>
    <col min="7" max="13" width="13.85546875" style="47" customWidth="1"/>
    <col min="14" max="16384" width="11.42578125" style="47"/>
  </cols>
  <sheetData>
    <row r="2" spans="2:13" s="43" customFormat="1" ht="15.75" x14ac:dyDescent="0.25">
      <c r="B2" s="43" t="s">
        <v>1607</v>
      </c>
    </row>
    <row r="4" spans="2:13" ht="39" thickBot="1" x14ac:dyDescent="0.25">
      <c r="B4" s="44" t="s">
        <v>304</v>
      </c>
      <c r="C4" s="45" t="s">
        <v>1608</v>
      </c>
      <c r="D4" s="45" t="s">
        <v>1609</v>
      </c>
      <c r="E4" s="45" t="s">
        <v>1610</v>
      </c>
      <c r="F4" s="45" t="s">
        <v>1611</v>
      </c>
      <c r="G4" s="45" t="s">
        <v>1612</v>
      </c>
      <c r="H4" s="45" t="s">
        <v>1613</v>
      </c>
      <c r="I4" s="45" t="s">
        <v>1614</v>
      </c>
      <c r="J4" s="45" t="s">
        <v>1615</v>
      </c>
      <c r="K4" s="45" t="s">
        <v>315</v>
      </c>
      <c r="L4" s="45" t="s">
        <v>1616</v>
      </c>
      <c r="M4" s="46" t="s">
        <v>317</v>
      </c>
    </row>
    <row r="5" spans="2:13" s="53" customFormat="1" ht="22.5" customHeight="1" thickBot="1" x14ac:dyDescent="0.3">
      <c r="B5" s="48">
        <v>1</v>
      </c>
      <c r="C5" s="49">
        <v>2</v>
      </c>
      <c r="D5" s="49">
        <v>2</v>
      </c>
      <c r="E5" s="50">
        <v>1</v>
      </c>
      <c r="F5" s="50">
        <v>1</v>
      </c>
      <c r="G5" s="50">
        <v>1</v>
      </c>
      <c r="H5" s="50">
        <v>1</v>
      </c>
      <c r="I5" s="50">
        <v>1</v>
      </c>
      <c r="J5" s="50">
        <v>1</v>
      </c>
      <c r="K5" s="51">
        <v>3</v>
      </c>
      <c r="L5" s="50">
        <v>1</v>
      </c>
      <c r="M5" s="52">
        <v>1</v>
      </c>
    </row>
    <row r="8" spans="2:13" ht="15.75" x14ac:dyDescent="0.25">
      <c r="B8" s="54" t="s">
        <v>1617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10" spans="2:13" ht="39" thickBot="1" x14ac:dyDescent="0.25">
      <c r="D10" s="56" t="s">
        <v>304</v>
      </c>
      <c r="E10" s="57" t="s">
        <v>1610</v>
      </c>
      <c r="F10" s="57" t="s">
        <v>1611</v>
      </c>
      <c r="G10" s="57" t="s">
        <v>1612</v>
      </c>
      <c r="H10" s="57" t="s">
        <v>1613</v>
      </c>
      <c r="I10" s="57" t="s">
        <v>1614</v>
      </c>
      <c r="J10" s="57" t="s">
        <v>1615</v>
      </c>
      <c r="K10" s="57" t="s">
        <v>1616</v>
      </c>
      <c r="L10" s="58" t="s">
        <v>317</v>
      </c>
      <c r="M10" s="59"/>
    </row>
    <row r="11" spans="2:13" ht="13.35" customHeight="1" x14ac:dyDescent="0.2">
      <c r="B11" s="241" t="s">
        <v>1618</v>
      </c>
      <c r="C11" s="241"/>
      <c r="D11" s="60">
        <f>DatosDelitos!C5+DatosDelitos!C13-DatosDelitos!C17</f>
        <v>3125</v>
      </c>
      <c r="E11" s="61">
        <f>DatosDelitos!H5+DatosDelitos!H13-DatosDelitos!H17</f>
        <v>203</v>
      </c>
      <c r="F11" s="61">
        <f>DatosDelitos!I5+DatosDelitos!I13-DatosDelitos!I17</f>
        <v>291</v>
      </c>
      <c r="G11" s="61">
        <f>DatosDelitos!J5+DatosDelitos!J13-DatosDelitos!J17</f>
        <v>3</v>
      </c>
      <c r="H11" s="62">
        <f>DatosDelitos!K5+DatosDelitos!K13-DatosDelitos!K17</f>
        <v>7</v>
      </c>
      <c r="I11" s="62">
        <f>DatosDelitos!L5+DatosDelitos!L13-DatosDelitos!L17</f>
        <v>0</v>
      </c>
      <c r="J11" s="62">
        <f>DatosDelitos!M5+DatosDelitos!M13-DatosDelitos!M17</f>
        <v>4</v>
      </c>
      <c r="K11" s="62">
        <f>DatosDelitos!O5+DatosDelitos!O13-DatosDelitos!O17</f>
        <v>7</v>
      </c>
      <c r="L11" s="63">
        <f>DatosDelitos!P5+DatosDelitos!P13-DatosDelitos!P17</f>
        <v>213</v>
      </c>
    </row>
    <row r="12" spans="2:13" ht="13.35" customHeight="1" x14ac:dyDescent="0.2">
      <c r="B12" s="242" t="s">
        <v>329</v>
      </c>
      <c r="C12" s="242"/>
      <c r="D12" s="64">
        <f>DatosDelitos!C10</f>
        <v>0</v>
      </c>
      <c r="E12" s="65">
        <f>DatosDelitos!H10</f>
        <v>0</v>
      </c>
      <c r="F12" s="65">
        <f>DatosDelitos!I10</f>
        <v>0</v>
      </c>
      <c r="G12" s="65">
        <f>DatosDelitos!J10</f>
        <v>0</v>
      </c>
      <c r="H12" s="65">
        <f>DatosDelitos!K10</f>
        <v>0</v>
      </c>
      <c r="I12" s="65">
        <f>DatosDelitos!L10</f>
        <v>0</v>
      </c>
      <c r="J12" s="65">
        <f>DatosDelitos!M10</f>
        <v>0</v>
      </c>
      <c r="K12" s="65">
        <f>DatosDelitos!O10</f>
        <v>0</v>
      </c>
      <c r="L12" s="66">
        <f>DatosDelitos!P10</f>
        <v>0</v>
      </c>
    </row>
    <row r="13" spans="2:13" ht="13.35" customHeight="1" x14ac:dyDescent="0.2">
      <c r="B13" s="242" t="s">
        <v>347</v>
      </c>
      <c r="C13" s="242"/>
      <c r="D13" s="64">
        <f>DatosDelitos!C20</f>
        <v>4</v>
      </c>
      <c r="E13" s="65">
        <f>DatosDelitos!H20</f>
        <v>1</v>
      </c>
      <c r="F13" s="65">
        <f>DatosDelitos!I20</f>
        <v>0</v>
      </c>
      <c r="G13" s="65">
        <f>DatosDelitos!J20</f>
        <v>0</v>
      </c>
      <c r="H13" s="65">
        <f>DatosDelitos!K20</f>
        <v>0</v>
      </c>
      <c r="I13" s="65">
        <f>DatosDelitos!L20</f>
        <v>0</v>
      </c>
      <c r="J13" s="65">
        <f>DatosDelitos!M20</f>
        <v>0</v>
      </c>
      <c r="K13" s="65">
        <f>DatosDelitos!O20</f>
        <v>0</v>
      </c>
      <c r="L13" s="66">
        <f>DatosDelitos!P20</f>
        <v>0</v>
      </c>
    </row>
    <row r="14" spans="2:13" ht="13.35" customHeight="1" x14ac:dyDescent="0.2">
      <c r="B14" s="242" t="s">
        <v>352</v>
      </c>
      <c r="C14" s="242"/>
      <c r="D14" s="64">
        <f>DatosDelitos!C23</f>
        <v>0</v>
      </c>
      <c r="E14" s="65">
        <f>DatosDelitos!H23</f>
        <v>0</v>
      </c>
      <c r="F14" s="65">
        <f>DatosDelitos!I23</f>
        <v>0</v>
      </c>
      <c r="G14" s="65">
        <f>DatosDelitos!J23</f>
        <v>0</v>
      </c>
      <c r="H14" s="65">
        <f>DatosDelitos!K23</f>
        <v>0</v>
      </c>
      <c r="I14" s="65">
        <f>DatosDelitos!L23</f>
        <v>0</v>
      </c>
      <c r="J14" s="65">
        <f>DatosDelitos!M23</f>
        <v>0</v>
      </c>
      <c r="K14" s="65">
        <f>DatosDelitos!O23</f>
        <v>0</v>
      </c>
      <c r="L14" s="66">
        <f>DatosDelitos!P23</f>
        <v>0</v>
      </c>
    </row>
    <row r="15" spans="2:13" ht="13.35" customHeight="1" x14ac:dyDescent="0.2">
      <c r="B15" s="242" t="s">
        <v>1619</v>
      </c>
      <c r="C15" s="242"/>
      <c r="D15" s="64">
        <f>DatosDelitos!C17+DatosDelitos!C44</f>
        <v>725</v>
      </c>
      <c r="E15" s="65">
        <f>DatosDelitos!H17+DatosDelitos!H44</f>
        <v>230</v>
      </c>
      <c r="F15" s="65">
        <f>DatosDelitos!I16+DatosDelitos!I44</f>
        <v>42</v>
      </c>
      <c r="G15" s="65">
        <f>DatosDelitos!J17+DatosDelitos!J44</f>
        <v>9</v>
      </c>
      <c r="H15" s="65">
        <f>DatosDelitos!K17+DatosDelitos!K44</f>
        <v>0</v>
      </c>
      <c r="I15" s="65">
        <f>DatosDelitos!L17+DatosDelitos!L44</f>
        <v>0</v>
      </c>
      <c r="J15" s="65">
        <f>DatosDelitos!M17+DatosDelitos!M44</f>
        <v>0</v>
      </c>
      <c r="K15" s="65">
        <f>DatosDelitos!O17+DatosDelitos!O44</f>
        <v>5</v>
      </c>
      <c r="L15" s="66">
        <f>DatosDelitos!P17+DatosDelitos!P44</f>
        <v>185</v>
      </c>
    </row>
    <row r="16" spans="2:13" ht="13.35" customHeight="1" x14ac:dyDescent="0.2">
      <c r="B16" s="242" t="s">
        <v>1620</v>
      </c>
      <c r="C16" s="242"/>
      <c r="D16" s="64">
        <f>DatosDelitos!C30</f>
        <v>438</v>
      </c>
      <c r="E16" s="65">
        <f>DatosDelitos!H30</f>
        <v>60</v>
      </c>
      <c r="F16" s="65">
        <f>DatosDelitos!I30</f>
        <v>139</v>
      </c>
      <c r="G16" s="65">
        <f>DatosDelitos!J30</f>
        <v>0</v>
      </c>
      <c r="H16" s="65">
        <f>DatosDelitos!K30</f>
        <v>4</v>
      </c>
      <c r="I16" s="65">
        <f>DatosDelitos!L30</f>
        <v>0</v>
      </c>
      <c r="J16" s="65">
        <f>DatosDelitos!M30</f>
        <v>0</v>
      </c>
      <c r="K16" s="65">
        <f>DatosDelitos!O30</f>
        <v>1</v>
      </c>
      <c r="L16" s="66">
        <f>DatosDelitos!P30</f>
        <v>150</v>
      </c>
    </row>
    <row r="17" spans="2:12" ht="13.35" customHeight="1" x14ac:dyDescent="0.2">
      <c r="B17" s="243" t="s">
        <v>1621</v>
      </c>
      <c r="C17" s="243"/>
      <c r="D17" s="64">
        <f>DatosDelitos!C42-DatosDelitos!C44</f>
        <v>13</v>
      </c>
      <c r="E17" s="65">
        <f>DatosDelitos!H42-DatosDelitos!H44</f>
        <v>3</v>
      </c>
      <c r="F17" s="65">
        <f>DatosDelitos!I42-DatosDelitos!I44</f>
        <v>3</v>
      </c>
      <c r="G17" s="65">
        <f>DatosDelitos!J42-DatosDelitos!J44</f>
        <v>0</v>
      </c>
      <c r="H17" s="65">
        <f>DatosDelitos!K42-DatosDelitos!K44</f>
        <v>0</v>
      </c>
      <c r="I17" s="65">
        <f>DatosDelitos!L42-DatosDelitos!L44</f>
        <v>0</v>
      </c>
      <c r="J17" s="65">
        <f>DatosDelitos!M42-DatosDelitos!M44</f>
        <v>0</v>
      </c>
      <c r="K17" s="65">
        <f>DatosDelitos!O42-DatosDelitos!O44</f>
        <v>0</v>
      </c>
      <c r="L17" s="66">
        <f>DatosDelitos!P42-DatosDelitos!P44</f>
        <v>1</v>
      </c>
    </row>
    <row r="18" spans="2:12" ht="13.35" customHeight="1" x14ac:dyDescent="0.2">
      <c r="B18" s="242" t="s">
        <v>1622</v>
      </c>
      <c r="C18" s="242"/>
      <c r="D18" s="64">
        <f>DatosDelitos!C50</f>
        <v>216</v>
      </c>
      <c r="E18" s="65">
        <f>DatosDelitos!H50</f>
        <v>57</v>
      </c>
      <c r="F18" s="65">
        <f>DatosDelitos!I50</f>
        <v>42</v>
      </c>
      <c r="G18" s="65">
        <f>DatosDelitos!J50</f>
        <v>21</v>
      </c>
      <c r="H18" s="65">
        <f>DatosDelitos!K50</f>
        <v>22</v>
      </c>
      <c r="I18" s="65">
        <f>DatosDelitos!L50</f>
        <v>0</v>
      </c>
      <c r="J18" s="65">
        <f>DatosDelitos!M50</f>
        <v>0</v>
      </c>
      <c r="K18" s="65">
        <f>DatosDelitos!O50</f>
        <v>3</v>
      </c>
      <c r="L18" s="66">
        <f>DatosDelitos!P50</f>
        <v>32</v>
      </c>
    </row>
    <row r="19" spans="2:12" ht="13.35" customHeight="1" x14ac:dyDescent="0.2">
      <c r="B19" s="242" t="s">
        <v>1623</v>
      </c>
      <c r="C19" s="242"/>
      <c r="D19" s="64">
        <f>DatosDelitos!C72</f>
        <v>1</v>
      </c>
      <c r="E19" s="65">
        <f>DatosDelitos!H72</f>
        <v>1</v>
      </c>
      <c r="F19" s="65">
        <f>DatosDelitos!I72</f>
        <v>2</v>
      </c>
      <c r="G19" s="65">
        <f>DatosDelitos!J72</f>
        <v>0</v>
      </c>
      <c r="H19" s="65">
        <f>DatosDelitos!K72</f>
        <v>0</v>
      </c>
      <c r="I19" s="65">
        <f>DatosDelitos!L72</f>
        <v>0</v>
      </c>
      <c r="J19" s="65">
        <f>DatosDelitos!M72</f>
        <v>0</v>
      </c>
      <c r="K19" s="65">
        <f>DatosDelitos!O72</f>
        <v>0</v>
      </c>
      <c r="L19" s="66">
        <f>DatosDelitos!P72</f>
        <v>1</v>
      </c>
    </row>
    <row r="20" spans="2:12" ht="27" customHeight="1" x14ac:dyDescent="0.2">
      <c r="B20" s="242" t="s">
        <v>1624</v>
      </c>
      <c r="C20" s="242"/>
      <c r="D20" s="64">
        <f>DatosDelitos!C74</f>
        <v>33</v>
      </c>
      <c r="E20" s="65">
        <f>DatosDelitos!H74</f>
        <v>3</v>
      </c>
      <c r="F20" s="65">
        <f>DatosDelitos!I74</f>
        <v>8</v>
      </c>
      <c r="G20" s="65">
        <f>DatosDelitos!J74</f>
        <v>0</v>
      </c>
      <c r="H20" s="65">
        <f>DatosDelitos!K74</f>
        <v>2</v>
      </c>
      <c r="I20" s="65">
        <f>DatosDelitos!L74</f>
        <v>2</v>
      </c>
      <c r="J20" s="65">
        <f>DatosDelitos!M74</f>
        <v>1</v>
      </c>
      <c r="K20" s="65">
        <f>DatosDelitos!O74</f>
        <v>0</v>
      </c>
      <c r="L20" s="66">
        <f>DatosDelitos!P74</f>
        <v>4</v>
      </c>
    </row>
    <row r="21" spans="2:12" ht="13.35" customHeight="1" x14ac:dyDescent="0.2">
      <c r="B21" s="243" t="s">
        <v>1625</v>
      </c>
      <c r="C21" s="243"/>
      <c r="D21" s="64">
        <f>DatosDelitos!C82</f>
        <v>52</v>
      </c>
      <c r="E21" s="65">
        <f>DatosDelitos!H82</f>
        <v>4</v>
      </c>
      <c r="F21" s="65">
        <f>DatosDelitos!I82</f>
        <v>2</v>
      </c>
      <c r="G21" s="65">
        <f>DatosDelitos!J82</f>
        <v>0</v>
      </c>
      <c r="H21" s="65">
        <f>DatosDelitos!K82</f>
        <v>1</v>
      </c>
      <c r="I21" s="65">
        <f>DatosDelitos!L82</f>
        <v>0</v>
      </c>
      <c r="J21" s="65">
        <f>DatosDelitos!M82</f>
        <v>0</v>
      </c>
      <c r="K21" s="65">
        <f>DatosDelitos!O82</f>
        <v>0</v>
      </c>
      <c r="L21" s="66">
        <f>DatosDelitos!P82</f>
        <v>1</v>
      </c>
    </row>
    <row r="22" spans="2:12" ht="13.35" customHeight="1" x14ac:dyDescent="0.2">
      <c r="B22" s="242" t="s">
        <v>1626</v>
      </c>
      <c r="C22" s="242"/>
      <c r="D22" s="64">
        <f>DatosDelitos!C85</f>
        <v>153</v>
      </c>
      <c r="E22" s="65">
        <f>DatosDelitos!H85</f>
        <v>78</v>
      </c>
      <c r="F22" s="65">
        <f>DatosDelitos!I85</f>
        <v>61</v>
      </c>
      <c r="G22" s="65">
        <f>DatosDelitos!J85</f>
        <v>0</v>
      </c>
      <c r="H22" s="65">
        <f>DatosDelitos!K85</f>
        <v>0</v>
      </c>
      <c r="I22" s="65">
        <f>DatosDelitos!L85</f>
        <v>0</v>
      </c>
      <c r="J22" s="65">
        <f>DatosDelitos!M85</f>
        <v>0</v>
      </c>
      <c r="K22" s="65">
        <f>DatosDelitos!O85</f>
        <v>0</v>
      </c>
      <c r="L22" s="66">
        <f>DatosDelitos!P85</f>
        <v>37</v>
      </c>
    </row>
    <row r="23" spans="2:12" ht="13.35" customHeight="1" x14ac:dyDescent="0.2">
      <c r="B23" s="242" t="s">
        <v>978</v>
      </c>
      <c r="C23" s="242"/>
      <c r="D23" s="64">
        <f>DatosDelitos!C97</f>
        <v>2340</v>
      </c>
      <c r="E23" s="65">
        <f>DatosDelitos!H97</f>
        <v>932</v>
      </c>
      <c r="F23" s="65">
        <f>DatosDelitos!I97</f>
        <v>710</v>
      </c>
      <c r="G23" s="65">
        <f>DatosDelitos!J97</f>
        <v>0</v>
      </c>
      <c r="H23" s="65">
        <f>DatosDelitos!K97</f>
        <v>1</v>
      </c>
      <c r="I23" s="65">
        <f>DatosDelitos!L97</f>
        <v>0</v>
      </c>
      <c r="J23" s="65">
        <f>DatosDelitos!M97</f>
        <v>0</v>
      </c>
      <c r="K23" s="65">
        <f>DatosDelitos!O97</f>
        <v>26</v>
      </c>
      <c r="L23" s="66">
        <f>DatosDelitos!P97</f>
        <v>287</v>
      </c>
    </row>
    <row r="24" spans="2:12" ht="27" customHeight="1" x14ac:dyDescent="0.2">
      <c r="B24" s="242" t="s">
        <v>1627</v>
      </c>
      <c r="C24" s="242"/>
      <c r="D24" s="64">
        <f>DatosDelitos!C131</f>
        <v>4</v>
      </c>
      <c r="E24" s="65">
        <f>DatosDelitos!H131</f>
        <v>5</v>
      </c>
      <c r="F24" s="65">
        <f>DatosDelitos!I131</f>
        <v>0</v>
      </c>
      <c r="G24" s="65">
        <f>DatosDelitos!J131</f>
        <v>0</v>
      </c>
      <c r="H24" s="65">
        <f>DatosDelitos!K131</f>
        <v>0</v>
      </c>
      <c r="I24" s="65">
        <f>DatosDelitos!L131</f>
        <v>0</v>
      </c>
      <c r="J24" s="65">
        <f>DatosDelitos!M131</f>
        <v>0</v>
      </c>
      <c r="K24" s="65">
        <f>DatosDelitos!O131</f>
        <v>0</v>
      </c>
      <c r="L24" s="66">
        <f>DatosDelitos!P131</f>
        <v>0</v>
      </c>
    </row>
    <row r="25" spans="2:12" ht="13.35" customHeight="1" x14ac:dyDescent="0.2">
      <c r="B25" s="242" t="s">
        <v>1628</v>
      </c>
      <c r="C25" s="242"/>
      <c r="D25" s="64">
        <f>DatosDelitos!C137</f>
        <v>38</v>
      </c>
      <c r="E25" s="65">
        <f>DatosDelitos!H137</f>
        <v>7</v>
      </c>
      <c r="F25" s="65">
        <f>DatosDelitos!I137</f>
        <v>5</v>
      </c>
      <c r="G25" s="65">
        <f>DatosDelitos!J137</f>
        <v>0</v>
      </c>
      <c r="H25" s="65">
        <f>DatosDelitos!K137</f>
        <v>0</v>
      </c>
      <c r="I25" s="65">
        <f>DatosDelitos!L137</f>
        <v>0</v>
      </c>
      <c r="J25" s="65">
        <f>DatosDelitos!M137</f>
        <v>0</v>
      </c>
      <c r="K25" s="65">
        <f>DatosDelitos!O137</f>
        <v>0</v>
      </c>
      <c r="L25" s="66">
        <f>DatosDelitos!P137</f>
        <v>2</v>
      </c>
    </row>
    <row r="26" spans="2:12" ht="13.35" customHeight="1" x14ac:dyDescent="0.2">
      <c r="B26" s="243" t="s">
        <v>1629</v>
      </c>
      <c r="C26" s="243"/>
      <c r="D26" s="64">
        <f>DatosDelitos!C144</f>
        <v>6</v>
      </c>
      <c r="E26" s="65">
        <f>DatosDelitos!H144</f>
        <v>5</v>
      </c>
      <c r="F26" s="65">
        <f>DatosDelitos!I144</f>
        <v>0</v>
      </c>
      <c r="G26" s="65">
        <f>DatosDelitos!J144</f>
        <v>0</v>
      </c>
      <c r="H26" s="65">
        <f>DatosDelitos!K144</f>
        <v>0</v>
      </c>
      <c r="I26" s="65">
        <f>DatosDelitos!L144</f>
        <v>0</v>
      </c>
      <c r="J26" s="65">
        <f>DatosDelitos!M144</f>
        <v>0</v>
      </c>
      <c r="K26" s="65">
        <f>DatosDelitos!O144</f>
        <v>0</v>
      </c>
      <c r="L26" s="66">
        <f>DatosDelitos!P144</f>
        <v>0</v>
      </c>
    </row>
    <row r="27" spans="2:12" ht="38.25" customHeight="1" x14ac:dyDescent="0.2">
      <c r="B27" s="242" t="s">
        <v>1630</v>
      </c>
      <c r="C27" s="242"/>
      <c r="D27" s="64">
        <f>DatosDelitos!C147</f>
        <v>65</v>
      </c>
      <c r="E27" s="65">
        <f>DatosDelitos!H147</f>
        <v>36</v>
      </c>
      <c r="F27" s="65">
        <f>DatosDelitos!I147</f>
        <v>29</v>
      </c>
      <c r="G27" s="65">
        <f>DatosDelitos!J147</f>
        <v>0</v>
      </c>
      <c r="H27" s="65">
        <f>DatosDelitos!K147</f>
        <v>0</v>
      </c>
      <c r="I27" s="65">
        <f>DatosDelitos!L147</f>
        <v>0</v>
      </c>
      <c r="J27" s="65">
        <f>DatosDelitos!M147</f>
        <v>0</v>
      </c>
      <c r="K27" s="65">
        <f>DatosDelitos!O147</f>
        <v>0</v>
      </c>
      <c r="L27" s="66">
        <f>DatosDelitos!P147</f>
        <v>13</v>
      </c>
    </row>
    <row r="28" spans="2:12" ht="13.35" customHeight="1" x14ac:dyDescent="0.2">
      <c r="B28" s="242" t="s">
        <v>1631</v>
      </c>
      <c r="C28" s="242"/>
      <c r="D28" s="64">
        <f>DatosDelitos!C156+SUM(DatosDelitos!C167:C172)</f>
        <v>71</v>
      </c>
      <c r="E28" s="65">
        <f>DatosDelitos!H156+SUM(DatosDelitos!H167:H172)</f>
        <v>25</v>
      </c>
      <c r="F28" s="65">
        <f>DatosDelitos!I156+SUM(DatosDelitos!I167:I172)</f>
        <v>3</v>
      </c>
      <c r="G28" s="65">
        <f>DatosDelitos!J156+SUM(DatosDelitos!J167:J172)</f>
        <v>1</v>
      </c>
      <c r="H28" s="65">
        <f>DatosDelitos!K156+SUM(DatosDelitos!K167:K172)</f>
        <v>1</v>
      </c>
      <c r="I28" s="65">
        <f>DatosDelitos!L156+SUM(DatosDelitos!L167:L172)</f>
        <v>0</v>
      </c>
      <c r="J28" s="65">
        <f>DatosDelitos!M156+SUM(DatosDelitos!M167:M172)</f>
        <v>1</v>
      </c>
      <c r="K28" s="65">
        <f>DatosDelitos!O156+SUM(DatosDelitos!O167:O172)</f>
        <v>7</v>
      </c>
      <c r="L28" s="65">
        <f>DatosDelitos!P156+SUM(DatosDelitos!P167:Q172)</f>
        <v>1</v>
      </c>
    </row>
    <row r="29" spans="2:12" ht="13.35" customHeight="1" x14ac:dyDescent="0.2">
      <c r="B29" s="242" t="s">
        <v>1632</v>
      </c>
      <c r="C29" s="242"/>
      <c r="D29" s="64">
        <f>SUM(DatosDelitos!C173:C177)</f>
        <v>76</v>
      </c>
      <c r="E29" s="65">
        <f>SUM(DatosDelitos!H173:H177)</f>
        <v>57</v>
      </c>
      <c r="F29" s="65">
        <f>SUM(DatosDelitos!I173:I177)</f>
        <v>63</v>
      </c>
      <c r="G29" s="65">
        <f>SUM(DatosDelitos!J173:J177)</f>
        <v>0</v>
      </c>
      <c r="H29" s="65">
        <f>SUM(DatosDelitos!K173:K177)</f>
        <v>2</v>
      </c>
      <c r="I29" s="65">
        <f>SUM(DatosDelitos!L173:L177)</f>
        <v>0</v>
      </c>
      <c r="J29" s="65">
        <f>SUM(DatosDelitos!M173:M177)</f>
        <v>0</v>
      </c>
      <c r="K29" s="65">
        <f>SUM(DatosDelitos!O173:O177)</f>
        <v>15</v>
      </c>
      <c r="L29" s="65">
        <f>SUM(DatosDelitos!P173:P177)</f>
        <v>41</v>
      </c>
    </row>
    <row r="30" spans="2:12" ht="13.35" customHeight="1" x14ac:dyDescent="0.2">
      <c r="B30" s="242" t="s">
        <v>1633</v>
      </c>
      <c r="C30" s="242"/>
      <c r="D30" s="64">
        <f>DatosDelitos!C178</f>
        <v>256</v>
      </c>
      <c r="E30" s="65">
        <f>DatosDelitos!H178</f>
        <v>173</v>
      </c>
      <c r="F30" s="65">
        <f>DatosDelitos!I178</f>
        <v>115</v>
      </c>
      <c r="G30" s="65">
        <f>DatosDelitos!J178</f>
        <v>0</v>
      </c>
      <c r="H30" s="65">
        <f>DatosDelitos!K178</f>
        <v>0</v>
      </c>
      <c r="I30" s="65">
        <f>DatosDelitos!L178</f>
        <v>0</v>
      </c>
      <c r="J30" s="65">
        <f>DatosDelitos!M178</f>
        <v>0</v>
      </c>
      <c r="K30" s="65">
        <f>DatosDelitos!O178</f>
        <v>0</v>
      </c>
      <c r="L30" s="65">
        <f>DatosDelitos!P178</f>
        <v>520</v>
      </c>
    </row>
    <row r="31" spans="2:12" ht="13.35" customHeight="1" x14ac:dyDescent="0.2">
      <c r="B31" s="242" t="s">
        <v>1634</v>
      </c>
      <c r="C31" s="242"/>
      <c r="D31" s="64">
        <f>DatosDelitos!C186</f>
        <v>143</v>
      </c>
      <c r="E31" s="65">
        <f>DatosDelitos!H186</f>
        <v>63</v>
      </c>
      <c r="F31" s="65">
        <f>DatosDelitos!I186</f>
        <v>44</v>
      </c>
      <c r="G31" s="65">
        <f>DatosDelitos!J186</f>
        <v>0</v>
      </c>
      <c r="H31" s="65">
        <f>DatosDelitos!K186</f>
        <v>0</v>
      </c>
      <c r="I31" s="65">
        <f>DatosDelitos!L186</f>
        <v>0</v>
      </c>
      <c r="J31" s="65">
        <f>DatosDelitos!M186</f>
        <v>1</v>
      </c>
      <c r="K31" s="65">
        <f>DatosDelitos!O186</f>
        <v>0</v>
      </c>
      <c r="L31" s="65">
        <f>DatosDelitos!P186</f>
        <v>31</v>
      </c>
    </row>
    <row r="32" spans="2:12" ht="13.35" customHeight="1" x14ac:dyDescent="0.2">
      <c r="B32" s="242" t="s">
        <v>1635</v>
      </c>
      <c r="C32" s="242"/>
      <c r="D32" s="64">
        <f>DatosDelitos!C201</f>
        <v>13</v>
      </c>
      <c r="E32" s="65">
        <f>DatosDelitos!H201</f>
        <v>9</v>
      </c>
      <c r="F32" s="65">
        <f>DatosDelitos!I201</f>
        <v>1</v>
      </c>
      <c r="G32" s="65">
        <f>DatosDelitos!J201</f>
        <v>0</v>
      </c>
      <c r="H32" s="65">
        <f>DatosDelitos!K201</f>
        <v>0</v>
      </c>
      <c r="I32" s="65">
        <f>DatosDelitos!L201</f>
        <v>0</v>
      </c>
      <c r="J32" s="65">
        <f>DatosDelitos!M201</f>
        <v>0</v>
      </c>
      <c r="K32" s="65">
        <f>DatosDelitos!O201</f>
        <v>0</v>
      </c>
      <c r="L32" s="65">
        <f>DatosDelitos!P201</f>
        <v>1</v>
      </c>
    </row>
    <row r="33" spans="2:13" ht="13.35" customHeight="1" x14ac:dyDescent="0.2">
      <c r="B33" s="242" t="s">
        <v>1636</v>
      </c>
      <c r="C33" s="242"/>
      <c r="D33" s="64">
        <f>DatosDelitos!C223</f>
        <v>478</v>
      </c>
      <c r="E33" s="65">
        <f>DatosDelitos!H223</f>
        <v>205</v>
      </c>
      <c r="F33" s="65">
        <f>DatosDelitos!I223</f>
        <v>166</v>
      </c>
      <c r="G33" s="65">
        <f>DatosDelitos!J223</f>
        <v>0</v>
      </c>
      <c r="H33" s="65">
        <f>DatosDelitos!K223</f>
        <v>0</v>
      </c>
      <c r="I33" s="65">
        <f>DatosDelitos!L223</f>
        <v>0</v>
      </c>
      <c r="J33" s="65">
        <f>DatosDelitos!M223</f>
        <v>0</v>
      </c>
      <c r="K33" s="65">
        <f>DatosDelitos!O223</f>
        <v>15</v>
      </c>
      <c r="L33" s="65">
        <f>DatosDelitos!P223</f>
        <v>213</v>
      </c>
    </row>
    <row r="34" spans="2:13" ht="13.35" customHeight="1" x14ac:dyDescent="0.2">
      <c r="B34" s="242" t="s">
        <v>1637</v>
      </c>
      <c r="C34" s="242"/>
      <c r="D34" s="64">
        <f>DatosDelitos!C244</f>
        <v>0</v>
      </c>
      <c r="E34" s="65">
        <f>DatosDelitos!H244</f>
        <v>0</v>
      </c>
      <c r="F34" s="65">
        <f>DatosDelitos!I244</f>
        <v>2</v>
      </c>
      <c r="G34" s="65">
        <f>DatosDelitos!J244</f>
        <v>0</v>
      </c>
      <c r="H34" s="65">
        <f>DatosDelitos!K244</f>
        <v>0</v>
      </c>
      <c r="I34" s="65">
        <f>DatosDelitos!L244</f>
        <v>0</v>
      </c>
      <c r="J34" s="65">
        <f>DatosDelitos!M244</f>
        <v>0</v>
      </c>
      <c r="K34" s="65">
        <f>DatosDelitos!O244</f>
        <v>0</v>
      </c>
      <c r="L34" s="65">
        <f>DatosDelitos!P244</f>
        <v>0</v>
      </c>
    </row>
    <row r="35" spans="2:13" ht="13.35" customHeight="1" x14ac:dyDescent="0.2">
      <c r="B35" s="242" t="s">
        <v>1638</v>
      </c>
      <c r="C35" s="242"/>
      <c r="D35" s="64">
        <f>DatosDelitos!C271</f>
        <v>159</v>
      </c>
      <c r="E35" s="65">
        <f>DatosDelitos!H271</f>
        <v>144</v>
      </c>
      <c r="F35" s="65">
        <f>DatosDelitos!I271</f>
        <v>182</v>
      </c>
      <c r="G35" s="65">
        <f>DatosDelitos!J271</f>
        <v>0</v>
      </c>
      <c r="H35" s="65">
        <f>DatosDelitos!K271</f>
        <v>0</v>
      </c>
      <c r="I35" s="65">
        <f>DatosDelitos!L271</f>
        <v>0</v>
      </c>
      <c r="J35" s="65">
        <f>DatosDelitos!M271</f>
        <v>0</v>
      </c>
      <c r="K35" s="65">
        <f>DatosDelitos!O271</f>
        <v>0</v>
      </c>
      <c r="L35" s="65">
        <f>DatosDelitos!P271</f>
        <v>98</v>
      </c>
    </row>
    <row r="36" spans="2:13" ht="38.25" customHeight="1" x14ac:dyDescent="0.2">
      <c r="B36" s="242" t="s">
        <v>1639</v>
      </c>
      <c r="C36" s="242"/>
      <c r="D36" s="64">
        <f>DatosDelitos!C301</f>
        <v>0</v>
      </c>
      <c r="E36" s="65">
        <f>DatosDelitos!H301</f>
        <v>0</v>
      </c>
      <c r="F36" s="65">
        <f>DatosDelitos!I301</f>
        <v>0</v>
      </c>
      <c r="G36" s="65">
        <f>DatosDelitos!J301</f>
        <v>0</v>
      </c>
      <c r="H36" s="65">
        <f>DatosDelitos!K301</f>
        <v>0</v>
      </c>
      <c r="I36" s="65">
        <f>DatosDelitos!L301</f>
        <v>0</v>
      </c>
      <c r="J36" s="65">
        <f>DatosDelitos!M301</f>
        <v>0</v>
      </c>
      <c r="K36" s="65">
        <f>DatosDelitos!O301</f>
        <v>0</v>
      </c>
      <c r="L36" s="65">
        <f>DatosDelitos!P301</f>
        <v>0</v>
      </c>
    </row>
    <row r="37" spans="2:13" ht="13.35" customHeight="1" x14ac:dyDescent="0.2">
      <c r="B37" s="242" t="s">
        <v>1640</v>
      </c>
      <c r="C37" s="242"/>
      <c r="D37" s="64">
        <f>DatosDelitos!C305</f>
        <v>0</v>
      </c>
      <c r="E37" s="65">
        <f>DatosDelitos!H305</f>
        <v>0</v>
      </c>
      <c r="F37" s="65">
        <f>DatosDelitos!I305</f>
        <v>0</v>
      </c>
      <c r="G37" s="65">
        <f>DatosDelitos!J305</f>
        <v>0</v>
      </c>
      <c r="H37" s="65">
        <f>DatosDelitos!K305</f>
        <v>0</v>
      </c>
      <c r="I37" s="65">
        <f>DatosDelitos!L305</f>
        <v>0</v>
      </c>
      <c r="J37" s="65">
        <f>DatosDelitos!M305</f>
        <v>0</v>
      </c>
      <c r="K37" s="65">
        <f>DatosDelitos!O305</f>
        <v>0</v>
      </c>
      <c r="L37" s="65">
        <f>DatosDelitos!P305</f>
        <v>0</v>
      </c>
    </row>
    <row r="38" spans="2:13" ht="13.35" customHeight="1" x14ac:dyDescent="0.2">
      <c r="B38" s="242" t="s">
        <v>1641</v>
      </c>
      <c r="C38" s="242"/>
      <c r="D38" s="64">
        <f>DatosDelitos!C312+DatosDelitos!C318+DatosDelitos!C320</f>
        <v>7</v>
      </c>
      <c r="E38" s="65">
        <f>DatosDelitos!H312+DatosDelitos!H318+DatosDelitos!H320</f>
        <v>3</v>
      </c>
      <c r="F38" s="65">
        <f>DatosDelitos!I312+DatosDelitos!I318+DatosDelitos!I320</f>
        <v>1</v>
      </c>
      <c r="G38" s="65">
        <f>DatosDelitos!J312+DatosDelitos!J318+DatosDelitos!J320</f>
        <v>0</v>
      </c>
      <c r="H38" s="65">
        <f>DatosDelitos!K312+DatosDelitos!K318+DatosDelitos!K320</f>
        <v>0</v>
      </c>
      <c r="I38" s="65">
        <f>DatosDelitos!L312+DatosDelitos!L318+DatosDelitos!L320</f>
        <v>0</v>
      </c>
      <c r="J38" s="65">
        <f>DatosDelitos!M312+DatosDelitos!M318+DatosDelitos!M320</f>
        <v>0</v>
      </c>
      <c r="K38" s="65">
        <f>DatosDelitos!O312+DatosDelitos!O318+DatosDelitos!O320</f>
        <v>0</v>
      </c>
      <c r="L38" s="65">
        <f>DatosDelitos!P312+DatosDelitos!P318+DatosDelitos!P320</f>
        <v>0</v>
      </c>
    </row>
    <row r="39" spans="2:13" ht="13.35" customHeight="1" x14ac:dyDescent="0.2">
      <c r="B39" s="242" t="s">
        <v>1642</v>
      </c>
      <c r="C39" s="242"/>
      <c r="D39" s="64">
        <f>DatosDelitos!C323</f>
        <v>2390</v>
      </c>
      <c r="E39" s="65">
        <f>DatosDelitos!H323</f>
        <v>134</v>
      </c>
      <c r="F39" s="65">
        <f>DatosDelitos!I323</f>
        <v>0</v>
      </c>
      <c r="G39" s="65">
        <f>DatosDelitos!J323</f>
        <v>0</v>
      </c>
      <c r="H39" s="65">
        <f>DatosDelitos!K323</f>
        <v>0</v>
      </c>
      <c r="I39" s="65">
        <f>DatosDelitos!L323</f>
        <v>0</v>
      </c>
      <c r="J39" s="65">
        <f>DatosDelitos!M323</f>
        <v>0</v>
      </c>
      <c r="K39" s="65">
        <f>DatosDelitos!O323</f>
        <v>1</v>
      </c>
      <c r="L39" s="65">
        <f>DatosDelitos!P323</f>
        <v>0</v>
      </c>
    </row>
    <row r="40" spans="2:13" ht="13.35" customHeight="1" x14ac:dyDescent="0.2">
      <c r="B40" s="242" t="s">
        <v>1643</v>
      </c>
      <c r="C40" s="242"/>
      <c r="D40" s="64">
        <f>DatosDelitos!C325</f>
        <v>4</v>
      </c>
      <c r="E40" s="64">
        <f>DatosDelitos!H325</f>
        <v>1</v>
      </c>
      <c r="F40" s="64">
        <f>DatosDelitos!I325</f>
        <v>1</v>
      </c>
      <c r="G40" s="64">
        <f>DatosDelitos!J325</f>
        <v>0</v>
      </c>
      <c r="H40" s="64">
        <f>DatosDelitos!K325</f>
        <v>0</v>
      </c>
      <c r="I40" s="64">
        <f>DatosDelitos!L325</f>
        <v>0</v>
      </c>
      <c r="J40" s="64">
        <f>DatosDelitos!M325</f>
        <v>0</v>
      </c>
      <c r="K40" s="64">
        <f>DatosDelitos!O325</f>
        <v>3</v>
      </c>
      <c r="L40" s="64">
        <f>DatosDelitos!P325</f>
        <v>0</v>
      </c>
    </row>
    <row r="41" spans="2:13" ht="13.35" customHeight="1" x14ac:dyDescent="0.2">
      <c r="B41" s="242" t="s">
        <v>952</v>
      </c>
      <c r="C41" s="242"/>
      <c r="D41" s="64">
        <f>DatosDelitos!C337</f>
        <v>0</v>
      </c>
      <c r="E41" s="64">
        <f>DatosDelitos!H337</f>
        <v>0</v>
      </c>
      <c r="F41" s="64">
        <f>DatosDelitos!I337</f>
        <v>0</v>
      </c>
      <c r="G41" s="64">
        <f>DatosDelitos!J337</f>
        <v>0</v>
      </c>
      <c r="H41" s="64">
        <f>DatosDelitos!K337</f>
        <v>0</v>
      </c>
      <c r="I41" s="64">
        <f>DatosDelitos!L337</f>
        <v>0</v>
      </c>
      <c r="J41" s="64">
        <f>DatosDelitos!M337</f>
        <v>0</v>
      </c>
      <c r="K41" s="64">
        <f>DatosDelitos!O337</f>
        <v>0</v>
      </c>
      <c r="L41" s="64">
        <f>DatosDelitos!P337</f>
        <v>0</v>
      </c>
    </row>
    <row r="42" spans="2:13" ht="13.35" customHeight="1" x14ac:dyDescent="0.2">
      <c r="B42" s="242" t="s">
        <v>1644</v>
      </c>
      <c r="C42" s="242"/>
      <c r="D42" s="64">
        <f>DatosDelitos!C339</f>
        <v>0</v>
      </c>
      <c r="E42" s="64">
        <f>DatosDelitos!H339</f>
        <v>0</v>
      </c>
      <c r="F42" s="64">
        <f>DatosDelitos!I339</f>
        <v>0</v>
      </c>
      <c r="G42" s="64">
        <f>DatosDelitos!J339</f>
        <v>0</v>
      </c>
      <c r="H42" s="64">
        <f>DatosDelitos!K339</f>
        <v>0</v>
      </c>
      <c r="I42" s="64">
        <f>DatosDelitos!L339</f>
        <v>0</v>
      </c>
      <c r="J42" s="64">
        <f>DatosDelitos!M339</f>
        <v>0</v>
      </c>
      <c r="K42" s="64">
        <f>DatosDelitos!O339</f>
        <v>0</v>
      </c>
      <c r="L42" s="64">
        <f>DatosDelitos!P339</f>
        <v>0</v>
      </c>
    </row>
    <row r="43" spans="2:13" ht="14.1" customHeight="1" thickBot="1" x14ac:dyDescent="0.25">
      <c r="B43" s="245" t="s">
        <v>956</v>
      </c>
      <c r="C43" s="245"/>
      <c r="D43" s="67">
        <f>SUM(D11:D42)</f>
        <v>10810</v>
      </c>
      <c r="E43" s="67">
        <f t="shared" ref="E43:L43" si="0">SUM(E11:E42)</f>
        <v>2439</v>
      </c>
      <c r="F43" s="67">
        <f t="shared" si="0"/>
        <v>1912</v>
      </c>
      <c r="G43" s="67">
        <f t="shared" si="0"/>
        <v>34</v>
      </c>
      <c r="H43" s="67">
        <f t="shared" si="0"/>
        <v>40</v>
      </c>
      <c r="I43" s="67">
        <f t="shared" si="0"/>
        <v>2</v>
      </c>
      <c r="J43" s="67">
        <f t="shared" si="0"/>
        <v>7</v>
      </c>
      <c r="K43" s="67">
        <f t="shared" si="0"/>
        <v>83</v>
      </c>
      <c r="L43" s="67">
        <f t="shared" si="0"/>
        <v>1831</v>
      </c>
    </row>
    <row r="46" spans="2:13" ht="15.75" x14ac:dyDescent="0.25">
      <c r="B46" s="68" t="s">
        <v>1645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</row>
    <row r="48" spans="2:13" ht="39" thickBot="1" x14ac:dyDescent="0.25">
      <c r="D48" s="44" t="s">
        <v>1608</v>
      </c>
      <c r="E48" s="46" t="s">
        <v>1609</v>
      </c>
    </row>
    <row r="49" spans="2:5" ht="13.35" customHeight="1" x14ac:dyDescent="0.25">
      <c r="B49" s="244" t="s">
        <v>1646</v>
      </c>
      <c r="C49" s="244"/>
      <c r="D49" s="70">
        <f>DatosDelitos!F5</f>
        <v>0</v>
      </c>
      <c r="E49" s="70">
        <f>DatosDelitos!G5</f>
        <v>0</v>
      </c>
    </row>
    <row r="50" spans="2:5" ht="13.35" customHeight="1" x14ac:dyDescent="0.25">
      <c r="B50" s="244" t="s">
        <v>1647</v>
      </c>
      <c r="C50" s="244"/>
      <c r="D50" s="70">
        <f>DatosDelitos!F13-DatosDelitos!F17</f>
        <v>10</v>
      </c>
      <c r="E50" s="70">
        <f>DatosDelitos!G13-DatosDelitos!G17</f>
        <v>11</v>
      </c>
    </row>
    <row r="51" spans="2:5" ht="13.35" customHeight="1" x14ac:dyDescent="0.25">
      <c r="B51" s="244" t="s">
        <v>329</v>
      </c>
      <c r="C51" s="244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244" t="s">
        <v>347</v>
      </c>
      <c r="C52" s="244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244" t="s">
        <v>352</v>
      </c>
      <c r="C53" s="244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244" t="s">
        <v>1619</v>
      </c>
      <c r="C54" s="244"/>
      <c r="D54" s="70">
        <f>DatosDelitos!F17+DatosDelitos!F44</f>
        <v>537</v>
      </c>
      <c r="E54" s="70">
        <f>DatosDelitos!G17+DatosDelitos!G44</f>
        <v>140</v>
      </c>
    </row>
    <row r="55" spans="2:5" ht="13.35" customHeight="1" x14ac:dyDescent="0.25">
      <c r="B55" s="244" t="s">
        <v>1620</v>
      </c>
      <c r="C55" s="244"/>
      <c r="D55" s="70">
        <f>DatosDelitos!F30</f>
        <v>34</v>
      </c>
      <c r="E55" s="70">
        <f>DatosDelitos!G30</f>
        <v>92</v>
      </c>
    </row>
    <row r="56" spans="2:5" ht="13.35" customHeight="1" x14ac:dyDescent="0.25">
      <c r="B56" s="244" t="s">
        <v>1621</v>
      </c>
      <c r="C56" s="244"/>
      <c r="D56" s="70">
        <f>DatosDelitos!F42-DatosDelitos!F44</f>
        <v>8</v>
      </c>
      <c r="E56" s="70">
        <f>DatosDelitos!G42-DatosDelitos!G44</f>
        <v>0</v>
      </c>
    </row>
    <row r="57" spans="2:5" ht="13.35" customHeight="1" x14ac:dyDescent="0.25">
      <c r="B57" s="244" t="s">
        <v>1622</v>
      </c>
      <c r="C57" s="244"/>
      <c r="D57" s="70">
        <f>DatosDelitos!F50</f>
        <v>2</v>
      </c>
      <c r="E57" s="70">
        <f>DatosDelitos!G50</f>
        <v>0</v>
      </c>
    </row>
    <row r="58" spans="2:5" ht="13.35" customHeight="1" x14ac:dyDescent="0.25">
      <c r="B58" s="244" t="s">
        <v>1623</v>
      </c>
      <c r="C58" s="244"/>
      <c r="D58" s="70">
        <f>DatosDelitos!F72</f>
        <v>0</v>
      </c>
      <c r="E58" s="70">
        <f>DatosDelitos!G72</f>
        <v>0</v>
      </c>
    </row>
    <row r="59" spans="2:5" ht="27" customHeight="1" x14ac:dyDescent="0.25">
      <c r="B59" s="244" t="s">
        <v>1648</v>
      </c>
      <c r="C59" s="244"/>
      <c r="D59" s="70">
        <f>DatosDelitos!F74</f>
        <v>0</v>
      </c>
      <c r="E59" s="70">
        <f>DatosDelitos!G74</f>
        <v>0</v>
      </c>
    </row>
    <row r="60" spans="2:5" ht="13.35" customHeight="1" x14ac:dyDescent="0.25">
      <c r="B60" s="244" t="s">
        <v>1625</v>
      </c>
      <c r="C60" s="244"/>
      <c r="D60" s="70">
        <f>DatosDelitos!F82</f>
        <v>0</v>
      </c>
      <c r="E60" s="70">
        <f>DatosDelitos!G82</f>
        <v>0</v>
      </c>
    </row>
    <row r="61" spans="2:5" ht="13.35" customHeight="1" x14ac:dyDescent="0.25">
      <c r="B61" s="244" t="s">
        <v>1626</v>
      </c>
      <c r="C61" s="244"/>
      <c r="D61" s="70">
        <f>DatosDelitos!F85</f>
        <v>2</v>
      </c>
      <c r="E61" s="70">
        <f>DatosDelitos!G85</f>
        <v>2</v>
      </c>
    </row>
    <row r="62" spans="2:5" ht="13.35" customHeight="1" x14ac:dyDescent="0.25">
      <c r="B62" s="244" t="s">
        <v>978</v>
      </c>
      <c r="C62" s="244"/>
      <c r="D62" s="70">
        <f>DatosDelitos!F97</f>
        <v>20</v>
      </c>
      <c r="E62" s="70">
        <f>DatosDelitos!G97</f>
        <v>25</v>
      </c>
    </row>
    <row r="63" spans="2:5" ht="27" customHeight="1" x14ac:dyDescent="0.25">
      <c r="B63" s="244" t="s">
        <v>1649</v>
      </c>
      <c r="C63" s="244"/>
      <c r="D63" s="70">
        <f>DatosDelitos!F131</f>
        <v>0</v>
      </c>
      <c r="E63" s="70">
        <f>DatosDelitos!G131</f>
        <v>0</v>
      </c>
    </row>
    <row r="64" spans="2:5" ht="13.35" customHeight="1" x14ac:dyDescent="0.25">
      <c r="B64" s="244" t="s">
        <v>1628</v>
      </c>
      <c r="C64" s="244"/>
      <c r="D64" s="70">
        <f>DatosDelitos!F137</f>
        <v>0</v>
      </c>
      <c r="E64" s="70">
        <f>DatosDelitos!G137</f>
        <v>0</v>
      </c>
    </row>
    <row r="65" spans="2:5" ht="13.35" customHeight="1" x14ac:dyDescent="0.25">
      <c r="B65" s="244" t="s">
        <v>1629</v>
      </c>
      <c r="C65" s="244"/>
      <c r="D65" s="70">
        <f>DatosDelitos!F144</f>
        <v>0</v>
      </c>
      <c r="E65" s="70">
        <f>DatosDelitos!G144</f>
        <v>0</v>
      </c>
    </row>
    <row r="66" spans="2:5" ht="40.5" customHeight="1" x14ac:dyDescent="0.25">
      <c r="B66" s="244" t="s">
        <v>1630</v>
      </c>
      <c r="C66" s="244"/>
      <c r="D66" s="70">
        <f>DatosDelitos!F147</f>
        <v>0</v>
      </c>
      <c r="E66" s="70">
        <f>DatosDelitos!G147</f>
        <v>0</v>
      </c>
    </row>
    <row r="67" spans="2:5" ht="13.35" customHeight="1" x14ac:dyDescent="0.25">
      <c r="B67" s="244" t="s">
        <v>1631</v>
      </c>
      <c r="C67" s="244"/>
      <c r="D67" s="70">
        <f>DatosDelitos!F156+SUM(DatosDelitos!F167:G172)</f>
        <v>1</v>
      </c>
      <c r="E67" s="70">
        <f>DatosDelitos!G156+SUM(DatosDelitos!G167:H172)</f>
        <v>15</v>
      </c>
    </row>
    <row r="68" spans="2:5" ht="13.35" customHeight="1" x14ac:dyDescent="0.25">
      <c r="B68" s="244" t="s">
        <v>1632</v>
      </c>
      <c r="C68" s="244"/>
      <c r="D68" s="70">
        <f>SUM(DatosDelitos!F173:G177)</f>
        <v>0</v>
      </c>
      <c r="E68" s="70">
        <f>SUM(DatosDelitos!G173:H177)</f>
        <v>57</v>
      </c>
    </row>
    <row r="69" spans="2:5" ht="13.35" customHeight="1" x14ac:dyDescent="0.25">
      <c r="B69" s="244" t="s">
        <v>1633</v>
      </c>
      <c r="C69" s="244"/>
      <c r="D69" s="70">
        <f>DatosDelitos!F178</f>
        <v>497</v>
      </c>
      <c r="E69" s="70">
        <f>DatosDelitos!G178</f>
        <v>401</v>
      </c>
    </row>
    <row r="70" spans="2:5" ht="13.35" customHeight="1" x14ac:dyDescent="0.25">
      <c r="B70" s="244" t="s">
        <v>1634</v>
      </c>
      <c r="C70" s="244"/>
      <c r="D70" s="70">
        <f>DatosDelitos!F186</f>
        <v>2</v>
      </c>
      <c r="E70" s="70">
        <f>DatosDelitos!G186</f>
        <v>3</v>
      </c>
    </row>
    <row r="71" spans="2:5" ht="13.35" customHeight="1" x14ac:dyDescent="0.25">
      <c r="B71" s="244" t="s">
        <v>1635</v>
      </c>
      <c r="C71" s="244"/>
      <c r="D71" s="70">
        <f>DatosDelitos!F201</f>
        <v>0</v>
      </c>
      <c r="E71" s="70">
        <f>DatosDelitos!G201</f>
        <v>0</v>
      </c>
    </row>
    <row r="72" spans="2:5" ht="13.35" customHeight="1" x14ac:dyDescent="0.25">
      <c r="B72" s="244" t="s">
        <v>1636</v>
      </c>
      <c r="C72" s="244"/>
      <c r="D72" s="70">
        <f>DatosDelitos!F223</f>
        <v>165</v>
      </c>
      <c r="E72" s="70">
        <f>DatosDelitos!G223</f>
        <v>103</v>
      </c>
    </row>
    <row r="73" spans="2:5" ht="13.35" customHeight="1" x14ac:dyDescent="0.25">
      <c r="B73" s="244" t="s">
        <v>1637</v>
      </c>
      <c r="C73" s="244"/>
      <c r="D73" s="70">
        <f>DatosDelitos!F244</f>
        <v>0</v>
      </c>
      <c r="E73" s="70">
        <f>DatosDelitos!G244</f>
        <v>0</v>
      </c>
    </row>
    <row r="74" spans="2:5" ht="13.35" customHeight="1" x14ac:dyDescent="0.25">
      <c r="B74" s="244" t="s">
        <v>1638</v>
      </c>
      <c r="C74" s="244"/>
      <c r="D74" s="70">
        <f>DatosDelitos!F271</f>
        <v>11</v>
      </c>
      <c r="E74" s="70">
        <f>DatosDelitos!G271</f>
        <v>7</v>
      </c>
    </row>
    <row r="75" spans="2:5" ht="38.25" customHeight="1" x14ac:dyDescent="0.25">
      <c r="B75" s="244" t="s">
        <v>1639</v>
      </c>
      <c r="C75" s="244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244" t="s">
        <v>1640</v>
      </c>
      <c r="C76" s="244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244" t="s">
        <v>1641</v>
      </c>
      <c r="C77" s="244"/>
      <c r="D77" s="70">
        <f>DatosDelitos!F312+DatosDelitos!F318+DatosDelitos!F320</f>
        <v>0</v>
      </c>
      <c r="E77" s="70">
        <f>DatosDelitos!G312+DatosDelitos!G318+DatosDelitos!G320</f>
        <v>0</v>
      </c>
    </row>
    <row r="78" spans="2:5" ht="14.1" customHeight="1" x14ac:dyDescent="0.25">
      <c r="B78" s="244" t="s">
        <v>1642</v>
      </c>
      <c r="C78" s="244"/>
      <c r="D78" s="70">
        <f>DatosDelitos!F323</f>
        <v>37</v>
      </c>
      <c r="E78" s="70">
        <f>DatosDelitos!G323</f>
        <v>0</v>
      </c>
    </row>
    <row r="79" spans="2:5" ht="15" customHeight="1" x14ac:dyDescent="0.25">
      <c r="B79" s="246" t="s">
        <v>1643</v>
      </c>
      <c r="C79" s="246"/>
      <c r="D79" s="70">
        <f>DatosDelitos!F325</f>
        <v>0</v>
      </c>
      <c r="E79" s="70">
        <f>DatosDelitos!G325</f>
        <v>0</v>
      </c>
    </row>
    <row r="80" spans="2:5" ht="15" customHeight="1" x14ac:dyDescent="0.25">
      <c r="B80" s="246" t="s">
        <v>952</v>
      </c>
      <c r="C80" s="246"/>
      <c r="D80" s="70">
        <f>DatosDelitos!F337</f>
        <v>0</v>
      </c>
      <c r="E80" s="70">
        <f>DatosDelitos!G337</f>
        <v>0</v>
      </c>
    </row>
    <row r="81" spans="2:13" ht="15" customHeight="1" x14ac:dyDescent="0.25">
      <c r="B81" s="246" t="s">
        <v>1644</v>
      </c>
      <c r="C81" s="246"/>
      <c r="D81" s="70">
        <f>DatosDelitos!F339</f>
        <v>0</v>
      </c>
      <c r="E81" s="70">
        <f>DatosDelitos!G339</f>
        <v>0</v>
      </c>
    </row>
    <row r="82" spans="2:13" ht="15" customHeight="1" x14ac:dyDescent="0.25">
      <c r="B82" s="246" t="s">
        <v>1650</v>
      </c>
      <c r="C82" s="246"/>
      <c r="D82" s="70">
        <f>SUM(D49:D81)</f>
        <v>1326</v>
      </c>
      <c r="E82" s="70">
        <f>SUM(E49:E81)</f>
        <v>856</v>
      </c>
    </row>
    <row r="84" spans="2:13" s="73" customFormat="1" ht="15.75" x14ac:dyDescent="0.25">
      <c r="B84" s="71" t="s">
        <v>1651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25.5" x14ac:dyDescent="0.2">
      <c r="D86" s="74" t="s">
        <v>315</v>
      </c>
    </row>
    <row r="87" spans="2:13" ht="13.35" customHeight="1" x14ac:dyDescent="0.25">
      <c r="B87" s="244" t="s">
        <v>1618</v>
      </c>
      <c r="C87" s="244"/>
      <c r="D87" s="70">
        <f>DatosDelitos!N5+DatosDelitos!N13-DatosDelitos!N17</f>
        <v>10</v>
      </c>
    </row>
    <row r="88" spans="2:13" ht="13.35" customHeight="1" x14ac:dyDescent="0.25">
      <c r="B88" s="244" t="s">
        <v>329</v>
      </c>
      <c r="C88" s="244"/>
      <c r="D88" s="70">
        <f>DatosDelitos!N10</f>
        <v>0</v>
      </c>
    </row>
    <row r="89" spans="2:13" ht="13.35" customHeight="1" x14ac:dyDescent="0.25">
      <c r="B89" s="244" t="s">
        <v>347</v>
      </c>
      <c r="C89" s="244"/>
      <c r="D89" s="70">
        <f>DatosDelitos!N20</f>
        <v>0</v>
      </c>
    </row>
    <row r="90" spans="2:13" ht="13.35" customHeight="1" x14ac:dyDescent="0.25">
      <c r="B90" s="244" t="s">
        <v>352</v>
      </c>
      <c r="C90" s="244"/>
      <c r="D90" s="70">
        <f>DatosDelitos!N23</f>
        <v>0</v>
      </c>
    </row>
    <row r="91" spans="2:13" ht="13.35" customHeight="1" x14ac:dyDescent="0.25">
      <c r="B91" s="244" t="s">
        <v>1652</v>
      </c>
      <c r="C91" s="244"/>
      <c r="D91" s="70">
        <f>SUM(DatosDelitos!N17,DatosDelitos!N44)</f>
        <v>0</v>
      </c>
    </row>
    <row r="92" spans="2:13" ht="13.35" customHeight="1" x14ac:dyDescent="0.25">
      <c r="B92" s="244" t="s">
        <v>1620</v>
      </c>
      <c r="C92" s="244"/>
      <c r="D92" s="70">
        <f>DatosDelitos!N30</f>
        <v>3</v>
      </c>
    </row>
    <row r="93" spans="2:13" ht="13.35" customHeight="1" x14ac:dyDescent="0.25">
      <c r="B93" s="244" t="s">
        <v>1621</v>
      </c>
      <c r="C93" s="244"/>
      <c r="D93" s="70">
        <f>DatosDelitos!N42-DatosDelitos!N44</f>
        <v>0</v>
      </c>
    </row>
    <row r="94" spans="2:13" ht="13.35" customHeight="1" x14ac:dyDescent="0.25">
      <c r="B94" s="244" t="s">
        <v>1622</v>
      </c>
      <c r="C94" s="244"/>
      <c r="D94" s="70">
        <f>DatosDelitos!N50</f>
        <v>3</v>
      </c>
    </row>
    <row r="95" spans="2:13" ht="13.35" customHeight="1" x14ac:dyDescent="0.25">
      <c r="B95" s="244" t="s">
        <v>1623</v>
      </c>
      <c r="C95" s="244"/>
      <c r="D95" s="70">
        <f>DatosDelitos!N72</f>
        <v>0</v>
      </c>
    </row>
    <row r="96" spans="2:13" ht="27" customHeight="1" x14ac:dyDescent="0.25">
      <c r="B96" s="244" t="s">
        <v>1648</v>
      </c>
      <c r="C96" s="244"/>
      <c r="D96" s="70">
        <f>DatosDelitos!N74</f>
        <v>3</v>
      </c>
    </row>
    <row r="97" spans="2:4" ht="13.35" customHeight="1" x14ac:dyDescent="0.25">
      <c r="B97" s="244" t="s">
        <v>1625</v>
      </c>
      <c r="C97" s="244"/>
      <c r="D97" s="70">
        <f>DatosDelitos!N82</f>
        <v>1</v>
      </c>
    </row>
    <row r="98" spans="2:4" ht="13.35" customHeight="1" x14ac:dyDescent="0.25">
      <c r="B98" s="244" t="s">
        <v>1626</v>
      </c>
      <c r="C98" s="244"/>
      <c r="D98" s="70">
        <f>DatosDelitos!N85</f>
        <v>0</v>
      </c>
    </row>
    <row r="99" spans="2:4" ht="13.35" customHeight="1" x14ac:dyDescent="0.25">
      <c r="B99" s="244" t="s">
        <v>978</v>
      </c>
      <c r="C99" s="244"/>
      <c r="D99" s="70">
        <f>DatosDelitos!N97</f>
        <v>9</v>
      </c>
    </row>
    <row r="100" spans="2:4" ht="27" customHeight="1" x14ac:dyDescent="0.25">
      <c r="B100" s="244" t="s">
        <v>1649</v>
      </c>
      <c r="C100" s="244"/>
      <c r="D100" s="70">
        <f>DatosDelitos!N131</f>
        <v>2</v>
      </c>
    </row>
    <row r="101" spans="2:4" ht="13.35" customHeight="1" x14ac:dyDescent="0.25">
      <c r="B101" s="244" t="s">
        <v>1628</v>
      </c>
      <c r="C101" s="244"/>
      <c r="D101" s="70">
        <f>DatosDelitos!N137</f>
        <v>14</v>
      </c>
    </row>
    <row r="102" spans="2:4" ht="13.35" customHeight="1" x14ac:dyDescent="0.25">
      <c r="B102" s="244" t="s">
        <v>1629</v>
      </c>
      <c r="C102" s="244"/>
      <c r="D102" s="70">
        <f>DatosDelitos!N144</f>
        <v>0</v>
      </c>
    </row>
    <row r="103" spans="2:4" ht="13.35" customHeight="1" x14ac:dyDescent="0.25">
      <c r="B103" s="244" t="s">
        <v>1653</v>
      </c>
      <c r="C103" s="244"/>
      <c r="D103" s="70">
        <f>DatosDelitos!N148</f>
        <v>26</v>
      </c>
    </row>
    <row r="104" spans="2:4" ht="13.35" customHeight="1" x14ac:dyDescent="0.25">
      <c r="B104" s="244" t="s">
        <v>1196</v>
      </c>
      <c r="C104" s="244"/>
      <c r="D104" s="70">
        <f>SUM(DatosDelitos!N149,DatosDelitos!N150)</f>
        <v>2</v>
      </c>
    </row>
    <row r="105" spans="2:4" ht="13.35" customHeight="1" x14ac:dyDescent="0.25">
      <c r="B105" s="244" t="s">
        <v>1194</v>
      </c>
      <c r="C105" s="244"/>
      <c r="D105" s="70">
        <f>SUM(DatosDelitos!N151:N155)</f>
        <v>5</v>
      </c>
    </row>
    <row r="106" spans="2:4" ht="13.35" customHeight="1" x14ac:dyDescent="0.25">
      <c r="B106" s="244" t="s">
        <v>1631</v>
      </c>
      <c r="C106" s="244"/>
      <c r="D106" s="70">
        <f>SUM(SUM(DatosDelitos!N157:N160),SUM(DatosDelitos!N167:N172))</f>
        <v>0</v>
      </c>
    </row>
    <row r="107" spans="2:4" ht="13.35" customHeight="1" x14ac:dyDescent="0.25">
      <c r="B107" s="244" t="s">
        <v>1654</v>
      </c>
      <c r="C107" s="244"/>
      <c r="D107" s="70">
        <f>SUM(DatosDelitos!N161:N165)</f>
        <v>0</v>
      </c>
    </row>
    <row r="108" spans="2:4" ht="13.35" customHeight="1" x14ac:dyDescent="0.25">
      <c r="B108" s="244" t="s">
        <v>1632</v>
      </c>
      <c r="C108" s="244"/>
      <c r="D108" s="70">
        <f>SUM(DatosDelitos!N173:N177)</f>
        <v>0</v>
      </c>
    </row>
    <row r="109" spans="2:4" ht="13.35" customHeight="1" x14ac:dyDescent="0.25">
      <c r="B109" s="244" t="s">
        <v>1633</v>
      </c>
      <c r="C109" s="244"/>
      <c r="D109" s="70">
        <f>DatosDelitos!N178</f>
        <v>2</v>
      </c>
    </row>
    <row r="110" spans="2:4" ht="13.35" customHeight="1" x14ac:dyDescent="0.25">
      <c r="B110" s="244" t="s">
        <v>1634</v>
      </c>
      <c r="C110" s="244"/>
      <c r="D110" s="70">
        <f>DatosDelitos!N186</f>
        <v>4</v>
      </c>
    </row>
    <row r="111" spans="2:4" ht="13.35" customHeight="1" x14ac:dyDescent="0.25">
      <c r="B111" s="244" t="s">
        <v>1635</v>
      </c>
      <c r="C111" s="244"/>
      <c r="D111" s="70">
        <f>DatosDelitos!N201</f>
        <v>3</v>
      </c>
    </row>
    <row r="112" spans="2:4" ht="13.35" customHeight="1" x14ac:dyDescent="0.25">
      <c r="B112" s="244" t="s">
        <v>1636</v>
      </c>
      <c r="C112" s="244"/>
      <c r="D112" s="70">
        <f>DatosDelitos!N223</f>
        <v>0</v>
      </c>
    </row>
    <row r="113" spans="2:4" ht="13.35" customHeight="1" x14ac:dyDescent="0.25">
      <c r="B113" s="244" t="s">
        <v>1637</v>
      </c>
      <c r="C113" s="244"/>
      <c r="D113" s="70">
        <f>DatosDelitos!N244</f>
        <v>0</v>
      </c>
    </row>
    <row r="114" spans="2:4" ht="13.35" customHeight="1" x14ac:dyDescent="0.25">
      <c r="B114" s="244" t="s">
        <v>1638</v>
      </c>
      <c r="C114" s="244"/>
      <c r="D114" s="70">
        <f>DatosDelitos!N271</f>
        <v>1</v>
      </c>
    </row>
    <row r="115" spans="2:4" ht="38.25" customHeight="1" x14ac:dyDescent="0.25">
      <c r="B115" s="244" t="s">
        <v>1639</v>
      </c>
      <c r="C115" s="244"/>
      <c r="D115" s="70">
        <f>DatosDelitos!N301</f>
        <v>0</v>
      </c>
    </row>
    <row r="116" spans="2:4" ht="13.35" customHeight="1" x14ac:dyDescent="0.25">
      <c r="B116" s="244" t="s">
        <v>1640</v>
      </c>
      <c r="C116" s="244"/>
      <c r="D116" s="70">
        <f>DatosDelitos!N305</f>
        <v>0</v>
      </c>
    </row>
    <row r="117" spans="2:4" ht="13.35" customHeight="1" x14ac:dyDescent="0.25">
      <c r="B117" s="244" t="s">
        <v>1641</v>
      </c>
      <c r="C117" s="244"/>
      <c r="D117" s="70">
        <f>DatosDelitos!N312+DatosDelitos!N320</f>
        <v>0</v>
      </c>
    </row>
    <row r="118" spans="2:4" ht="13.35" customHeight="1" x14ac:dyDescent="0.25">
      <c r="B118" s="244" t="s">
        <v>918</v>
      </c>
      <c r="C118" s="244"/>
      <c r="D118" s="70">
        <f>DatosDelitos!N318</f>
        <v>0</v>
      </c>
    </row>
    <row r="119" spans="2:4" ht="14.1" customHeight="1" x14ac:dyDescent="0.25">
      <c r="B119" s="244" t="s">
        <v>1642</v>
      </c>
      <c r="C119" s="244"/>
      <c r="D119" s="70">
        <f>DatosDelitos!N323</f>
        <v>16</v>
      </c>
    </row>
    <row r="120" spans="2:4" ht="12.75" customHeight="1" x14ac:dyDescent="0.25">
      <c r="B120" s="246" t="s">
        <v>1643</v>
      </c>
      <c r="C120" s="246"/>
      <c r="D120" s="70">
        <f>DatosDelitos!N325</f>
        <v>0</v>
      </c>
    </row>
    <row r="121" spans="2:4" ht="15" customHeight="1" x14ac:dyDescent="0.25">
      <c r="B121" s="246" t="s">
        <v>952</v>
      </c>
      <c r="C121" s="246"/>
      <c r="D121" s="70">
        <f>DatosDelitos!N337</f>
        <v>0</v>
      </c>
    </row>
    <row r="122" spans="2:4" ht="15" customHeight="1" x14ac:dyDescent="0.25">
      <c r="B122" s="246" t="s">
        <v>1644</v>
      </c>
      <c r="C122" s="246"/>
      <c r="D122" s="70">
        <f>DatosDelitos!N339</f>
        <v>0</v>
      </c>
    </row>
    <row r="123" spans="2:4" ht="15" customHeight="1" x14ac:dyDescent="0.25">
      <c r="B123" s="244" t="s">
        <v>1650</v>
      </c>
      <c r="C123" s="244"/>
      <c r="D123" s="70">
        <f>SUM(D87:D122)</f>
        <v>104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7" t="s">
        <v>318</v>
      </c>
      <c r="B5" s="198"/>
      <c r="C5" s="24">
        <v>25</v>
      </c>
      <c r="D5" s="24">
        <v>15</v>
      </c>
      <c r="E5" s="25">
        <v>0.66666666666666696</v>
      </c>
      <c r="F5" s="24">
        <v>0</v>
      </c>
      <c r="G5" s="24">
        <v>0</v>
      </c>
      <c r="H5" s="24">
        <v>4</v>
      </c>
      <c r="I5" s="24">
        <v>8</v>
      </c>
      <c r="J5" s="24">
        <v>1</v>
      </c>
      <c r="K5" s="24">
        <v>3</v>
      </c>
      <c r="L5" s="24">
        <v>0</v>
      </c>
      <c r="M5" s="24">
        <v>4</v>
      </c>
      <c r="N5" s="24">
        <v>8</v>
      </c>
      <c r="O5" s="24">
        <v>3</v>
      </c>
      <c r="P5" s="26">
        <v>11</v>
      </c>
    </row>
    <row r="6" spans="1:16" x14ac:dyDescent="0.25">
      <c r="A6" s="27" t="s">
        <v>319</v>
      </c>
      <c r="B6" s="27" t="s">
        <v>320</v>
      </c>
      <c r="C6" s="12">
        <v>12</v>
      </c>
      <c r="D6" s="12">
        <v>7</v>
      </c>
      <c r="E6" s="28">
        <v>0.71428571428571397</v>
      </c>
      <c r="F6" s="12">
        <v>0</v>
      </c>
      <c r="G6" s="12">
        <v>0</v>
      </c>
      <c r="H6" s="12">
        <v>1</v>
      </c>
      <c r="I6" s="12">
        <v>0</v>
      </c>
      <c r="J6" s="12">
        <v>1</v>
      </c>
      <c r="K6" s="12">
        <v>1</v>
      </c>
      <c r="L6" s="12">
        <v>0</v>
      </c>
      <c r="M6" s="12">
        <v>1</v>
      </c>
      <c r="N6" s="12">
        <v>0</v>
      </c>
      <c r="O6" s="12">
        <v>2</v>
      </c>
      <c r="P6" s="19">
        <v>5</v>
      </c>
    </row>
    <row r="7" spans="1:16" x14ac:dyDescent="0.25">
      <c r="A7" s="27" t="s">
        <v>321</v>
      </c>
      <c r="B7" s="27" t="s">
        <v>322</v>
      </c>
      <c r="C7" s="12">
        <v>1</v>
      </c>
      <c r="D7" s="12">
        <v>1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</v>
      </c>
      <c r="L7" s="12">
        <v>0</v>
      </c>
      <c r="M7" s="12">
        <v>3</v>
      </c>
      <c r="N7" s="12">
        <v>0</v>
      </c>
      <c r="O7" s="12">
        <v>0</v>
      </c>
      <c r="P7" s="19">
        <v>3</v>
      </c>
    </row>
    <row r="8" spans="1:16" x14ac:dyDescent="0.25">
      <c r="A8" s="27" t="s">
        <v>323</v>
      </c>
      <c r="B8" s="27" t="s">
        <v>324</v>
      </c>
      <c r="C8" s="12">
        <v>11</v>
      </c>
      <c r="D8" s="12">
        <v>6</v>
      </c>
      <c r="E8" s="28">
        <v>0.83333333333333304</v>
      </c>
      <c r="F8" s="12">
        <v>0</v>
      </c>
      <c r="G8" s="12">
        <v>0</v>
      </c>
      <c r="H8" s="12">
        <v>3</v>
      </c>
      <c r="I8" s="12">
        <v>8</v>
      </c>
      <c r="J8" s="12">
        <v>0</v>
      </c>
      <c r="K8" s="12">
        <v>0</v>
      </c>
      <c r="L8" s="12">
        <v>0</v>
      </c>
      <c r="M8" s="12">
        <v>0</v>
      </c>
      <c r="N8" s="12">
        <v>8</v>
      </c>
      <c r="O8" s="12">
        <v>1</v>
      </c>
      <c r="P8" s="19">
        <v>3</v>
      </c>
    </row>
    <row r="9" spans="1:16" x14ac:dyDescent="0.25">
      <c r="A9" s="27" t="s">
        <v>325</v>
      </c>
      <c r="B9" s="27" t="s">
        <v>326</v>
      </c>
      <c r="C9" s="12">
        <v>1</v>
      </c>
      <c r="D9" s="12">
        <v>1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7" t="s">
        <v>327</v>
      </c>
      <c r="B10" s="198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7" t="s">
        <v>332</v>
      </c>
      <c r="B13" s="198"/>
      <c r="C13" s="24">
        <v>3584</v>
      </c>
      <c r="D13" s="24">
        <v>3211</v>
      </c>
      <c r="E13" s="25">
        <v>0.116163189037683</v>
      </c>
      <c r="F13" s="24">
        <v>344</v>
      </c>
      <c r="G13" s="24">
        <v>149</v>
      </c>
      <c r="H13" s="24">
        <v>336</v>
      </c>
      <c r="I13" s="24">
        <v>405</v>
      </c>
      <c r="J13" s="24">
        <v>6</v>
      </c>
      <c r="K13" s="24">
        <v>4</v>
      </c>
      <c r="L13" s="24">
        <v>0</v>
      </c>
      <c r="M13" s="24">
        <v>0</v>
      </c>
      <c r="N13" s="24">
        <v>2</v>
      </c>
      <c r="O13" s="24">
        <v>7</v>
      </c>
      <c r="P13" s="26">
        <v>371</v>
      </c>
    </row>
    <row r="14" spans="1:16" x14ac:dyDescent="0.25">
      <c r="A14" s="27" t="s">
        <v>333</v>
      </c>
      <c r="B14" s="27" t="s">
        <v>334</v>
      </c>
      <c r="C14" s="12">
        <v>2674</v>
      </c>
      <c r="D14" s="12">
        <v>2236</v>
      </c>
      <c r="E14" s="28">
        <v>0.195885509838998</v>
      </c>
      <c r="F14" s="12">
        <v>9</v>
      </c>
      <c r="G14" s="12">
        <v>9</v>
      </c>
      <c r="H14" s="12">
        <v>185</v>
      </c>
      <c r="I14" s="12">
        <v>254</v>
      </c>
      <c r="J14" s="12">
        <v>2</v>
      </c>
      <c r="K14" s="12">
        <v>4</v>
      </c>
      <c r="L14" s="12">
        <v>0</v>
      </c>
      <c r="M14" s="12">
        <v>0</v>
      </c>
      <c r="N14" s="12">
        <v>2</v>
      </c>
      <c r="O14" s="12">
        <v>4</v>
      </c>
      <c r="P14" s="19">
        <v>184</v>
      </c>
    </row>
    <row r="15" spans="1:16" x14ac:dyDescent="0.25">
      <c r="A15" s="27" t="s">
        <v>335</v>
      </c>
      <c r="B15" s="27" t="s">
        <v>336</v>
      </c>
      <c r="C15" s="12">
        <v>1</v>
      </c>
      <c r="D15" s="12">
        <v>0</v>
      </c>
      <c r="E15" s="28">
        <v>0</v>
      </c>
      <c r="F15" s="12">
        <v>0</v>
      </c>
      <c r="G15" s="12">
        <v>0</v>
      </c>
      <c r="H15" s="12">
        <v>0</v>
      </c>
      <c r="I15" s="12">
        <v>4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0</v>
      </c>
    </row>
    <row r="16" spans="1:16" x14ac:dyDescent="0.25">
      <c r="A16" s="27" t="s">
        <v>337</v>
      </c>
      <c r="B16" s="27" t="s">
        <v>338</v>
      </c>
      <c r="C16" s="12">
        <v>422</v>
      </c>
      <c r="D16" s="12">
        <v>468</v>
      </c>
      <c r="E16" s="28">
        <v>-9.8290598290598302E-2</v>
      </c>
      <c r="F16" s="12">
        <v>1</v>
      </c>
      <c r="G16" s="12">
        <v>2</v>
      </c>
      <c r="H16" s="12">
        <v>13</v>
      </c>
      <c r="I16" s="12">
        <v>25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9">
        <v>18</v>
      </c>
    </row>
    <row r="17" spans="1:16" ht="33.75" x14ac:dyDescent="0.25">
      <c r="A17" s="27" t="s">
        <v>339</v>
      </c>
      <c r="B17" s="27" t="s">
        <v>340</v>
      </c>
      <c r="C17" s="12">
        <v>484</v>
      </c>
      <c r="D17" s="12">
        <v>505</v>
      </c>
      <c r="E17" s="28">
        <v>-4.15841584158416E-2</v>
      </c>
      <c r="F17" s="12">
        <v>334</v>
      </c>
      <c r="G17" s="12">
        <v>138</v>
      </c>
      <c r="H17" s="12">
        <v>137</v>
      </c>
      <c r="I17" s="12">
        <v>122</v>
      </c>
      <c r="J17" s="12">
        <v>4</v>
      </c>
      <c r="K17" s="12">
        <v>0</v>
      </c>
      <c r="L17" s="12">
        <v>0</v>
      </c>
      <c r="M17" s="12">
        <v>0</v>
      </c>
      <c r="N17" s="12">
        <v>0</v>
      </c>
      <c r="O17" s="12">
        <v>3</v>
      </c>
      <c r="P17" s="19">
        <v>169</v>
      </c>
    </row>
    <row r="18" spans="1:16" x14ac:dyDescent="0.25">
      <c r="A18" s="27" t="s">
        <v>341</v>
      </c>
      <c r="B18" s="27" t="s">
        <v>342</v>
      </c>
      <c r="C18" s="12">
        <v>2</v>
      </c>
      <c r="D18" s="12">
        <v>1</v>
      </c>
      <c r="E18" s="28">
        <v>1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7" t="s">
        <v>343</v>
      </c>
      <c r="B19" s="27" t="s">
        <v>344</v>
      </c>
      <c r="C19" s="12">
        <v>1</v>
      </c>
      <c r="D19" s="12">
        <v>1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7" t="s">
        <v>345</v>
      </c>
      <c r="B20" s="198"/>
      <c r="C20" s="24">
        <v>4</v>
      </c>
      <c r="D20" s="24">
        <v>1</v>
      </c>
      <c r="E20" s="25">
        <v>3</v>
      </c>
      <c r="F20" s="24">
        <v>0</v>
      </c>
      <c r="G20" s="24">
        <v>0</v>
      </c>
      <c r="H20" s="24">
        <v>1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7" t="s">
        <v>348</v>
      </c>
      <c r="B22" s="27" t="s">
        <v>349</v>
      </c>
      <c r="C22" s="12">
        <v>4</v>
      </c>
      <c r="D22" s="12">
        <v>1</v>
      </c>
      <c r="E22" s="28">
        <v>3</v>
      </c>
      <c r="F22" s="12">
        <v>0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7" t="s">
        <v>350</v>
      </c>
      <c r="B23" s="198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7" t="s">
        <v>363</v>
      </c>
      <c r="B30" s="198"/>
      <c r="C30" s="24">
        <v>438</v>
      </c>
      <c r="D30" s="24">
        <v>411</v>
      </c>
      <c r="E30" s="25">
        <v>6.5693430656934296E-2</v>
      </c>
      <c r="F30" s="24">
        <v>34</v>
      </c>
      <c r="G30" s="24">
        <v>92</v>
      </c>
      <c r="H30" s="24">
        <v>60</v>
      </c>
      <c r="I30" s="24">
        <v>139</v>
      </c>
      <c r="J30" s="24">
        <v>0</v>
      </c>
      <c r="K30" s="24">
        <v>4</v>
      </c>
      <c r="L30" s="24">
        <v>0</v>
      </c>
      <c r="M30" s="24">
        <v>0</v>
      </c>
      <c r="N30" s="24">
        <v>3</v>
      </c>
      <c r="O30" s="24">
        <v>1</v>
      </c>
      <c r="P30" s="26">
        <v>150</v>
      </c>
    </row>
    <row r="31" spans="1:16" x14ac:dyDescent="0.25">
      <c r="A31" s="27" t="s">
        <v>364</v>
      </c>
      <c r="B31" s="27" t="s">
        <v>365</v>
      </c>
      <c r="C31" s="12">
        <v>12</v>
      </c>
      <c r="D31" s="12">
        <v>45</v>
      </c>
      <c r="E31" s="28">
        <v>-0.73333333333333295</v>
      </c>
      <c r="F31" s="12">
        <v>0</v>
      </c>
      <c r="G31" s="12">
        <v>0</v>
      </c>
      <c r="H31" s="12">
        <v>1</v>
      </c>
      <c r="I31" s="12">
        <v>2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0</v>
      </c>
      <c r="P31" s="19">
        <v>0</v>
      </c>
    </row>
    <row r="32" spans="1:16" x14ac:dyDescent="0.25">
      <c r="A32" s="27" t="s">
        <v>366</v>
      </c>
      <c r="B32" s="27" t="s">
        <v>367</v>
      </c>
      <c r="C32" s="12">
        <v>0</v>
      </c>
      <c r="D32" s="12">
        <v>1</v>
      </c>
      <c r="E32" s="28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7" t="s">
        <v>368</v>
      </c>
      <c r="B33" s="27" t="s">
        <v>369</v>
      </c>
      <c r="C33" s="12">
        <v>249</v>
      </c>
      <c r="D33" s="12">
        <v>206</v>
      </c>
      <c r="E33" s="28">
        <v>0.20873786407767</v>
      </c>
      <c r="F33" s="12">
        <v>11</v>
      </c>
      <c r="G33" s="12">
        <v>15</v>
      </c>
      <c r="H33" s="12">
        <v>30</v>
      </c>
      <c r="I33" s="12">
        <v>43</v>
      </c>
      <c r="J33" s="12">
        <v>0</v>
      </c>
      <c r="K33" s="12">
        <v>1</v>
      </c>
      <c r="L33" s="12">
        <v>0</v>
      </c>
      <c r="M33" s="12">
        <v>0</v>
      </c>
      <c r="N33" s="12">
        <v>1</v>
      </c>
      <c r="O33" s="12">
        <v>0</v>
      </c>
      <c r="P33" s="19">
        <v>41</v>
      </c>
    </row>
    <row r="34" spans="1:16" x14ac:dyDescent="0.25">
      <c r="A34" s="27" t="s">
        <v>370</v>
      </c>
      <c r="B34" s="27" t="s">
        <v>371</v>
      </c>
      <c r="C34" s="12">
        <v>3</v>
      </c>
      <c r="D34" s="12">
        <v>3</v>
      </c>
      <c r="E34" s="28">
        <v>0</v>
      </c>
      <c r="F34" s="12">
        <v>0</v>
      </c>
      <c r="G34" s="12">
        <v>0</v>
      </c>
      <c r="H34" s="12">
        <v>1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0</v>
      </c>
    </row>
    <row r="35" spans="1:16" x14ac:dyDescent="0.25">
      <c r="A35" s="27" t="s">
        <v>372</v>
      </c>
      <c r="B35" s="27" t="s">
        <v>373</v>
      </c>
      <c r="C35" s="12">
        <v>59</v>
      </c>
      <c r="D35" s="12">
        <v>68</v>
      </c>
      <c r="E35" s="28">
        <v>-0.13235294117647101</v>
      </c>
      <c r="F35" s="12">
        <v>2</v>
      </c>
      <c r="G35" s="12">
        <v>2</v>
      </c>
      <c r="H35" s="12">
        <v>7</v>
      </c>
      <c r="I35" s="12">
        <v>13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9">
        <v>7</v>
      </c>
    </row>
    <row r="36" spans="1:16" ht="22.5" x14ac:dyDescent="0.25">
      <c r="A36" s="27" t="s">
        <v>374</v>
      </c>
      <c r="B36" s="27" t="s">
        <v>375</v>
      </c>
      <c r="C36" s="12">
        <v>25</v>
      </c>
      <c r="D36" s="12">
        <v>22</v>
      </c>
      <c r="E36" s="28">
        <v>0.13636363636363599</v>
      </c>
      <c r="F36" s="12">
        <v>17</v>
      </c>
      <c r="G36" s="12">
        <v>50</v>
      </c>
      <c r="H36" s="12">
        <v>4</v>
      </c>
      <c r="I36" s="12">
        <v>59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1</v>
      </c>
      <c r="P36" s="19">
        <v>65</v>
      </c>
    </row>
    <row r="37" spans="1:16" ht="22.5" x14ac:dyDescent="0.25">
      <c r="A37" s="27" t="s">
        <v>376</v>
      </c>
      <c r="B37" s="27" t="s">
        <v>377</v>
      </c>
      <c r="C37" s="12">
        <v>51</v>
      </c>
      <c r="D37" s="12">
        <v>9</v>
      </c>
      <c r="E37" s="28">
        <v>4.6666666666666696</v>
      </c>
      <c r="F37" s="12">
        <v>1</v>
      </c>
      <c r="G37" s="12">
        <v>14</v>
      </c>
      <c r="H37" s="12">
        <v>3</v>
      </c>
      <c r="I37" s="12">
        <v>8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23</v>
      </c>
    </row>
    <row r="38" spans="1:16" ht="22.5" x14ac:dyDescent="0.25">
      <c r="A38" s="27" t="s">
        <v>378</v>
      </c>
      <c r="B38" s="27" t="s">
        <v>379</v>
      </c>
      <c r="C38" s="12">
        <v>9</v>
      </c>
      <c r="D38" s="12">
        <v>6</v>
      </c>
      <c r="E38" s="28">
        <v>0.5</v>
      </c>
      <c r="F38" s="12">
        <v>0</v>
      </c>
      <c r="G38" s="12">
        <v>10</v>
      </c>
      <c r="H38" s="12">
        <v>0</v>
      </c>
      <c r="I38" s="12">
        <v>7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9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7" t="s">
        <v>384</v>
      </c>
      <c r="B41" s="27" t="s">
        <v>385</v>
      </c>
      <c r="C41" s="12">
        <v>30</v>
      </c>
      <c r="D41" s="12">
        <v>51</v>
      </c>
      <c r="E41" s="28">
        <v>-0.41176470588235298</v>
      </c>
      <c r="F41" s="12">
        <v>3</v>
      </c>
      <c r="G41" s="12">
        <v>1</v>
      </c>
      <c r="H41" s="12">
        <v>14</v>
      </c>
      <c r="I41" s="12">
        <v>5</v>
      </c>
      <c r="J41" s="12">
        <v>0</v>
      </c>
      <c r="K41" s="12">
        <v>1</v>
      </c>
      <c r="L41" s="12">
        <v>0</v>
      </c>
      <c r="M41" s="12">
        <v>0</v>
      </c>
      <c r="N41" s="12">
        <v>2</v>
      </c>
      <c r="O41" s="12">
        <v>0</v>
      </c>
      <c r="P41" s="19">
        <v>5</v>
      </c>
    </row>
    <row r="42" spans="1:16" x14ac:dyDescent="0.25">
      <c r="A42" s="197" t="s">
        <v>386</v>
      </c>
      <c r="B42" s="198"/>
      <c r="C42" s="24">
        <v>254</v>
      </c>
      <c r="D42" s="24">
        <v>307</v>
      </c>
      <c r="E42" s="25">
        <v>-0.17263843648208499</v>
      </c>
      <c r="F42" s="24">
        <v>211</v>
      </c>
      <c r="G42" s="24">
        <v>2</v>
      </c>
      <c r="H42" s="24">
        <v>96</v>
      </c>
      <c r="I42" s="24">
        <v>20</v>
      </c>
      <c r="J42" s="24">
        <v>5</v>
      </c>
      <c r="K42" s="24">
        <v>0</v>
      </c>
      <c r="L42" s="24">
        <v>0</v>
      </c>
      <c r="M42" s="24">
        <v>0</v>
      </c>
      <c r="N42" s="24">
        <v>0</v>
      </c>
      <c r="O42" s="24">
        <v>2</v>
      </c>
      <c r="P42" s="26">
        <v>17</v>
      </c>
    </row>
    <row r="43" spans="1:16" x14ac:dyDescent="0.25">
      <c r="A43" s="27" t="s">
        <v>387</v>
      </c>
      <c r="B43" s="27" t="s">
        <v>388</v>
      </c>
      <c r="C43" s="12">
        <v>7</v>
      </c>
      <c r="D43" s="12">
        <v>10</v>
      </c>
      <c r="E43" s="28">
        <v>-0.3</v>
      </c>
      <c r="F43" s="12">
        <v>8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1</v>
      </c>
    </row>
    <row r="44" spans="1:16" ht="22.5" x14ac:dyDescent="0.25">
      <c r="A44" s="27" t="s">
        <v>389</v>
      </c>
      <c r="B44" s="27" t="s">
        <v>390</v>
      </c>
      <c r="C44" s="12">
        <v>241</v>
      </c>
      <c r="D44" s="12">
        <v>292</v>
      </c>
      <c r="E44" s="28">
        <v>-0.17465753424657501</v>
      </c>
      <c r="F44" s="12">
        <v>203</v>
      </c>
      <c r="G44" s="12">
        <v>2</v>
      </c>
      <c r="H44" s="12">
        <v>93</v>
      </c>
      <c r="I44" s="12">
        <v>17</v>
      </c>
      <c r="J44" s="12">
        <v>5</v>
      </c>
      <c r="K44" s="12">
        <v>0</v>
      </c>
      <c r="L44" s="12">
        <v>0</v>
      </c>
      <c r="M44" s="12">
        <v>0</v>
      </c>
      <c r="N44" s="12">
        <v>0</v>
      </c>
      <c r="O44" s="12">
        <v>2</v>
      </c>
      <c r="P44" s="19">
        <v>16</v>
      </c>
    </row>
    <row r="45" spans="1:16" x14ac:dyDescent="0.2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7" t="s">
        <v>393</v>
      </c>
      <c r="B46" s="27" t="s">
        <v>394</v>
      </c>
      <c r="C46" s="12">
        <v>0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7" t="s">
        <v>397</v>
      </c>
      <c r="B48" s="27" t="s">
        <v>398</v>
      </c>
      <c r="C48" s="12">
        <v>2</v>
      </c>
      <c r="D48" s="12">
        <v>4</v>
      </c>
      <c r="E48" s="28">
        <v>-0.5</v>
      </c>
      <c r="F48" s="12">
        <v>0</v>
      </c>
      <c r="G48" s="12">
        <v>0</v>
      </c>
      <c r="H48" s="12">
        <v>2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9">
        <v>0</v>
      </c>
    </row>
    <row r="49" spans="1:16" x14ac:dyDescent="0.25">
      <c r="A49" s="27" t="s">
        <v>399</v>
      </c>
      <c r="B49" s="27" t="s">
        <v>400</v>
      </c>
      <c r="C49" s="12">
        <v>4</v>
      </c>
      <c r="D49" s="12">
        <v>1</v>
      </c>
      <c r="E49" s="28">
        <v>3</v>
      </c>
      <c r="F49" s="12">
        <v>0</v>
      </c>
      <c r="G49" s="12">
        <v>0</v>
      </c>
      <c r="H49" s="12">
        <v>0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7" t="s">
        <v>401</v>
      </c>
      <c r="B50" s="198"/>
      <c r="C50" s="24">
        <v>216</v>
      </c>
      <c r="D50" s="24">
        <v>212</v>
      </c>
      <c r="E50" s="25">
        <v>1.88679245283019E-2</v>
      </c>
      <c r="F50" s="24">
        <v>2</v>
      </c>
      <c r="G50" s="24">
        <v>0</v>
      </c>
      <c r="H50" s="24">
        <v>57</v>
      </c>
      <c r="I50" s="24">
        <v>42</v>
      </c>
      <c r="J50" s="24">
        <v>21</v>
      </c>
      <c r="K50" s="24">
        <v>22</v>
      </c>
      <c r="L50" s="24">
        <v>0</v>
      </c>
      <c r="M50" s="24">
        <v>0</v>
      </c>
      <c r="N50" s="24">
        <v>3</v>
      </c>
      <c r="O50" s="24">
        <v>3</v>
      </c>
      <c r="P50" s="26">
        <v>32</v>
      </c>
    </row>
    <row r="51" spans="1:16" x14ac:dyDescent="0.25">
      <c r="A51" s="27" t="s">
        <v>402</v>
      </c>
      <c r="B51" s="27" t="s">
        <v>403</v>
      </c>
      <c r="C51" s="12">
        <v>155</v>
      </c>
      <c r="D51" s="12">
        <v>125</v>
      </c>
      <c r="E51" s="28">
        <v>0.24</v>
      </c>
      <c r="F51" s="12">
        <v>2</v>
      </c>
      <c r="G51" s="12">
        <v>0</v>
      </c>
      <c r="H51" s="12">
        <v>37</v>
      </c>
      <c r="I51" s="12">
        <v>22</v>
      </c>
      <c r="J51" s="12">
        <v>15</v>
      </c>
      <c r="K51" s="12">
        <v>3</v>
      </c>
      <c r="L51" s="12">
        <v>0</v>
      </c>
      <c r="M51" s="12">
        <v>0</v>
      </c>
      <c r="N51" s="12">
        <v>1</v>
      </c>
      <c r="O51" s="12">
        <v>3</v>
      </c>
      <c r="P51" s="19">
        <v>13</v>
      </c>
    </row>
    <row r="52" spans="1:16" x14ac:dyDescent="0.25">
      <c r="A52" s="27" t="s">
        <v>404</v>
      </c>
      <c r="B52" s="27" t="s">
        <v>405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9">
        <v>0</v>
      </c>
    </row>
    <row r="53" spans="1:16" x14ac:dyDescent="0.25">
      <c r="A53" s="27" t="s">
        <v>406</v>
      </c>
      <c r="B53" s="27" t="s">
        <v>407</v>
      </c>
      <c r="C53" s="12">
        <v>2</v>
      </c>
      <c r="D53" s="12">
        <v>13</v>
      </c>
      <c r="E53" s="28">
        <v>-0.84615384615384603</v>
      </c>
      <c r="F53" s="12">
        <v>0</v>
      </c>
      <c r="G53" s="12">
        <v>0</v>
      </c>
      <c r="H53" s="12">
        <v>6</v>
      </c>
      <c r="I53" s="12">
        <v>1</v>
      </c>
      <c r="J53" s="12">
        <v>1</v>
      </c>
      <c r="K53" s="12">
        <v>5</v>
      </c>
      <c r="L53" s="12">
        <v>0</v>
      </c>
      <c r="M53" s="12">
        <v>0</v>
      </c>
      <c r="N53" s="12">
        <v>0</v>
      </c>
      <c r="O53" s="12">
        <v>0</v>
      </c>
      <c r="P53" s="19">
        <v>6</v>
      </c>
    </row>
    <row r="54" spans="1:16" ht="22.5" x14ac:dyDescent="0.25">
      <c r="A54" s="27" t="s">
        <v>408</v>
      </c>
      <c r="B54" s="27" t="s">
        <v>409</v>
      </c>
      <c r="C54" s="12">
        <v>0</v>
      </c>
      <c r="D54" s="12">
        <v>0</v>
      </c>
      <c r="E54" s="28">
        <v>0</v>
      </c>
      <c r="F54" s="12">
        <v>0</v>
      </c>
      <c r="G54" s="12">
        <v>0</v>
      </c>
      <c r="H54" s="12">
        <v>0</v>
      </c>
      <c r="I54" s="12">
        <v>1</v>
      </c>
      <c r="J54" s="12">
        <v>0</v>
      </c>
      <c r="K54" s="12">
        <v>3</v>
      </c>
      <c r="L54" s="12">
        <v>0</v>
      </c>
      <c r="M54" s="12">
        <v>0</v>
      </c>
      <c r="N54" s="12">
        <v>0</v>
      </c>
      <c r="O54" s="12">
        <v>0</v>
      </c>
      <c r="P54" s="19">
        <v>2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7" t="s">
        <v>412</v>
      </c>
      <c r="B56" s="27" t="s">
        <v>413</v>
      </c>
      <c r="C56" s="12">
        <v>7</v>
      </c>
      <c r="D56" s="12">
        <v>0</v>
      </c>
      <c r="E56" s="28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1</v>
      </c>
      <c r="O56" s="12">
        <v>0</v>
      </c>
      <c r="P56" s="19">
        <v>0</v>
      </c>
    </row>
    <row r="57" spans="1:16" ht="22.5" x14ac:dyDescent="0.25">
      <c r="A57" s="27" t="s">
        <v>414</v>
      </c>
      <c r="B57" s="27" t="s">
        <v>415</v>
      </c>
      <c r="C57" s="12">
        <v>4</v>
      </c>
      <c r="D57" s="12">
        <v>6</v>
      </c>
      <c r="E57" s="28">
        <v>-0.33333333333333298</v>
      </c>
      <c r="F57" s="12">
        <v>0</v>
      </c>
      <c r="G57" s="12">
        <v>0</v>
      </c>
      <c r="H57" s="12">
        <v>1</v>
      </c>
      <c r="I57" s="12">
        <v>3</v>
      </c>
      <c r="J57" s="12">
        <v>0</v>
      </c>
      <c r="K57" s="12">
        <v>1</v>
      </c>
      <c r="L57" s="12">
        <v>0</v>
      </c>
      <c r="M57" s="12">
        <v>0</v>
      </c>
      <c r="N57" s="12">
        <v>0</v>
      </c>
      <c r="O57" s="12">
        <v>0</v>
      </c>
      <c r="P57" s="19">
        <v>1</v>
      </c>
    </row>
    <row r="58" spans="1:16" ht="22.5" x14ac:dyDescent="0.25">
      <c r="A58" s="27" t="s">
        <v>416</v>
      </c>
      <c r="B58" s="27" t="s">
        <v>417</v>
      </c>
      <c r="C58" s="12">
        <v>0</v>
      </c>
      <c r="D58" s="12">
        <v>1</v>
      </c>
      <c r="E58" s="28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7" t="s">
        <v>418</v>
      </c>
      <c r="B59" s="27" t="s">
        <v>419</v>
      </c>
      <c r="C59" s="12">
        <v>3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7" t="s">
        <v>420</v>
      </c>
      <c r="B60" s="27" t="s">
        <v>421</v>
      </c>
      <c r="C60" s="12">
        <v>3</v>
      </c>
      <c r="D60" s="12">
        <v>3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0</v>
      </c>
    </row>
    <row r="61" spans="1:16" ht="33.75" x14ac:dyDescent="0.25">
      <c r="A61" s="27" t="s">
        <v>422</v>
      </c>
      <c r="B61" s="27" t="s">
        <v>423</v>
      </c>
      <c r="C61" s="12">
        <v>10</v>
      </c>
      <c r="D61" s="12">
        <v>4</v>
      </c>
      <c r="E61" s="28">
        <v>1.5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19">
        <v>3</v>
      </c>
    </row>
    <row r="62" spans="1:16" x14ac:dyDescent="0.25">
      <c r="A62" s="27" t="s">
        <v>424</v>
      </c>
      <c r="B62" s="27" t="s">
        <v>425</v>
      </c>
      <c r="C62" s="12">
        <v>7</v>
      </c>
      <c r="D62" s="12">
        <v>4</v>
      </c>
      <c r="E62" s="28">
        <v>0.75</v>
      </c>
      <c r="F62" s="12">
        <v>0</v>
      </c>
      <c r="G62" s="12">
        <v>0</v>
      </c>
      <c r="H62" s="12">
        <v>1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0</v>
      </c>
    </row>
    <row r="63" spans="1:16" ht="22.5" x14ac:dyDescent="0.25">
      <c r="A63" s="27" t="s">
        <v>426</v>
      </c>
      <c r="B63" s="27" t="s">
        <v>427</v>
      </c>
      <c r="C63" s="12">
        <v>4</v>
      </c>
      <c r="D63" s="12">
        <v>10</v>
      </c>
      <c r="E63" s="28">
        <v>-0.6</v>
      </c>
      <c r="F63" s="12">
        <v>0</v>
      </c>
      <c r="G63" s="12">
        <v>0</v>
      </c>
      <c r="H63" s="12">
        <v>5</v>
      </c>
      <c r="I63" s="12">
        <v>2</v>
      </c>
      <c r="J63" s="12">
        <v>2</v>
      </c>
      <c r="K63" s="12">
        <v>4</v>
      </c>
      <c r="L63" s="12">
        <v>0</v>
      </c>
      <c r="M63" s="12">
        <v>0</v>
      </c>
      <c r="N63" s="12">
        <v>0</v>
      </c>
      <c r="O63" s="12">
        <v>0</v>
      </c>
      <c r="P63" s="19">
        <v>5</v>
      </c>
    </row>
    <row r="64" spans="1:16" ht="22.5" x14ac:dyDescent="0.25">
      <c r="A64" s="27" t="s">
        <v>428</v>
      </c>
      <c r="B64" s="27" t="s">
        <v>429</v>
      </c>
      <c r="C64" s="12">
        <v>19</v>
      </c>
      <c r="D64" s="12">
        <v>41</v>
      </c>
      <c r="E64" s="28">
        <v>-0.53658536585365801</v>
      </c>
      <c r="F64" s="12">
        <v>0</v>
      </c>
      <c r="G64" s="12">
        <v>0</v>
      </c>
      <c r="H64" s="12">
        <v>3</v>
      </c>
      <c r="I64" s="12">
        <v>3</v>
      </c>
      <c r="J64" s="12">
        <v>2</v>
      </c>
      <c r="K64" s="12">
        <v>2</v>
      </c>
      <c r="L64" s="12">
        <v>0</v>
      </c>
      <c r="M64" s="12">
        <v>0</v>
      </c>
      <c r="N64" s="12">
        <v>1</v>
      </c>
      <c r="O64" s="12">
        <v>0</v>
      </c>
      <c r="P64" s="19">
        <v>2</v>
      </c>
    </row>
    <row r="65" spans="1:16" ht="33.75" x14ac:dyDescent="0.25">
      <c r="A65" s="27" t="s">
        <v>430</v>
      </c>
      <c r="B65" s="27" t="s">
        <v>431</v>
      </c>
      <c r="C65" s="12">
        <v>0</v>
      </c>
      <c r="D65" s="12">
        <v>1</v>
      </c>
      <c r="E65" s="28">
        <v>-1</v>
      </c>
      <c r="F65" s="12">
        <v>0</v>
      </c>
      <c r="G65" s="12">
        <v>0</v>
      </c>
      <c r="H65" s="12">
        <v>0</v>
      </c>
      <c r="I65" s="12">
        <v>2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7" t="s">
        <v>434</v>
      </c>
      <c r="B67" s="27" t="s">
        <v>435</v>
      </c>
      <c r="C67" s="12">
        <v>1</v>
      </c>
      <c r="D67" s="12">
        <v>2</v>
      </c>
      <c r="E67" s="28">
        <v>-0.5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19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7" t="s">
        <v>438</v>
      </c>
      <c r="B69" s="27" t="s">
        <v>439</v>
      </c>
      <c r="C69" s="12">
        <v>1</v>
      </c>
      <c r="D69" s="12">
        <v>2</v>
      </c>
      <c r="E69" s="28">
        <v>-0.5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2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7" t="s">
        <v>444</v>
      </c>
      <c r="B72" s="198"/>
      <c r="C72" s="24">
        <v>1</v>
      </c>
      <c r="D72" s="24">
        <v>0</v>
      </c>
      <c r="E72" s="25">
        <v>0</v>
      </c>
      <c r="F72" s="24">
        <v>0</v>
      </c>
      <c r="G72" s="24">
        <v>0</v>
      </c>
      <c r="H72" s="24">
        <v>1</v>
      </c>
      <c r="I72" s="24">
        <v>2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25">
      <c r="A73" s="27" t="s">
        <v>445</v>
      </c>
      <c r="B73" s="27" t="s">
        <v>446</v>
      </c>
      <c r="C73" s="12">
        <v>1</v>
      </c>
      <c r="D73" s="12">
        <v>0</v>
      </c>
      <c r="E73" s="28">
        <v>0</v>
      </c>
      <c r="F73" s="12">
        <v>0</v>
      </c>
      <c r="G73" s="12">
        <v>0</v>
      </c>
      <c r="H73" s="12">
        <v>1</v>
      </c>
      <c r="I73" s="12">
        <v>2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1</v>
      </c>
    </row>
    <row r="74" spans="1:16" x14ac:dyDescent="0.25">
      <c r="A74" s="197" t="s">
        <v>447</v>
      </c>
      <c r="B74" s="198"/>
      <c r="C74" s="24">
        <v>33</v>
      </c>
      <c r="D74" s="24">
        <v>33</v>
      </c>
      <c r="E74" s="25">
        <v>0</v>
      </c>
      <c r="F74" s="24">
        <v>0</v>
      </c>
      <c r="G74" s="24">
        <v>0</v>
      </c>
      <c r="H74" s="24">
        <v>3</v>
      </c>
      <c r="I74" s="24">
        <v>8</v>
      </c>
      <c r="J74" s="24">
        <v>0</v>
      </c>
      <c r="K74" s="24">
        <v>2</v>
      </c>
      <c r="L74" s="24">
        <v>2</v>
      </c>
      <c r="M74" s="24">
        <v>1</v>
      </c>
      <c r="N74" s="24">
        <v>3</v>
      </c>
      <c r="O74" s="24">
        <v>0</v>
      </c>
      <c r="P74" s="26">
        <v>4</v>
      </c>
    </row>
    <row r="75" spans="1:16" x14ac:dyDescent="0.25">
      <c r="A75" s="27" t="s">
        <v>448</v>
      </c>
      <c r="B75" s="27" t="s">
        <v>449</v>
      </c>
      <c r="C75" s="12">
        <v>11</v>
      </c>
      <c r="D75" s="12">
        <v>13</v>
      </c>
      <c r="E75" s="28">
        <v>-0.15384615384615399</v>
      </c>
      <c r="F75" s="12">
        <v>0</v>
      </c>
      <c r="G75" s="12">
        <v>0</v>
      </c>
      <c r="H75" s="12">
        <v>3</v>
      </c>
      <c r="I75" s="12">
        <v>8</v>
      </c>
      <c r="J75" s="12">
        <v>0</v>
      </c>
      <c r="K75" s="12">
        <v>2</v>
      </c>
      <c r="L75" s="12">
        <v>0</v>
      </c>
      <c r="M75" s="12">
        <v>0</v>
      </c>
      <c r="N75" s="12">
        <v>3</v>
      </c>
      <c r="O75" s="12">
        <v>0</v>
      </c>
      <c r="P75" s="19">
        <v>2</v>
      </c>
    </row>
    <row r="76" spans="1:16" ht="33.75" x14ac:dyDescent="0.25">
      <c r="A76" s="27" t="s">
        <v>450</v>
      </c>
      <c r="B76" s="27" t="s">
        <v>451</v>
      </c>
      <c r="C76" s="12">
        <v>2</v>
      </c>
      <c r="D76" s="12">
        <v>3</v>
      </c>
      <c r="E76" s="28">
        <v>-0.33333333333333298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7" t="s">
        <v>452</v>
      </c>
      <c r="B77" s="27" t="s">
        <v>453</v>
      </c>
      <c r="C77" s="12">
        <v>11</v>
      </c>
      <c r="D77" s="12">
        <v>12</v>
      </c>
      <c r="E77" s="28">
        <v>-8.3333333333333301E-2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2</v>
      </c>
      <c r="M77" s="12">
        <v>1</v>
      </c>
      <c r="N77" s="12">
        <v>0</v>
      </c>
      <c r="O77" s="12">
        <v>0</v>
      </c>
      <c r="P77" s="19">
        <v>0</v>
      </c>
    </row>
    <row r="78" spans="1:16" x14ac:dyDescent="0.25">
      <c r="A78" s="27" t="s">
        <v>454</v>
      </c>
      <c r="B78" s="27" t="s">
        <v>455</v>
      </c>
      <c r="C78" s="12">
        <v>0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7" t="s">
        <v>456</v>
      </c>
      <c r="B79" s="27" t="s">
        <v>457</v>
      </c>
      <c r="C79" s="12">
        <v>8</v>
      </c>
      <c r="D79" s="12">
        <v>4</v>
      </c>
      <c r="E79" s="28">
        <v>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9">
        <v>0</v>
      </c>
    </row>
    <row r="80" spans="1:16" ht="33.75" x14ac:dyDescent="0.25">
      <c r="A80" s="27" t="s">
        <v>458</v>
      </c>
      <c r="B80" s="27" t="s">
        <v>459</v>
      </c>
      <c r="C80" s="12">
        <v>1</v>
      </c>
      <c r="D80" s="12">
        <v>1</v>
      </c>
      <c r="E80" s="28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0</v>
      </c>
      <c r="E81" s="28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2</v>
      </c>
    </row>
    <row r="82" spans="1:16" x14ac:dyDescent="0.25">
      <c r="A82" s="197" t="s">
        <v>462</v>
      </c>
      <c r="B82" s="198"/>
      <c r="C82" s="24">
        <v>52</v>
      </c>
      <c r="D82" s="24">
        <v>37</v>
      </c>
      <c r="E82" s="25">
        <v>0.40540540540540498</v>
      </c>
      <c r="F82" s="24">
        <v>0</v>
      </c>
      <c r="G82" s="24">
        <v>0</v>
      </c>
      <c r="H82" s="24">
        <v>4</v>
      </c>
      <c r="I82" s="24">
        <v>2</v>
      </c>
      <c r="J82" s="24">
        <v>0</v>
      </c>
      <c r="K82" s="24">
        <v>1</v>
      </c>
      <c r="L82" s="24">
        <v>0</v>
      </c>
      <c r="M82" s="24">
        <v>0</v>
      </c>
      <c r="N82" s="24">
        <v>1</v>
      </c>
      <c r="O82" s="24">
        <v>0</v>
      </c>
      <c r="P82" s="26">
        <v>1</v>
      </c>
    </row>
    <row r="83" spans="1:16" x14ac:dyDescent="0.25">
      <c r="A83" s="27" t="s">
        <v>463</v>
      </c>
      <c r="B83" s="27" t="s">
        <v>464</v>
      </c>
      <c r="C83" s="12">
        <v>12</v>
      </c>
      <c r="D83" s="12">
        <v>6</v>
      </c>
      <c r="E83" s="28">
        <v>1</v>
      </c>
      <c r="F83" s="12">
        <v>0</v>
      </c>
      <c r="G83" s="12">
        <v>0</v>
      </c>
      <c r="H83" s="12">
        <v>1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0</v>
      </c>
    </row>
    <row r="84" spans="1:16" x14ac:dyDescent="0.25">
      <c r="A84" s="27" t="s">
        <v>465</v>
      </c>
      <c r="B84" s="27" t="s">
        <v>466</v>
      </c>
      <c r="C84" s="12">
        <v>40</v>
      </c>
      <c r="D84" s="12">
        <v>31</v>
      </c>
      <c r="E84" s="28">
        <v>0.29032258064516098</v>
      </c>
      <c r="F84" s="12">
        <v>0</v>
      </c>
      <c r="G84" s="12">
        <v>0</v>
      </c>
      <c r="H84" s="12">
        <v>3</v>
      </c>
      <c r="I84" s="12">
        <v>2</v>
      </c>
      <c r="J84" s="12">
        <v>0</v>
      </c>
      <c r="K84" s="12">
        <v>1</v>
      </c>
      <c r="L84" s="12">
        <v>0</v>
      </c>
      <c r="M84" s="12">
        <v>0</v>
      </c>
      <c r="N84" s="12">
        <v>1</v>
      </c>
      <c r="O84" s="12">
        <v>0</v>
      </c>
      <c r="P84" s="19">
        <v>1</v>
      </c>
    </row>
    <row r="85" spans="1:16" x14ac:dyDescent="0.25">
      <c r="A85" s="197" t="s">
        <v>467</v>
      </c>
      <c r="B85" s="198"/>
      <c r="C85" s="24">
        <v>153</v>
      </c>
      <c r="D85" s="24">
        <v>169</v>
      </c>
      <c r="E85" s="25">
        <v>-9.4674556213017805E-2</v>
      </c>
      <c r="F85" s="24">
        <v>2</v>
      </c>
      <c r="G85" s="24">
        <v>2</v>
      </c>
      <c r="H85" s="24">
        <v>78</v>
      </c>
      <c r="I85" s="24">
        <v>61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37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7" t="s">
        <v>474</v>
      </c>
      <c r="B89" s="27" t="s">
        <v>475</v>
      </c>
      <c r="C89" s="12">
        <v>36</v>
      </c>
      <c r="D89" s="12">
        <v>46</v>
      </c>
      <c r="E89" s="28">
        <v>-0.217391304347826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0</v>
      </c>
    </row>
    <row r="90" spans="1:16" ht="22.5" x14ac:dyDescent="0.25">
      <c r="A90" s="27" t="s">
        <v>476</v>
      </c>
      <c r="B90" s="27" t="s">
        <v>477</v>
      </c>
      <c r="C90" s="12">
        <v>1</v>
      </c>
      <c r="D90" s="12">
        <v>1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7" t="s">
        <v>478</v>
      </c>
      <c r="B91" s="27" t="s">
        <v>479</v>
      </c>
      <c r="C91" s="12">
        <v>9</v>
      </c>
      <c r="D91" s="12">
        <v>9</v>
      </c>
      <c r="E91" s="28">
        <v>0</v>
      </c>
      <c r="F91" s="12">
        <v>0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0</v>
      </c>
    </row>
    <row r="92" spans="1:16" x14ac:dyDescent="0.25">
      <c r="A92" s="27" t="s">
        <v>480</v>
      </c>
      <c r="B92" s="27" t="s">
        <v>481</v>
      </c>
      <c r="C92" s="12">
        <v>15</v>
      </c>
      <c r="D92" s="12">
        <v>17</v>
      </c>
      <c r="E92" s="28">
        <v>-0.11764705882352899</v>
      </c>
      <c r="F92" s="12">
        <v>0</v>
      </c>
      <c r="G92" s="12">
        <v>1</v>
      </c>
      <c r="H92" s="12">
        <v>5</v>
      </c>
      <c r="I92" s="12">
        <v>10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9">
        <v>18</v>
      </c>
    </row>
    <row r="93" spans="1:16" x14ac:dyDescent="0.25">
      <c r="A93" s="27" t="s">
        <v>482</v>
      </c>
      <c r="B93" s="27" t="s">
        <v>483</v>
      </c>
      <c r="C93" s="12">
        <v>7</v>
      </c>
      <c r="D93" s="12">
        <v>5</v>
      </c>
      <c r="E93" s="28">
        <v>0.4</v>
      </c>
      <c r="F93" s="12">
        <v>0</v>
      </c>
      <c r="G93" s="12">
        <v>0</v>
      </c>
      <c r="H93" s="12">
        <v>1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0</v>
      </c>
    </row>
    <row r="94" spans="1:16" x14ac:dyDescent="0.25">
      <c r="A94" s="27" t="s">
        <v>484</v>
      </c>
      <c r="B94" s="27" t="s">
        <v>485</v>
      </c>
      <c r="C94" s="12">
        <v>85</v>
      </c>
      <c r="D94" s="12">
        <v>90</v>
      </c>
      <c r="E94" s="28">
        <v>-5.5555555555555601E-2</v>
      </c>
      <c r="F94" s="12">
        <v>2</v>
      </c>
      <c r="G94" s="12">
        <v>1</v>
      </c>
      <c r="H94" s="12">
        <v>72</v>
      </c>
      <c r="I94" s="12">
        <v>48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19</v>
      </c>
    </row>
    <row r="95" spans="1:16" ht="22.5" x14ac:dyDescent="0.2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7" t="s">
        <v>488</v>
      </c>
      <c r="B96" s="27" t="s">
        <v>489</v>
      </c>
      <c r="C96" s="12">
        <v>0</v>
      </c>
      <c r="D96" s="12">
        <v>1</v>
      </c>
      <c r="E96" s="28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7" t="s">
        <v>490</v>
      </c>
      <c r="B97" s="198"/>
      <c r="C97" s="24">
        <v>2340</v>
      </c>
      <c r="D97" s="24">
        <v>2260</v>
      </c>
      <c r="E97" s="25">
        <v>3.5398230088495602E-2</v>
      </c>
      <c r="F97" s="24">
        <v>20</v>
      </c>
      <c r="G97" s="24">
        <v>25</v>
      </c>
      <c r="H97" s="24">
        <v>932</v>
      </c>
      <c r="I97" s="24">
        <v>710</v>
      </c>
      <c r="J97" s="24">
        <v>0</v>
      </c>
      <c r="K97" s="24">
        <v>1</v>
      </c>
      <c r="L97" s="24">
        <v>0</v>
      </c>
      <c r="M97" s="24">
        <v>0</v>
      </c>
      <c r="N97" s="24">
        <v>9</v>
      </c>
      <c r="O97" s="24">
        <v>26</v>
      </c>
      <c r="P97" s="26">
        <v>287</v>
      </c>
    </row>
    <row r="98" spans="1:16" x14ac:dyDescent="0.25">
      <c r="A98" s="27" t="s">
        <v>491</v>
      </c>
      <c r="B98" s="27" t="s">
        <v>492</v>
      </c>
      <c r="C98" s="12">
        <v>371</v>
      </c>
      <c r="D98" s="12">
        <v>343</v>
      </c>
      <c r="E98" s="28">
        <v>8.1632653061224497E-2</v>
      </c>
      <c r="F98" s="12">
        <v>4</v>
      </c>
      <c r="G98" s="12">
        <v>4</v>
      </c>
      <c r="H98" s="12">
        <v>150</v>
      </c>
      <c r="I98" s="12">
        <v>125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9">
        <v>47</v>
      </c>
    </row>
    <row r="99" spans="1:16" x14ac:dyDescent="0.25">
      <c r="A99" s="27" t="s">
        <v>493</v>
      </c>
      <c r="B99" s="27" t="s">
        <v>494</v>
      </c>
      <c r="C99" s="12">
        <v>376</v>
      </c>
      <c r="D99" s="12">
        <v>338</v>
      </c>
      <c r="E99" s="28">
        <v>0.112426035502958</v>
      </c>
      <c r="F99" s="12">
        <v>4</v>
      </c>
      <c r="G99" s="12">
        <v>1</v>
      </c>
      <c r="H99" s="12">
        <v>192</v>
      </c>
      <c r="I99" s="12">
        <v>104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17</v>
      </c>
      <c r="P99" s="19">
        <v>48</v>
      </c>
    </row>
    <row r="100" spans="1:16" ht="33.75" x14ac:dyDescent="0.25">
      <c r="A100" s="27" t="s">
        <v>495</v>
      </c>
      <c r="B100" s="27" t="s">
        <v>496</v>
      </c>
      <c r="C100" s="12">
        <v>9</v>
      </c>
      <c r="D100" s="12">
        <v>16</v>
      </c>
      <c r="E100" s="28">
        <v>-0.4375</v>
      </c>
      <c r="F100" s="12">
        <v>0</v>
      </c>
      <c r="G100" s="12">
        <v>1</v>
      </c>
      <c r="H100" s="12">
        <v>9</v>
      </c>
      <c r="I100" s="12">
        <v>41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19">
        <v>17</v>
      </c>
    </row>
    <row r="101" spans="1:16" ht="22.5" x14ac:dyDescent="0.25">
      <c r="A101" s="27" t="s">
        <v>497</v>
      </c>
      <c r="B101" s="27" t="s">
        <v>498</v>
      </c>
      <c r="C101" s="12">
        <v>263</v>
      </c>
      <c r="D101" s="12">
        <v>259</v>
      </c>
      <c r="E101" s="28">
        <v>1.5444015444015399E-2</v>
      </c>
      <c r="F101" s="12">
        <v>3</v>
      </c>
      <c r="G101" s="12">
        <v>2</v>
      </c>
      <c r="H101" s="12">
        <v>77</v>
      </c>
      <c r="I101" s="12">
        <v>62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8</v>
      </c>
      <c r="P101" s="19">
        <v>41</v>
      </c>
    </row>
    <row r="102" spans="1:16" x14ac:dyDescent="0.25">
      <c r="A102" s="27" t="s">
        <v>499</v>
      </c>
      <c r="B102" s="27" t="s">
        <v>500</v>
      </c>
      <c r="C102" s="12">
        <v>23</v>
      </c>
      <c r="D102" s="12">
        <v>26</v>
      </c>
      <c r="E102" s="28">
        <v>-0.115384615384615</v>
      </c>
      <c r="F102" s="12">
        <v>0</v>
      </c>
      <c r="G102" s="12">
        <v>0</v>
      </c>
      <c r="H102" s="12">
        <v>6</v>
      </c>
      <c r="I102" s="12">
        <v>9</v>
      </c>
      <c r="J102" s="12">
        <v>0</v>
      </c>
      <c r="K102" s="12">
        <v>0</v>
      </c>
      <c r="L102" s="12">
        <v>0</v>
      </c>
      <c r="M102" s="12">
        <v>0</v>
      </c>
      <c r="N102" s="12">
        <v>1</v>
      </c>
      <c r="O102" s="12">
        <v>0</v>
      </c>
      <c r="P102" s="19">
        <v>1</v>
      </c>
    </row>
    <row r="103" spans="1:16" ht="22.5" x14ac:dyDescent="0.25">
      <c r="A103" s="27" t="s">
        <v>501</v>
      </c>
      <c r="B103" s="27" t="s">
        <v>502</v>
      </c>
      <c r="C103" s="12">
        <v>29</v>
      </c>
      <c r="D103" s="12">
        <v>42</v>
      </c>
      <c r="E103" s="28">
        <v>-0.30952380952380898</v>
      </c>
      <c r="F103" s="12">
        <v>0</v>
      </c>
      <c r="G103" s="12">
        <v>1</v>
      </c>
      <c r="H103" s="12">
        <v>18</v>
      </c>
      <c r="I103" s="12">
        <v>14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1</v>
      </c>
    </row>
    <row r="104" spans="1:16" x14ac:dyDescent="0.25">
      <c r="A104" s="27" t="s">
        <v>503</v>
      </c>
      <c r="B104" s="27" t="s">
        <v>504</v>
      </c>
      <c r="C104" s="12">
        <v>30</v>
      </c>
      <c r="D104" s="12">
        <v>35</v>
      </c>
      <c r="E104" s="28">
        <v>-0.14285714285714299</v>
      </c>
      <c r="F104" s="12">
        <v>0</v>
      </c>
      <c r="G104" s="12">
        <v>0</v>
      </c>
      <c r="H104" s="12">
        <v>4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9">
        <v>0</v>
      </c>
    </row>
    <row r="105" spans="1:16" x14ac:dyDescent="0.25">
      <c r="A105" s="27" t="s">
        <v>505</v>
      </c>
      <c r="B105" s="27" t="s">
        <v>506</v>
      </c>
      <c r="C105" s="12">
        <v>825</v>
      </c>
      <c r="D105" s="12">
        <v>757</v>
      </c>
      <c r="E105" s="28">
        <v>8.9828269484808501E-2</v>
      </c>
      <c r="F105" s="12">
        <v>6</v>
      </c>
      <c r="G105" s="12">
        <v>9</v>
      </c>
      <c r="H105" s="12">
        <v>340</v>
      </c>
      <c r="I105" s="12">
        <v>242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12">
        <v>0</v>
      </c>
      <c r="P105" s="19">
        <v>69</v>
      </c>
    </row>
    <row r="106" spans="1:16" ht="22.5" x14ac:dyDescent="0.25">
      <c r="A106" s="27" t="s">
        <v>507</v>
      </c>
      <c r="B106" s="27" t="s">
        <v>508</v>
      </c>
      <c r="C106" s="12">
        <v>124</v>
      </c>
      <c r="D106" s="12">
        <v>169</v>
      </c>
      <c r="E106" s="28">
        <v>-0.26627218934911201</v>
      </c>
      <c r="F106" s="12">
        <v>0</v>
      </c>
      <c r="G106" s="12">
        <v>0</v>
      </c>
      <c r="H106" s="12">
        <v>59</v>
      </c>
      <c r="I106" s="12">
        <v>39</v>
      </c>
      <c r="J106" s="12">
        <v>0</v>
      </c>
      <c r="K106" s="12">
        <v>0</v>
      </c>
      <c r="L106" s="12">
        <v>0</v>
      </c>
      <c r="M106" s="12">
        <v>0</v>
      </c>
      <c r="N106" s="12">
        <v>6</v>
      </c>
      <c r="O106" s="12">
        <v>0</v>
      </c>
      <c r="P106" s="19">
        <v>6</v>
      </c>
    </row>
    <row r="107" spans="1:16" ht="22.5" x14ac:dyDescent="0.25">
      <c r="A107" s="27" t="s">
        <v>509</v>
      </c>
      <c r="B107" s="27" t="s">
        <v>510</v>
      </c>
      <c r="C107" s="12">
        <v>13</v>
      </c>
      <c r="D107" s="12">
        <v>5</v>
      </c>
      <c r="E107" s="28">
        <v>1.6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  <c r="K107" s="12">
        <v>1</v>
      </c>
      <c r="L107" s="12">
        <v>0</v>
      </c>
      <c r="M107" s="12">
        <v>0</v>
      </c>
      <c r="N107" s="12">
        <v>1</v>
      </c>
      <c r="O107" s="12">
        <v>0</v>
      </c>
      <c r="P107" s="19">
        <v>9</v>
      </c>
    </row>
    <row r="108" spans="1:16" x14ac:dyDescent="0.25">
      <c r="A108" s="27" t="s">
        <v>511</v>
      </c>
      <c r="B108" s="27" t="s">
        <v>512</v>
      </c>
      <c r="C108" s="12">
        <v>2</v>
      </c>
      <c r="D108" s="12">
        <v>8</v>
      </c>
      <c r="E108" s="28">
        <v>-0.75</v>
      </c>
      <c r="F108" s="12">
        <v>0</v>
      </c>
      <c r="G108" s="12">
        <v>0</v>
      </c>
      <c r="H108" s="12">
        <v>8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1</v>
      </c>
    </row>
    <row r="109" spans="1:16" x14ac:dyDescent="0.25">
      <c r="A109" s="27" t="s">
        <v>513</v>
      </c>
      <c r="B109" s="27" t="s">
        <v>514</v>
      </c>
      <c r="C109" s="12">
        <v>1</v>
      </c>
      <c r="D109" s="12">
        <v>1</v>
      </c>
      <c r="E109" s="28">
        <v>0</v>
      </c>
      <c r="F109" s="12">
        <v>0</v>
      </c>
      <c r="G109" s="12">
        <v>0</v>
      </c>
      <c r="H109" s="12">
        <v>6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3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7" t="s">
        <v>517</v>
      </c>
      <c r="B111" s="27" t="s">
        <v>518</v>
      </c>
      <c r="C111" s="12">
        <v>222</v>
      </c>
      <c r="D111" s="12">
        <v>219</v>
      </c>
      <c r="E111" s="28">
        <v>1.3698630136986301E-2</v>
      </c>
      <c r="F111" s="12">
        <v>3</v>
      </c>
      <c r="G111" s="12">
        <v>7</v>
      </c>
      <c r="H111" s="12">
        <v>57</v>
      </c>
      <c r="I111" s="12">
        <v>58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9">
        <v>36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1</v>
      </c>
    </row>
    <row r="114" spans="1:16" x14ac:dyDescent="0.25">
      <c r="A114" s="27" t="s">
        <v>523</v>
      </c>
      <c r="B114" s="27" t="s">
        <v>524</v>
      </c>
      <c r="C114" s="12">
        <v>9</v>
      </c>
      <c r="D114" s="12">
        <v>6</v>
      </c>
      <c r="E114" s="28">
        <v>0.5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7" t="s">
        <v>525</v>
      </c>
      <c r="B115" s="27" t="s">
        <v>526</v>
      </c>
      <c r="C115" s="12">
        <v>0</v>
      </c>
      <c r="D115" s="12">
        <v>5</v>
      </c>
      <c r="E115" s="28">
        <v>-1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0</v>
      </c>
    </row>
    <row r="116" spans="1:16" ht="22.5" x14ac:dyDescent="0.25">
      <c r="A116" s="27" t="s">
        <v>527</v>
      </c>
      <c r="B116" s="27" t="s">
        <v>528</v>
      </c>
      <c r="C116" s="12">
        <v>25</v>
      </c>
      <c r="D116" s="12">
        <v>6</v>
      </c>
      <c r="E116" s="28">
        <v>3.1666666666666701</v>
      </c>
      <c r="F116" s="12">
        <v>0</v>
      </c>
      <c r="G116" s="12">
        <v>0</v>
      </c>
      <c r="H116" s="12">
        <v>2</v>
      </c>
      <c r="I116" s="12">
        <v>3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1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7" t="s">
        <v>531</v>
      </c>
      <c r="B118" s="27" t="s">
        <v>532</v>
      </c>
      <c r="C118" s="12">
        <v>1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7" t="s">
        <v>533</v>
      </c>
      <c r="B119" s="27" t="s">
        <v>534</v>
      </c>
      <c r="C119" s="12">
        <v>1</v>
      </c>
      <c r="D119" s="12">
        <v>1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7" t="s">
        <v>535</v>
      </c>
      <c r="B120" s="27" t="s">
        <v>536</v>
      </c>
      <c r="C120" s="12">
        <v>2</v>
      </c>
      <c r="D120" s="12">
        <v>1</v>
      </c>
      <c r="E120" s="28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7" t="s">
        <v>537</v>
      </c>
      <c r="B121" s="27" t="s">
        <v>538</v>
      </c>
      <c r="C121" s="12">
        <v>7</v>
      </c>
      <c r="D121" s="12">
        <v>7</v>
      </c>
      <c r="E121" s="28">
        <v>0</v>
      </c>
      <c r="F121" s="12">
        <v>0</v>
      </c>
      <c r="G121" s="12">
        <v>0</v>
      </c>
      <c r="H121" s="12">
        <v>2</v>
      </c>
      <c r="I121" s="12">
        <v>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5</v>
      </c>
    </row>
    <row r="122" spans="1:16" x14ac:dyDescent="0.25">
      <c r="A122" s="27" t="s">
        <v>539</v>
      </c>
      <c r="B122" s="27" t="s">
        <v>540</v>
      </c>
      <c r="C122" s="12">
        <v>4</v>
      </c>
      <c r="D122" s="12">
        <v>2</v>
      </c>
      <c r="E122" s="28">
        <v>1</v>
      </c>
      <c r="F122" s="12">
        <v>0</v>
      </c>
      <c r="G122" s="12">
        <v>0</v>
      </c>
      <c r="H122" s="12">
        <v>0</v>
      </c>
      <c r="I122" s="12">
        <v>5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1</v>
      </c>
    </row>
    <row r="123" spans="1:16" x14ac:dyDescent="0.25">
      <c r="A123" s="27" t="s">
        <v>541</v>
      </c>
      <c r="B123" s="27" t="s">
        <v>542</v>
      </c>
      <c r="C123" s="12">
        <v>0</v>
      </c>
      <c r="D123" s="12">
        <v>4</v>
      </c>
      <c r="E123" s="28">
        <v>-1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7" t="s">
        <v>547</v>
      </c>
      <c r="B126" s="27" t="s">
        <v>548</v>
      </c>
      <c r="C126" s="12">
        <v>3</v>
      </c>
      <c r="D126" s="12">
        <v>10</v>
      </c>
      <c r="E126" s="28">
        <v>-0.7</v>
      </c>
      <c r="F126" s="12">
        <v>0</v>
      </c>
      <c r="G126" s="12">
        <v>0</v>
      </c>
      <c r="H126" s="12">
        <v>0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9">
        <v>0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7" t="s">
        <v>557</v>
      </c>
      <c r="B131" s="198"/>
      <c r="C131" s="24">
        <v>4</v>
      </c>
      <c r="D131" s="24">
        <v>4</v>
      </c>
      <c r="E131" s="25">
        <v>0</v>
      </c>
      <c r="F131" s="24">
        <v>0</v>
      </c>
      <c r="G131" s="24">
        <v>0</v>
      </c>
      <c r="H131" s="24">
        <v>5</v>
      </c>
      <c r="I131" s="24">
        <v>0</v>
      </c>
      <c r="J131" s="24">
        <v>0</v>
      </c>
      <c r="K131" s="24">
        <v>0</v>
      </c>
      <c r="L131" s="24">
        <v>0</v>
      </c>
      <c r="M131" s="24">
        <v>0</v>
      </c>
      <c r="N131" s="24">
        <v>2</v>
      </c>
      <c r="O131" s="24">
        <v>0</v>
      </c>
      <c r="P131" s="26">
        <v>0</v>
      </c>
    </row>
    <row r="132" spans="1:16" x14ac:dyDescent="0.25">
      <c r="A132" s="27" t="s">
        <v>558</v>
      </c>
      <c r="B132" s="27" t="s">
        <v>559</v>
      </c>
      <c r="C132" s="12">
        <v>1</v>
      </c>
      <c r="D132" s="12">
        <v>1</v>
      </c>
      <c r="E132" s="28">
        <v>0</v>
      </c>
      <c r="F132" s="12">
        <v>0</v>
      </c>
      <c r="G132" s="12">
        <v>0</v>
      </c>
      <c r="H132" s="12">
        <v>2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2</v>
      </c>
      <c r="O132" s="12">
        <v>0</v>
      </c>
      <c r="P132" s="19">
        <v>0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7" t="s">
        <v>562</v>
      </c>
      <c r="B134" s="27" t="s">
        <v>563</v>
      </c>
      <c r="C134" s="12">
        <v>2</v>
      </c>
      <c r="D134" s="12">
        <v>3</v>
      </c>
      <c r="E134" s="28">
        <v>-0.33333333333333298</v>
      </c>
      <c r="F134" s="12">
        <v>0</v>
      </c>
      <c r="G134" s="12">
        <v>0</v>
      </c>
      <c r="H134" s="12">
        <v>3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9">
        <v>0</v>
      </c>
    </row>
    <row r="135" spans="1:16" x14ac:dyDescent="0.25">
      <c r="A135" s="27" t="s">
        <v>564</v>
      </c>
      <c r="B135" s="27" t="s">
        <v>565</v>
      </c>
      <c r="C135" s="12">
        <v>0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0</v>
      </c>
    </row>
    <row r="136" spans="1:16" x14ac:dyDescent="0.25">
      <c r="A136" s="27" t="s">
        <v>566</v>
      </c>
      <c r="B136" s="27" t="s">
        <v>567</v>
      </c>
      <c r="C136" s="12">
        <v>1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7" t="s">
        <v>568</v>
      </c>
      <c r="B137" s="198"/>
      <c r="C137" s="24">
        <v>38</v>
      </c>
      <c r="D137" s="24">
        <v>20</v>
      </c>
      <c r="E137" s="25">
        <v>0.9</v>
      </c>
      <c r="F137" s="24">
        <v>0</v>
      </c>
      <c r="G137" s="24">
        <v>0</v>
      </c>
      <c r="H137" s="24">
        <v>7</v>
      </c>
      <c r="I137" s="24">
        <v>5</v>
      </c>
      <c r="J137" s="24">
        <v>0</v>
      </c>
      <c r="K137" s="24">
        <v>0</v>
      </c>
      <c r="L137" s="24">
        <v>0</v>
      </c>
      <c r="M137" s="24">
        <v>0</v>
      </c>
      <c r="N137" s="24">
        <v>14</v>
      </c>
      <c r="O137" s="24">
        <v>0</v>
      </c>
      <c r="P137" s="26">
        <v>2</v>
      </c>
    </row>
    <row r="138" spans="1:16" ht="22.5" x14ac:dyDescent="0.25">
      <c r="A138" s="27" t="s">
        <v>569</v>
      </c>
      <c r="B138" s="27" t="s">
        <v>570</v>
      </c>
      <c r="C138" s="12">
        <v>15</v>
      </c>
      <c r="D138" s="12">
        <v>2</v>
      </c>
      <c r="E138" s="28">
        <v>6.5</v>
      </c>
      <c r="F138" s="12">
        <v>0</v>
      </c>
      <c r="G138" s="12">
        <v>0</v>
      </c>
      <c r="H138" s="12">
        <v>1</v>
      </c>
      <c r="I138" s="12">
        <v>4</v>
      </c>
      <c r="J138" s="12">
        <v>0</v>
      </c>
      <c r="K138" s="12">
        <v>0</v>
      </c>
      <c r="L138" s="12">
        <v>0</v>
      </c>
      <c r="M138" s="12">
        <v>0</v>
      </c>
      <c r="N138" s="12">
        <v>12</v>
      </c>
      <c r="O138" s="12">
        <v>0</v>
      </c>
      <c r="P138" s="19">
        <v>0</v>
      </c>
    </row>
    <row r="139" spans="1:16" x14ac:dyDescent="0.25">
      <c r="A139" s="27" t="s">
        <v>571</v>
      </c>
      <c r="B139" s="27" t="s">
        <v>572</v>
      </c>
      <c r="C139" s="12">
        <v>1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7" t="s">
        <v>577</v>
      </c>
      <c r="B142" s="27" t="s">
        <v>578</v>
      </c>
      <c r="C142" s="12">
        <v>19</v>
      </c>
      <c r="D142" s="12">
        <v>15</v>
      </c>
      <c r="E142" s="28">
        <v>0.266666666666667</v>
      </c>
      <c r="F142" s="12">
        <v>0</v>
      </c>
      <c r="G142" s="12">
        <v>0</v>
      </c>
      <c r="H142" s="12">
        <v>5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2</v>
      </c>
      <c r="O142" s="12">
        <v>0</v>
      </c>
      <c r="P142" s="19">
        <v>2</v>
      </c>
    </row>
    <row r="143" spans="1:16" ht="22.5" x14ac:dyDescent="0.25">
      <c r="A143" s="27" t="s">
        <v>579</v>
      </c>
      <c r="B143" s="27" t="s">
        <v>580</v>
      </c>
      <c r="C143" s="12">
        <v>3</v>
      </c>
      <c r="D143" s="12">
        <v>3</v>
      </c>
      <c r="E143" s="28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197" t="s">
        <v>581</v>
      </c>
      <c r="B144" s="198"/>
      <c r="C144" s="24">
        <v>6</v>
      </c>
      <c r="D144" s="24">
        <v>6</v>
      </c>
      <c r="E144" s="25">
        <v>0</v>
      </c>
      <c r="F144" s="24">
        <v>0</v>
      </c>
      <c r="G144" s="24">
        <v>0</v>
      </c>
      <c r="H144" s="24">
        <v>5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2</v>
      </c>
      <c r="D145" s="12">
        <v>6</v>
      </c>
      <c r="E145" s="28">
        <v>-0.66666666666666696</v>
      </c>
      <c r="F145" s="12">
        <v>0</v>
      </c>
      <c r="G145" s="12">
        <v>0</v>
      </c>
      <c r="H145" s="12">
        <v>4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7" t="s">
        <v>584</v>
      </c>
      <c r="B146" s="27" t="s">
        <v>585</v>
      </c>
      <c r="C146" s="12">
        <v>4</v>
      </c>
      <c r="D146" s="12">
        <v>0</v>
      </c>
      <c r="E146" s="28">
        <v>0</v>
      </c>
      <c r="F146" s="12">
        <v>0</v>
      </c>
      <c r="G146" s="12">
        <v>0</v>
      </c>
      <c r="H146" s="12">
        <v>1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7" t="s">
        <v>586</v>
      </c>
      <c r="B147" s="198"/>
      <c r="C147" s="24">
        <v>65</v>
      </c>
      <c r="D147" s="24">
        <v>59</v>
      </c>
      <c r="E147" s="25">
        <v>0.101694915254237</v>
      </c>
      <c r="F147" s="24">
        <v>0</v>
      </c>
      <c r="G147" s="24">
        <v>0</v>
      </c>
      <c r="H147" s="24">
        <v>36</v>
      </c>
      <c r="I147" s="24">
        <v>29</v>
      </c>
      <c r="J147" s="24">
        <v>0</v>
      </c>
      <c r="K147" s="24">
        <v>0</v>
      </c>
      <c r="L147" s="24">
        <v>0</v>
      </c>
      <c r="M147" s="24">
        <v>0</v>
      </c>
      <c r="N147" s="24">
        <v>33</v>
      </c>
      <c r="O147" s="24">
        <v>0</v>
      </c>
      <c r="P147" s="26">
        <v>13</v>
      </c>
    </row>
    <row r="148" spans="1:16" ht="22.5" x14ac:dyDescent="0.25">
      <c r="A148" s="27" t="s">
        <v>587</v>
      </c>
      <c r="B148" s="27" t="s">
        <v>588</v>
      </c>
      <c r="C148" s="12">
        <v>27</v>
      </c>
      <c r="D148" s="12">
        <v>18</v>
      </c>
      <c r="E148" s="28">
        <v>0.5</v>
      </c>
      <c r="F148" s="12">
        <v>0</v>
      </c>
      <c r="G148" s="12">
        <v>0</v>
      </c>
      <c r="H148" s="12">
        <v>18</v>
      </c>
      <c r="I148" s="12">
        <v>15</v>
      </c>
      <c r="J148" s="12">
        <v>0</v>
      </c>
      <c r="K148" s="12">
        <v>0</v>
      </c>
      <c r="L148" s="12">
        <v>0</v>
      </c>
      <c r="M148" s="12">
        <v>0</v>
      </c>
      <c r="N148" s="12">
        <v>26</v>
      </c>
      <c r="O148" s="12">
        <v>0</v>
      </c>
      <c r="P148" s="19">
        <v>7</v>
      </c>
    </row>
    <row r="149" spans="1:16" x14ac:dyDescent="0.25">
      <c r="A149" s="27" t="s">
        <v>589</v>
      </c>
      <c r="B149" s="27" t="s">
        <v>590</v>
      </c>
      <c r="C149" s="12">
        <v>0</v>
      </c>
      <c r="D149" s="12">
        <v>1</v>
      </c>
      <c r="E149" s="28">
        <v>-1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19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7" t="s">
        <v>593</v>
      </c>
      <c r="B151" s="27" t="s">
        <v>594</v>
      </c>
      <c r="C151" s="12">
        <v>6</v>
      </c>
      <c r="D151" s="12">
        <v>6</v>
      </c>
      <c r="E151" s="28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19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2</v>
      </c>
      <c r="O152" s="12">
        <v>0</v>
      </c>
      <c r="P152" s="19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2</v>
      </c>
      <c r="E153" s="28">
        <v>-0.5</v>
      </c>
      <c r="F153" s="12">
        <v>0</v>
      </c>
      <c r="G153" s="12">
        <v>0</v>
      </c>
      <c r="H153" s="12">
        <v>3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0</v>
      </c>
      <c r="P153" s="19">
        <v>0</v>
      </c>
    </row>
    <row r="154" spans="1:16" x14ac:dyDescent="0.25">
      <c r="A154" s="27" t="s">
        <v>599</v>
      </c>
      <c r="B154" s="27" t="s">
        <v>600</v>
      </c>
      <c r="C154" s="12">
        <v>13</v>
      </c>
      <c r="D154" s="12">
        <v>10</v>
      </c>
      <c r="E154" s="28">
        <v>0.3</v>
      </c>
      <c r="F154" s="12">
        <v>0</v>
      </c>
      <c r="G154" s="12">
        <v>0</v>
      </c>
      <c r="H154" s="12">
        <v>6</v>
      </c>
      <c r="I154" s="12">
        <v>7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9">
        <v>4</v>
      </c>
    </row>
    <row r="155" spans="1:16" ht="22.5" x14ac:dyDescent="0.25">
      <c r="A155" s="27" t="s">
        <v>601</v>
      </c>
      <c r="B155" s="27" t="s">
        <v>602</v>
      </c>
      <c r="C155" s="12">
        <v>18</v>
      </c>
      <c r="D155" s="12">
        <v>22</v>
      </c>
      <c r="E155" s="28">
        <v>-0.18181818181818199</v>
      </c>
      <c r="F155" s="12">
        <v>0</v>
      </c>
      <c r="G155" s="12">
        <v>0</v>
      </c>
      <c r="H155" s="12">
        <v>7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19">
        <v>2</v>
      </c>
    </row>
    <row r="156" spans="1:16" x14ac:dyDescent="0.25">
      <c r="A156" s="197" t="s">
        <v>603</v>
      </c>
      <c r="B156" s="198"/>
      <c r="C156" s="24">
        <v>46</v>
      </c>
      <c r="D156" s="24">
        <v>46</v>
      </c>
      <c r="E156" s="25">
        <v>0</v>
      </c>
      <c r="F156" s="24">
        <v>1</v>
      </c>
      <c r="G156" s="24">
        <v>0</v>
      </c>
      <c r="H156" s="24">
        <v>10</v>
      </c>
      <c r="I156" s="24">
        <v>3</v>
      </c>
      <c r="J156" s="24">
        <v>1</v>
      </c>
      <c r="K156" s="24">
        <v>1</v>
      </c>
      <c r="L156" s="24">
        <v>0</v>
      </c>
      <c r="M156" s="24">
        <v>1</v>
      </c>
      <c r="N156" s="24">
        <v>0</v>
      </c>
      <c r="O156" s="24">
        <v>2</v>
      </c>
      <c r="P156" s="26">
        <v>1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7" t="s">
        <v>612</v>
      </c>
      <c r="B161" s="27" t="s">
        <v>613</v>
      </c>
      <c r="C161" s="12">
        <v>6</v>
      </c>
      <c r="D161" s="12">
        <v>2</v>
      </c>
      <c r="E161" s="28">
        <v>2</v>
      </c>
      <c r="F161" s="12">
        <v>1</v>
      </c>
      <c r="G161" s="12">
        <v>0</v>
      </c>
      <c r="H161" s="12">
        <v>1</v>
      </c>
      <c r="I161" s="12">
        <v>0</v>
      </c>
      <c r="J161" s="12">
        <v>0</v>
      </c>
      <c r="K161" s="12">
        <v>1</v>
      </c>
      <c r="L161" s="12">
        <v>0</v>
      </c>
      <c r="M161" s="12">
        <v>1</v>
      </c>
      <c r="N161" s="12">
        <v>0</v>
      </c>
      <c r="O161" s="12">
        <v>1</v>
      </c>
      <c r="P161" s="19">
        <v>0</v>
      </c>
    </row>
    <row r="162" spans="1:16" x14ac:dyDescent="0.25">
      <c r="A162" s="27" t="s">
        <v>614</v>
      </c>
      <c r="B162" s="27" t="s">
        <v>615</v>
      </c>
      <c r="C162" s="12">
        <v>17</v>
      </c>
      <c r="D162" s="12">
        <v>28</v>
      </c>
      <c r="E162" s="28">
        <v>-0.39285714285714302</v>
      </c>
      <c r="F162" s="12">
        <v>0</v>
      </c>
      <c r="G162" s="12">
        <v>0</v>
      </c>
      <c r="H162" s="12">
        <v>7</v>
      </c>
      <c r="I162" s="12">
        <v>3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9">
        <v>1</v>
      </c>
    </row>
    <row r="163" spans="1:16" ht="22.5" x14ac:dyDescent="0.25">
      <c r="A163" s="27" t="s">
        <v>616</v>
      </c>
      <c r="B163" s="27" t="s">
        <v>617</v>
      </c>
      <c r="C163" s="12">
        <v>2</v>
      </c>
      <c r="D163" s="12">
        <v>1</v>
      </c>
      <c r="E163" s="28">
        <v>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7" t="s">
        <v>618</v>
      </c>
      <c r="B164" s="27" t="s">
        <v>619</v>
      </c>
      <c r="C164" s="12">
        <v>3</v>
      </c>
      <c r="D164" s="12">
        <v>5</v>
      </c>
      <c r="E164" s="28">
        <v>-0.4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7" t="s">
        <v>620</v>
      </c>
      <c r="B165" s="27" t="s">
        <v>621</v>
      </c>
      <c r="C165" s="12">
        <v>18</v>
      </c>
      <c r="D165" s="12">
        <v>10</v>
      </c>
      <c r="E165" s="28">
        <v>0.8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19">
        <v>0</v>
      </c>
    </row>
    <row r="166" spans="1:16" x14ac:dyDescent="0.25">
      <c r="A166" s="197" t="s">
        <v>622</v>
      </c>
      <c r="B166" s="198"/>
      <c r="C166" s="24">
        <v>101</v>
      </c>
      <c r="D166" s="24">
        <v>121</v>
      </c>
      <c r="E166" s="25">
        <v>-0.165289256198347</v>
      </c>
      <c r="F166" s="24">
        <v>0</v>
      </c>
      <c r="G166" s="24">
        <v>0</v>
      </c>
      <c r="H166" s="24">
        <v>72</v>
      </c>
      <c r="I166" s="24">
        <v>63</v>
      </c>
      <c r="J166" s="24">
        <v>0</v>
      </c>
      <c r="K166" s="24">
        <v>2</v>
      </c>
      <c r="L166" s="24">
        <v>0</v>
      </c>
      <c r="M166" s="24">
        <v>0</v>
      </c>
      <c r="N166" s="24">
        <v>0</v>
      </c>
      <c r="O166" s="24">
        <v>20</v>
      </c>
      <c r="P166" s="26">
        <v>41</v>
      </c>
    </row>
    <row r="167" spans="1:16" ht="22.5" x14ac:dyDescent="0.25">
      <c r="A167" s="27" t="s">
        <v>623</v>
      </c>
      <c r="B167" s="27" t="s">
        <v>624</v>
      </c>
      <c r="C167" s="12">
        <v>25</v>
      </c>
      <c r="D167" s="12">
        <v>23</v>
      </c>
      <c r="E167" s="28">
        <v>8.6956521739130405E-2</v>
      </c>
      <c r="F167" s="12">
        <v>0</v>
      </c>
      <c r="G167" s="12">
        <v>0</v>
      </c>
      <c r="H167" s="12">
        <v>14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5</v>
      </c>
      <c r="P167" s="19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1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7" t="s">
        <v>635</v>
      </c>
      <c r="B173" s="27" t="s">
        <v>636</v>
      </c>
      <c r="C173" s="12">
        <v>51</v>
      </c>
      <c r="D173" s="12">
        <v>66</v>
      </c>
      <c r="E173" s="28">
        <v>-0.22727272727272699</v>
      </c>
      <c r="F173" s="12">
        <v>0</v>
      </c>
      <c r="G173" s="12">
        <v>0</v>
      </c>
      <c r="H173" s="12">
        <v>38</v>
      </c>
      <c r="I173" s="12">
        <v>35</v>
      </c>
      <c r="J173" s="12">
        <v>0</v>
      </c>
      <c r="K173" s="12">
        <v>1</v>
      </c>
      <c r="L173" s="12">
        <v>0</v>
      </c>
      <c r="M173" s="12">
        <v>0</v>
      </c>
      <c r="N173" s="12">
        <v>0</v>
      </c>
      <c r="O173" s="12">
        <v>10</v>
      </c>
      <c r="P173" s="19">
        <v>25</v>
      </c>
    </row>
    <row r="174" spans="1:16" ht="22.5" x14ac:dyDescent="0.25">
      <c r="A174" s="27" t="s">
        <v>637</v>
      </c>
      <c r="B174" s="27" t="s">
        <v>638</v>
      </c>
      <c r="C174" s="12">
        <v>15</v>
      </c>
      <c r="D174" s="12">
        <v>22</v>
      </c>
      <c r="E174" s="28">
        <v>-0.31818181818181801</v>
      </c>
      <c r="F174" s="12">
        <v>0</v>
      </c>
      <c r="G174" s="12">
        <v>0</v>
      </c>
      <c r="H174" s="12">
        <v>11</v>
      </c>
      <c r="I174" s="12">
        <v>28</v>
      </c>
      <c r="J174" s="12">
        <v>0</v>
      </c>
      <c r="K174" s="12">
        <v>1</v>
      </c>
      <c r="L174" s="12">
        <v>0</v>
      </c>
      <c r="M174" s="12">
        <v>0</v>
      </c>
      <c r="N174" s="12">
        <v>0</v>
      </c>
      <c r="O174" s="12">
        <v>1</v>
      </c>
      <c r="P174" s="19">
        <v>12</v>
      </c>
    </row>
    <row r="175" spans="1:16" x14ac:dyDescent="0.25">
      <c r="A175" s="27" t="s">
        <v>639</v>
      </c>
      <c r="B175" s="27" t="s">
        <v>640</v>
      </c>
      <c r="C175" s="12">
        <v>10</v>
      </c>
      <c r="D175" s="12">
        <v>10</v>
      </c>
      <c r="E175" s="28">
        <v>0</v>
      </c>
      <c r="F175" s="12">
        <v>0</v>
      </c>
      <c r="G175" s="12">
        <v>0</v>
      </c>
      <c r="H175" s="12">
        <v>8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4</v>
      </c>
      <c r="P175" s="19">
        <v>4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7" t="s">
        <v>645</v>
      </c>
      <c r="B178" s="198"/>
      <c r="C178" s="24">
        <v>256</v>
      </c>
      <c r="D178" s="24">
        <v>253</v>
      </c>
      <c r="E178" s="25">
        <v>1.18577075098814E-2</v>
      </c>
      <c r="F178" s="24">
        <v>497</v>
      </c>
      <c r="G178" s="24">
        <v>401</v>
      </c>
      <c r="H178" s="24">
        <v>173</v>
      </c>
      <c r="I178" s="24">
        <v>115</v>
      </c>
      <c r="J178" s="24">
        <v>0</v>
      </c>
      <c r="K178" s="24">
        <v>0</v>
      </c>
      <c r="L178" s="24">
        <v>0</v>
      </c>
      <c r="M178" s="24">
        <v>0</v>
      </c>
      <c r="N178" s="24">
        <v>2</v>
      </c>
      <c r="O178" s="24">
        <v>0</v>
      </c>
      <c r="P178" s="26">
        <v>520</v>
      </c>
    </row>
    <row r="179" spans="1:16" ht="22.5" x14ac:dyDescent="0.25">
      <c r="A179" s="27" t="s">
        <v>646</v>
      </c>
      <c r="B179" s="27" t="s">
        <v>647</v>
      </c>
      <c r="C179" s="12">
        <v>6</v>
      </c>
      <c r="D179" s="12">
        <v>3</v>
      </c>
      <c r="E179" s="28">
        <v>1</v>
      </c>
      <c r="F179" s="12">
        <v>6</v>
      </c>
      <c r="G179" s="12">
        <v>7</v>
      </c>
      <c r="H179" s="12">
        <v>1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1</v>
      </c>
      <c r="O179" s="12">
        <v>0</v>
      </c>
      <c r="P179" s="19">
        <v>10</v>
      </c>
    </row>
    <row r="180" spans="1:16" ht="22.5" x14ac:dyDescent="0.25">
      <c r="A180" s="27" t="s">
        <v>648</v>
      </c>
      <c r="B180" s="27" t="s">
        <v>649</v>
      </c>
      <c r="C180" s="12">
        <v>141</v>
      </c>
      <c r="D180" s="12">
        <v>147</v>
      </c>
      <c r="E180" s="28">
        <v>-4.08163265306122E-2</v>
      </c>
      <c r="F180" s="12">
        <v>236</v>
      </c>
      <c r="G180" s="12">
        <v>212</v>
      </c>
      <c r="H180" s="12">
        <v>92</v>
      </c>
      <c r="I180" s="12">
        <v>48</v>
      </c>
      <c r="J180" s="12">
        <v>0</v>
      </c>
      <c r="K180" s="12">
        <v>0</v>
      </c>
      <c r="L180" s="12">
        <v>0</v>
      </c>
      <c r="M180" s="12">
        <v>0</v>
      </c>
      <c r="N180" s="12">
        <v>1</v>
      </c>
      <c r="O180" s="12">
        <v>0</v>
      </c>
      <c r="P180" s="19">
        <v>284</v>
      </c>
    </row>
    <row r="181" spans="1:16" x14ac:dyDescent="0.25">
      <c r="A181" s="27" t="s">
        <v>650</v>
      </c>
      <c r="B181" s="27" t="s">
        <v>651</v>
      </c>
      <c r="C181" s="12">
        <v>16</v>
      </c>
      <c r="D181" s="12">
        <v>10</v>
      </c>
      <c r="E181" s="28">
        <v>0.6</v>
      </c>
      <c r="F181" s="12">
        <v>8</v>
      </c>
      <c r="G181" s="12">
        <v>1</v>
      </c>
      <c r="H181" s="12">
        <v>8</v>
      </c>
      <c r="I181" s="12">
        <v>10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9">
        <v>6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1</v>
      </c>
      <c r="E182" s="28">
        <v>-1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0</v>
      </c>
    </row>
    <row r="183" spans="1:16" ht="22.5" x14ac:dyDescent="0.25">
      <c r="A183" s="27" t="s">
        <v>654</v>
      </c>
      <c r="B183" s="27" t="s">
        <v>655</v>
      </c>
      <c r="C183" s="12">
        <v>9</v>
      </c>
      <c r="D183" s="12">
        <v>7</v>
      </c>
      <c r="E183" s="28">
        <v>0.28571428571428598</v>
      </c>
      <c r="F183" s="12">
        <v>7</v>
      </c>
      <c r="G183" s="12">
        <v>7</v>
      </c>
      <c r="H183" s="12">
        <v>6</v>
      </c>
      <c r="I183" s="12">
        <v>11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13</v>
      </c>
    </row>
    <row r="184" spans="1:16" ht="22.5" x14ac:dyDescent="0.25">
      <c r="A184" s="27" t="s">
        <v>656</v>
      </c>
      <c r="B184" s="27" t="s">
        <v>657</v>
      </c>
      <c r="C184" s="12">
        <v>83</v>
      </c>
      <c r="D184" s="12">
        <v>79</v>
      </c>
      <c r="E184" s="28">
        <v>5.0632911392405097E-2</v>
      </c>
      <c r="F184" s="12">
        <v>238</v>
      </c>
      <c r="G184" s="12">
        <v>174</v>
      </c>
      <c r="H184" s="12">
        <v>64</v>
      </c>
      <c r="I184" s="12">
        <v>44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207</v>
      </c>
    </row>
    <row r="185" spans="1:16" ht="22.5" x14ac:dyDescent="0.25">
      <c r="A185" s="27" t="s">
        <v>658</v>
      </c>
      <c r="B185" s="27" t="s">
        <v>659</v>
      </c>
      <c r="C185" s="12">
        <v>1</v>
      </c>
      <c r="D185" s="12">
        <v>6</v>
      </c>
      <c r="E185" s="28">
        <v>-0.83333333333333304</v>
      </c>
      <c r="F185" s="12">
        <v>1</v>
      </c>
      <c r="G185" s="12">
        <v>0</v>
      </c>
      <c r="H185" s="12">
        <v>2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0</v>
      </c>
    </row>
    <row r="186" spans="1:16" x14ac:dyDescent="0.25">
      <c r="A186" s="197" t="s">
        <v>660</v>
      </c>
      <c r="B186" s="198"/>
      <c r="C186" s="24">
        <v>143</v>
      </c>
      <c r="D186" s="24">
        <v>158</v>
      </c>
      <c r="E186" s="25">
        <v>-9.49367088607595E-2</v>
      </c>
      <c r="F186" s="24">
        <v>2</v>
      </c>
      <c r="G186" s="24">
        <v>3</v>
      </c>
      <c r="H186" s="24">
        <v>63</v>
      </c>
      <c r="I186" s="24">
        <v>44</v>
      </c>
      <c r="J186" s="24">
        <v>0</v>
      </c>
      <c r="K186" s="24">
        <v>0</v>
      </c>
      <c r="L186" s="24">
        <v>0</v>
      </c>
      <c r="M186" s="24">
        <v>1</v>
      </c>
      <c r="N186" s="24">
        <v>4</v>
      </c>
      <c r="O186" s="24">
        <v>0</v>
      </c>
      <c r="P186" s="26">
        <v>31</v>
      </c>
    </row>
    <row r="187" spans="1:16" x14ac:dyDescent="0.25">
      <c r="A187" s="27" t="s">
        <v>661</v>
      </c>
      <c r="B187" s="27" t="s">
        <v>662</v>
      </c>
      <c r="C187" s="12">
        <v>4</v>
      </c>
      <c r="D187" s="12">
        <v>13</v>
      </c>
      <c r="E187" s="28">
        <v>-0.69230769230769196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0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7" t="s">
        <v>665</v>
      </c>
      <c r="B189" s="27" t="s">
        <v>666</v>
      </c>
      <c r="C189" s="12">
        <v>55</v>
      </c>
      <c r="D189" s="12">
        <v>49</v>
      </c>
      <c r="E189" s="28">
        <v>0.122448979591837</v>
      </c>
      <c r="F189" s="12">
        <v>1</v>
      </c>
      <c r="G189" s="12">
        <v>1</v>
      </c>
      <c r="H189" s="12">
        <v>27</v>
      </c>
      <c r="I189" s="12">
        <v>3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19">
        <v>4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2</v>
      </c>
      <c r="E190" s="28">
        <v>-1</v>
      </c>
      <c r="F190" s="12">
        <v>0</v>
      </c>
      <c r="G190" s="12">
        <v>0</v>
      </c>
      <c r="H190" s="12">
        <v>1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7" t="s">
        <v>669</v>
      </c>
      <c r="B191" s="27" t="s">
        <v>670</v>
      </c>
      <c r="C191" s="12">
        <v>8</v>
      </c>
      <c r="D191" s="12">
        <v>13</v>
      </c>
      <c r="E191" s="28">
        <v>-0.38461538461538503</v>
      </c>
      <c r="F191" s="12">
        <v>1</v>
      </c>
      <c r="G191" s="12">
        <v>2</v>
      </c>
      <c r="H191" s="12">
        <v>7</v>
      </c>
      <c r="I191" s="12">
        <v>35</v>
      </c>
      <c r="J191" s="12">
        <v>0</v>
      </c>
      <c r="K191" s="12">
        <v>0</v>
      </c>
      <c r="L191" s="12">
        <v>0</v>
      </c>
      <c r="M191" s="12">
        <v>1</v>
      </c>
      <c r="N191" s="12">
        <v>2</v>
      </c>
      <c r="O191" s="12">
        <v>0</v>
      </c>
      <c r="P191" s="19">
        <v>21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7" t="s">
        <v>673</v>
      </c>
      <c r="B193" s="27" t="s">
        <v>674</v>
      </c>
      <c r="C193" s="12">
        <v>9</v>
      </c>
      <c r="D193" s="12">
        <v>9</v>
      </c>
      <c r="E193" s="28">
        <v>0</v>
      </c>
      <c r="F193" s="12">
        <v>0</v>
      </c>
      <c r="G193" s="12">
        <v>0</v>
      </c>
      <c r="H193" s="12">
        <v>5</v>
      </c>
      <c r="I193" s="12">
        <v>4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2</v>
      </c>
    </row>
    <row r="194" spans="1:16" x14ac:dyDescent="0.25">
      <c r="A194" s="27" t="s">
        <v>675</v>
      </c>
      <c r="B194" s="27" t="s">
        <v>676</v>
      </c>
      <c r="C194" s="12">
        <v>1</v>
      </c>
      <c r="D194" s="12">
        <v>0</v>
      </c>
      <c r="E194" s="28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1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7" t="s">
        <v>679</v>
      </c>
      <c r="B196" s="27" t="s">
        <v>680</v>
      </c>
      <c r="C196" s="12">
        <v>2</v>
      </c>
      <c r="D196" s="12">
        <v>1</v>
      </c>
      <c r="E196" s="28">
        <v>1</v>
      </c>
      <c r="F196" s="12">
        <v>0</v>
      </c>
      <c r="G196" s="12">
        <v>0</v>
      </c>
      <c r="H196" s="12">
        <v>2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1</v>
      </c>
    </row>
    <row r="197" spans="1:16" x14ac:dyDescent="0.25">
      <c r="A197" s="27" t="s">
        <v>681</v>
      </c>
      <c r="B197" s="27" t="s">
        <v>682</v>
      </c>
      <c r="C197" s="12">
        <v>63</v>
      </c>
      <c r="D197" s="12">
        <v>69</v>
      </c>
      <c r="E197" s="28">
        <v>-8.6956521739130405E-2</v>
      </c>
      <c r="F197" s="12">
        <v>0</v>
      </c>
      <c r="G197" s="12">
        <v>0</v>
      </c>
      <c r="H197" s="12">
        <v>20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0</v>
      </c>
    </row>
    <row r="198" spans="1:16" ht="22.5" x14ac:dyDescent="0.25">
      <c r="A198" s="27" t="s">
        <v>683</v>
      </c>
      <c r="B198" s="27" t="s">
        <v>684</v>
      </c>
      <c r="C198" s="12">
        <v>0</v>
      </c>
      <c r="D198" s="12">
        <v>2</v>
      </c>
      <c r="E198" s="28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7" t="s">
        <v>685</v>
      </c>
      <c r="B199" s="27" t="s">
        <v>686</v>
      </c>
      <c r="C199" s="12">
        <v>1</v>
      </c>
      <c r="D199" s="12">
        <v>0</v>
      </c>
      <c r="E199" s="28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19">
        <v>2</v>
      </c>
    </row>
    <row r="200" spans="1:16" ht="22.5" x14ac:dyDescent="0.25">
      <c r="A200" s="27" t="s">
        <v>687</v>
      </c>
      <c r="B200" s="27" t="s">
        <v>688</v>
      </c>
      <c r="C200" s="12">
        <v>0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7" t="s">
        <v>689</v>
      </c>
      <c r="B201" s="198"/>
      <c r="C201" s="24">
        <v>13</v>
      </c>
      <c r="D201" s="24">
        <v>13</v>
      </c>
      <c r="E201" s="25">
        <v>0</v>
      </c>
      <c r="F201" s="24">
        <v>0</v>
      </c>
      <c r="G201" s="24">
        <v>0</v>
      </c>
      <c r="H201" s="24">
        <v>9</v>
      </c>
      <c r="I201" s="24">
        <v>1</v>
      </c>
      <c r="J201" s="24">
        <v>0</v>
      </c>
      <c r="K201" s="24">
        <v>0</v>
      </c>
      <c r="L201" s="24">
        <v>0</v>
      </c>
      <c r="M201" s="24">
        <v>0</v>
      </c>
      <c r="N201" s="24">
        <v>3</v>
      </c>
      <c r="O201" s="24">
        <v>0</v>
      </c>
      <c r="P201" s="26">
        <v>1</v>
      </c>
    </row>
    <row r="202" spans="1:16" x14ac:dyDescent="0.25">
      <c r="A202" s="27" t="s">
        <v>690</v>
      </c>
      <c r="B202" s="27" t="s">
        <v>691</v>
      </c>
      <c r="C202" s="12">
        <v>3</v>
      </c>
      <c r="D202" s="12">
        <v>4</v>
      </c>
      <c r="E202" s="28">
        <v>-0.25</v>
      </c>
      <c r="F202" s="12">
        <v>0</v>
      </c>
      <c r="G202" s="12">
        <v>0</v>
      </c>
      <c r="H202" s="12">
        <v>6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2</v>
      </c>
      <c r="O202" s="12">
        <v>0</v>
      </c>
      <c r="P202" s="19">
        <v>0</v>
      </c>
    </row>
    <row r="203" spans="1:16" x14ac:dyDescent="0.25">
      <c r="A203" s="27" t="s">
        <v>692</v>
      </c>
      <c r="B203" s="27" t="s">
        <v>693</v>
      </c>
      <c r="C203" s="12">
        <v>0</v>
      </c>
      <c r="D203" s="12">
        <v>1</v>
      </c>
      <c r="E203" s="28">
        <v>-1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7" t="s">
        <v>694</v>
      </c>
      <c r="B204" s="27" t="s">
        <v>695</v>
      </c>
      <c r="C204" s="12">
        <v>0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7" t="s">
        <v>698</v>
      </c>
      <c r="B206" s="27" t="s">
        <v>699</v>
      </c>
      <c r="C206" s="12">
        <v>7</v>
      </c>
      <c r="D206" s="12">
        <v>6</v>
      </c>
      <c r="E206" s="28">
        <v>0.16666666666666699</v>
      </c>
      <c r="F206" s="12">
        <v>0</v>
      </c>
      <c r="G206" s="12">
        <v>0</v>
      </c>
      <c r="H206" s="12">
        <v>3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19">
        <v>1</v>
      </c>
    </row>
    <row r="207" spans="1:16" ht="22.5" x14ac:dyDescent="0.2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0</v>
      </c>
    </row>
    <row r="213" spans="1:16" x14ac:dyDescent="0.25">
      <c r="A213" s="27" t="s">
        <v>712</v>
      </c>
      <c r="B213" s="27" t="s">
        <v>713</v>
      </c>
      <c r="C213" s="12">
        <v>0</v>
      </c>
      <c r="D213" s="12">
        <v>1</v>
      </c>
      <c r="E213" s="28">
        <v>-1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7" t="s">
        <v>714</v>
      </c>
      <c r="B214" s="27" t="s">
        <v>715</v>
      </c>
      <c r="C214" s="12">
        <v>1</v>
      </c>
      <c r="D214" s="12">
        <v>1</v>
      </c>
      <c r="E214" s="28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9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9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7" t="s">
        <v>722</v>
      </c>
      <c r="B218" s="27" t="s">
        <v>723</v>
      </c>
      <c r="C218" s="12">
        <v>1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7" t="s">
        <v>730</v>
      </c>
      <c r="B222" s="27" t="s">
        <v>731</v>
      </c>
      <c r="C222" s="12">
        <v>1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7" t="s">
        <v>732</v>
      </c>
      <c r="B223" s="198"/>
      <c r="C223" s="24">
        <v>478</v>
      </c>
      <c r="D223" s="24">
        <v>333</v>
      </c>
      <c r="E223" s="25">
        <v>0.435435435435435</v>
      </c>
      <c r="F223" s="24">
        <v>165</v>
      </c>
      <c r="G223" s="24">
        <v>103</v>
      </c>
      <c r="H223" s="24">
        <v>205</v>
      </c>
      <c r="I223" s="24">
        <v>166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15</v>
      </c>
      <c r="P223" s="26">
        <v>213</v>
      </c>
    </row>
    <row r="224" spans="1:16" x14ac:dyDescent="0.25">
      <c r="A224" s="27" t="s">
        <v>733</v>
      </c>
      <c r="B224" s="27" t="s">
        <v>734</v>
      </c>
      <c r="C224" s="12">
        <v>2</v>
      </c>
      <c r="D224" s="12">
        <v>1</v>
      </c>
      <c r="E224" s="28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9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7" t="s">
        <v>739</v>
      </c>
      <c r="B227" s="27" t="s">
        <v>740</v>
      </c>
      <c r="C227" s="12">
        <v>1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1</v>
      </c>
    </row>
    <row r="229" spans="1:16" x14ac:dyDescent="0.25">
      <c r="A229" s="27" t="s">
        <v>743</v>
      </c>
      <c r="B229" s="27" t="s">
        <v>744</v>
      </c>
      <c r="C229" s="12">
        <v>0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7" t="s">
        <v>745</v>
      </c>
      <c r="B230" s="27" t="s">
        <v>746</v>
      </c>
      <c r="C230" s="12">
        <v>1</v>
      </c>
      <c r="D230" s="12">
        <v>1</v>
      </c>
      <c r="E230" s="28">
        <v>0</v>
      </c>
      <c r="F230" s="12">
        <v>0</v>
      </c>
      <c r="G230" s="12">
        <v>0</v>
      </c>
      <c r="H230" s="12">
        <v>0</v>
      </c>
      <c r="I230" s="12">
        <v>2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2</v>
      </c>
    </row>
    <row r="231" spans="1:16" x14ac:dyDescent="0.25">
      <c r="A231" s="27" t="s">
        <v>747</v>
      </c>
      <c r="B231" s="27" t="s">
        <v>748</v>
      </c>
      <c r="C231" s="12">
        <v>11</v>
      </c>
      <c r="D231" s="12">
        <v>13</v>
      </c>
      <c r="E231" s="28">
        <v>-0.15384615384615399</v>
      </c>
      <c r="F231" s="12">
        <v>1</v>
      </c>
      <c r="G231" s="12">
        <v>0</v>
      </c>
      <c r="H231" s="12">
        <v>3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2</v>
      </c>
    </row>
    <row r="232" spans="1:16" x14ac:dyDescent="0.25">
      <c r="A232" s="27" t="s">
        <v>749</v>
      </c>
      <c r="B232" s="27" t="s">
        <v>750</v>
      </c>
      <c r="C232" s="12">
        <v>11</v>
      </c>
      <c r="D232" s="12">
        <v>10</v>
      </c>
      <c r="E232" s="28">
        <v>0.1</v>
      </c>
      <c r="F232" s="12">
        <v>0</v>
      </c>
      <c r="G232" s="12">
        <v>0</v>
      </c>
      <c r="H232" s="12">
        <v>3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1</v>
      </c>
    </row>
    <row r="233" spans="1:16" x14ac:dyDescent="0.25">
      <c r="A233" s="27" t="s">
        <v>751</v>
      </c>
      <c r="B233" s="27" t="s">
        <v>752</v>
      </c>
      <c r="C233" s="12">
        <v>6</v>
      </c>
      <c r="D233" s="12">
        <v>2</v>
      </c>
      <c r="E233" s="28">
        <v>2</v>
      </c>
      <c r="F233" s="12">
        <v>0</v>
      </c>
      <c r="G233" s="12">
        <v>0</v>
      </c>
      <c r="H233" s="12">
        <v>3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1</v>
      </c>
    </row>
    <row r="234" spans="1:16" ht="22.5" x14ac:dyDescent="0.25">
      <c r="A234" s="27" t="s">
        <v>753</v>
      </c>
      <c r="B234" s="27" t="s">
        <v>754</v>
      </c>
      <c r="C234" s="12">
        <v>0</v>
      </c>
      <c r="D234" s="12">
        <v>0</v>
      </c>
      <c r="E234" s="28">
        <v>0</v>
      </c>
      <c r="F234" s="12">
        <v>0</v>
      </c>
      <c r="G234" s="12">
        <v>0</v>
      </c>
      <c r="H234" s="12">
        <v>1</v>
      </c>
      <c r="I234" s="12">
        <v>1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7" t="s">
        <v>755</v>
      </c>
      <c r="B235" s="27" t="s">
        <v>756</v>
      </c>
      <c r="C235" s="12">
        <v>3</v>
      </c>
      <c r="D235" s="12">
        <v>2</v>
      </c>
      <c r="E235" s="28">
        <v>0.5</v>
      </c>
      <c r="F235" s="12">
        <v>0</v>
      </c>
      <c r="G235" s="12">
        <v>0</v>
      </c>
      <c r="H235" s="12">
        <v>0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2</v>
      </c>
    </row>
    <row r="236" spans="1:16" x14ac:dyDescent="0.25">
      <c r="A236" s="27" t="s">
        <v>757</v>
      </c>
      <c r="B236" s="27" t="s">
        <v>758</v>
      </c>
      <c r="C236" s="12">
        <v>1</v>
      </c>
      <c r="D236" s="12">
        <v>1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7" t="s">
        <v>761</v>
      </c>
      <c r="B238" s="27" t="s">
        <v>762</v>
      </c>
      <c r="C238" s="12">
        <v>442</v>
      </c>
      <c r="D238" s="12">
        <v>302</v>
      </c>
      <c r="E238" s="28">
        <v>0.463576158940397</v>
      </c>
      <c r="F238" s="12">
        <v>164</v>
      </c>
      <c r="G238" s="12">
        <v>103</v>
      </c>
      <c r="H238" s="12">
        <v>195</v>
      </c>
      <c r="I238" s="12">
        <v>156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15</v>
      </c>
      <c r="P238" s="19">
        <v>204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7" t="s">
        <v>769</v>
      </c>
      <c r="B242" s="27" t="s">
        <v>770</v>
      </c>
      <c r="C242" s="12">
        <v>0</v>
      </c>
      <c r="D242" s="12">
        <v>1</v>
      </c>
      <c r="E242" s="28">
        <v>-1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7" t="s">
        <v>773</v>
      </c>
      <c r="B244" s="198"/>
      <c r="C244" s="24">
        <v>0</v>
      </c>
      <c r="D244" s="24">
        <v>2</v>
      </c>
      <c r="E244" s="25">
        <v>-1</v>
      </c>
      <c r="F244" s="24">
        <v>0</v>
      </c>
      <c r="G244" s="24">
        <v>0</v>
      </c>
      <c r="H244" s="24">
        <v>0</v>
      </c>
      <c r="I244" s="24">
        <v>2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7" t="s">
        <v>782</v>
      </c>
      <c r="B249" s="27" t="s">
        <v>783</v>
      </c>
      <c r="C249" s="12">
        <v>0</v>
      </c>
      <c r="D249" s="12">
        <v>1</v>
      </c>
      <c r="E249" s="28">
        <v>-1</v>
      </c>
      <c r="F249" s="12">
        <v>0</v>
      </c>
      <c r="G249" s="12">
        <v>0</v>
      </c>
      <c r="H249" s="12">
        <v>0</v>
      </c>
      <c r="I249" s="12">
        <v>2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9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1</v>
      </c>
      <c r="E255" s="28">
        <v>-1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7" t="s">
        <v>826</v>
      </c>
      <c r="B271" s="198"/>
      <c r="C271" s="24">
        <v>159</v>
      </c>
      <c r="D271" s="24">
        <v>133</v>
      </c>
      <c r="E271" s="25">
        <v>0.19548872180451099</v>
      </c>
      <c r="F271" s="24">
        <v>11</v>
      </c>
      <c r="G271" s="24">
        <v>7</v>
      </c>
      <c r="H271" s="24">
        <v>144</v>
      </c>
      <c r="I271" s="24">
        <v>182</v>
      </c>
      <c r="J271" s="24">
        <v>0</v>
      </c>
      <c r="K271" s="24">
        <v>0</v>
      </c>
      <c r="L271" s="24">
        <v>0</v>
      </c>
      <c r="M271" s="24">
        <v>0</v>
      </c>
      <c r="N271" s="24">
        <v>1</v>
      </c>
      <c r="O271" s="24">
        <v>0</v>
      </c>
      <c r="P271" s="26">
        <v>98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7" t="s">
        <v>829</v>
      </c>
      <c r="B273" s="27" t="s">
        <v>830</v>
      </c>
      <c r="C273" s="12">
        <v>40</v>
      </c>
      <c r="D273" s="12">
        <v>39</v>
      </c>
      <c r="E273" s="28">
        <v>2.5641025641025599E-2</v>
      </c>
      <c r="F273" s="12">
        <v>5</v>
      </c>
      <c r="G273" s="12">
        <v>5</v>
      </c>
      <c r="H273" s="12">
        <v>36</v>
      </c>
      <c r="I273" s="12">
        <v>113</v>
      </c>
      <c r="J273" s="12">
        <v>0</v>
      </c>
      <c r="K273" s="12">
        <v>0</v>
      </c>
      <c r="L273" s="12">
        <v>0</v>
      </c>
      <c r="M273" s="12">
        <v>0</v>
      </c>
      <c r="N273" s="12">
        <v>1</v>
      </c>
      <c r="O273" s="12">
        <v>0</v>
      </c>
      <c r="P273" s="19">
        <v>59</v>
      </c>
    </row>
    <row r="274" spans="1:16" ht="33.75" x14ac:dyDescent="0.25">
      <c r="A274" s="27" t="s">
        <v>831</v>
      </c>
      <c r="B274" s="27" t="s">
        <v>832</v>
      </c>
      <c r="C274" s="12">
        <v>111</v>
      </c>
      <c r="D274" s="12">
        <v>82</v>
      </c>
      <c r="E274" s="28">
        <v>0.353658536585366</v>
      </c>
      <c r="F274" s="12">
        <v>4</v>
      </c>
      <c r="G274" s="12">
        <v>2</v>
      </c>
      <c r="H274" s="12">
        <v>101</v>
      </c>
      <c r="I274" s="12">
        <v>58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9">
        <v>33</v>
      </c>
    </row>
    <row r="275" spans="1:16" ht="22.5" x14ac:dyDescent="0.25">
      <c r="A275" s="27" t="s">
        <v>833</v>
      </c>
      <c r="B275" s="27" t="s">
        <v>834</v>
      </c>
      <c r="C275" s="12">
        <v>1</v>
      </c>
      <c r="D275" s="12">
        <v>1</v>
      </c>
      <c r="E275" s="28">
        <v>0</v>
      </c>
      <c r="F275" s="12">
        <v>2</v>
      </c>
      <c r="G275" s="12">
        <v>0</v>
      </c>
      <c r="H275" s="12">
        <v>1</v>
      </c>
      <c r="I275" s="12">
        <v>2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7" t="s">
        <v>835</v>
      </c>
      <c r="B276" s="27" t="s">
        <v>836</v>
      </c>
      <c r="C276" s="12">
        <v>2</v>
      </c>
      <c r="D276" s="12">
        <v>0</v>
      </c>
      <c r="E276" s="28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1</v>
      </c>
    </row>
    <row r="277" spans="1:16" x14ac:dyDescent="0.25">
      <c r="A277" s="27" t="s">
        <v>837</v>
      </c>
      <c r="B277" s="27" t="s">
        <v>838</v>
      </c>
      <c r="C277" s="12">
        <v>1</v>
      </c>
      <c r="D277" s="12">
        <v>1</v>
      </c>
      <c r="E277" s="28">
        <v>0</v>
      </c>
      <c r="F277" s="12">
        <v>0</v>
      </c>
      <c r="G277" s="12">
        <v>0</v>
      </c>
      <c r="H277" s="12">
        <v>2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3</v>
      </c>
    </row>
    <row r="278" spans="1:16" ht="22.5" x14ac:dyDescent="0.25">
      <c r="A278" s="27" t="s">
        <v>839</v>
      </c>
      <c r="B278" s="27" t="s">
        <v>840</v>
      </c>
      <c r="C278" s="12">
        <v>4</v>
      </c>
      <c r="D278" s="12">
        <v>10</v>
      </c>
      <c r="E278" s="28">
        <v>-0.6</v>
      </c>
      <c r="F278" s="12">
        <v>0</v>
      </c>
      <c r="G278" s="12">
        <v>0</v>
      </c>
      <c r="H278" s="12">
        <v>4</v>
      </c>
      <c r="I278" s="12">
        <v>2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9">
        <v>1</v>
      </c>
    </row>
    <row r="279" spans="1:16" ht="22.5" x14ac:dyDescent="0.2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1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7" t="s">
        <v>865</v>
      </c>
      <c r="B291" s="27" t="s">
        <v>866</v>
      </c>
      <c r="C291" s="12">
        <v>0</v>
      </c>
      <c r="D291" s="12">
        <v>0</v>
      </c>
      <c r="E291" s="28">
        <v>0</v>
      </c>
      <c r="F291" s="12">
        <v>0</v>
      </c>
      <c r="G291" s="12">
        <v>0</v>
      </c>
      <c r="H291" s="12">
        <v>0</v>
      </c>
      <c r="I291" s="12">
        <v>3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1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7" t="s">
        <v>885</v>
      </c>
      <c r="B301" s="198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7" t="s">
        <v>892</v>
      </c>
      <c r="B305" s="198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7" t="s">
        <v>905</v>
      </c>
      <c r="B312" s="198"/>
      <c r="C312" s="24">
        <v>7</v>
      </c>
      <c r="D312" s="24">
        <v>2</v>
      </c>
      <c r="E312" s="25">
        <v>2.5</v>
      </c>
      <c r="F312" s="24">
        <v>0</v>
      </c>
      <c r="G312" s="24">
        <v>0</v>
      </c>
      <c r="H312" s="24">
        <v>3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0</v>
      </c>
    </row>
    <row r="313" spans="1:16" x14ac:dyDescent="0.25">
      <c r="A313" s="27" t="s">
        <v>906</v>
      </c>
      <c r="B313" s="27" t="s">
        <v>907</v>
      </c>
      <c r="C313" s="12">
        <v>4</v>
      </c>
      <c r="D313" s="12">
        <v>1</v>
      </c>
      <c r="E313" s="28">
        <v>3</v>
      </c>
      <c r="F313" s="12">
        <v>0</v>
      </c>
      <c r="G313" s="12">
        <v>0</v>
      </c>
      <c r="H313" s="12">
        <v>2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7" t="s">
        <v>910</v>
      </c>
      <c r="B315" s="27" t="s">
        <v>911</v>
      </c>
      <c r="C315" s="12">
        <v>3</v>
      </c>
      <c r="D315" s="12">
        <v>1</v>
      </c>
      <c r="E315" s="28">
        <v>2</v>
      </c>
      <c r="F315" s="12">
        <v>0</v>
      </c>
      <c r="G315" s="12">
        <v>0</v>
      </c>
      <c r="H315" s="12">
        <v>1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7" t="s">
        <v>916</v>
      </c>
      <c r="B318" s="198"/>
      <c r="C318" s="24">
        <v>0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2">
        <v>0</v>
      </c>
      <c r="D319" s="12">
        <v>0</v>
      </c>
      <c r="E319" s="28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0</v>
      </c>
    </row>
    <row r="320" spans="1:16" x14ac:dyDescent="0.25">
      <c r="A320" s="197" t="s">
        <v>919</v>
      </c>
      <c r="B320" s="198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7" t="s">
        <v>924</v>
      </c>
      <c r="B323" s="198"/>
      <c r="C323" s="24">
        <v>2390</v>
      </c>
      <c r="D323" s="24">
        <v>2205</v>
      </c>
      <c r="E323" s="25">
        <v>8.3900226757369606E-2</v>
      </c>
      <c r="F323" s="24">
        <v>37</v>
      </c>
      <c r="G323" s="24">
        <v>0</v>
      </c>
      <c r="H323" s="24">
        <v>134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16</v>
      </c>
      <c r="O323" s="24">
        <v>1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2">
        <v>2390</v>
      </c>
      <c r="D324" s="12">
        <v>2205</v>
      </c>
      <c r="E324" s="28">
        <v>8.3900226757369606E-2</v>
      </c>
      <c r="F324" s="12">
        <v>37</v>
      </c>
      <c r="G324" s="12">
        <v>0</v>
      </c>
      <c r="H324" s="12">
        <v>134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16</v>
      </c>
      <c r="O324" s="12">
        <v>1</v>
      </c>
      <c r="P324" s="19">
        <v>0</v>
      </c>
    </row>
    <row r="325" spans="1:16" x14ac:dyDescent="0.25">
      <c r="A325" s="197" t="s">
        <v>927</v>
      </c>
      <c r="B325" s="198"/>
      <c r="C325" s="24">
        <v>4</v>
      </c>
      <c r="D325" s="24">
        <v>4</v>
      </c>
      <c r="E325" s="25">
        <v>0</v>
      </c>
      <c r="F325" s="24">
        <v>0</v>
      </c>
      <c r="G325" s="24">
        <v>0</v>
      </c>
      <c r="H325" s="24">
        <v>1</v>
      </c>
      <c r="I325" s="24">
        <v>1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3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7" t="s">
        <v>932</v>
      </c>
      <c r="B328" s="27" t="s">
        <v>933</v>
      </c>
      <c r="C328" s="12">
        <v>4</v>
      </c>
      <c r="D328" s="12">
        <v>4</v>
      </c>
      <c r="E328" s="28">
        <v>0</v>
      </c>
      <c r="F328" s="12">
        <v>0</v>
      </c>
      <c r="G328" s="12">
        <v>0</v>
      </c>
      <c r="H328" s="12">
        <v>1</v>
      </c>
      <c r="I328" s="12">
        <v>1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3</v>
      </c>
      <c r="P328" s="19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7" t="s">
        <v>950</v>
      </c>
      <c r="B337" s="198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7" t="s">
        <v>953</v>
      </c>
      <c r="B339" s="198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9" t="s">
        <v>956</v>
      </c>
      <c r="B341" s="200"/>
      <c r="C341" s="29">
        <v>10810</v>
      </c>
      <c r="D341" s="29">
        <v>10015</v>
      </c>
      <c r="E341" s="30">
        <v>7.9380928607089396E-2</v>
      </c>
      <c r="F341" s="29">
        <v>1326</v>
      </c>
      <c r="G341" s="29">
        <v>784</v>
      </c>
      <c r="H341" s="29">
        <v>2439</v>
      </c>
      <c r="I341" s="29">
        <v>2009</v>
      </c>
      <c r="J341" s="29">
        <v>34</v>
      </c>
      <c r="K341" s="29">
        <v>40</v>
      </c>
      <c r="L341" s="29">
        <v>2</v>
      </c>
      <c r="M341" s="29">
        <v>7</v>
      </c>
      <c r="N341" s="29">
        <v>104</v>
      </c>
      <c r="O341" s="29">
        <v>83</v>
      </c>
      <c r="P341" s="29">
        <v>1831</v>
      </c>
    </row>
    <row r="342" spans="1:16" x14ac:dyDescent="0.25">
      <c r="A342" s="22"/>
    </row>
  </sheetData>
  <sheetProtection algorithmName="SHA-512" hashValue="XatpGdt8kEZEko+1zw47Qn1xCsKx0njX1qcoxSmeJPdCUAl93nfpaJLUwk8QrMZtdxmueChns8DGQAMnQ65sfg==" saltValue="BbSXBUZmPCV5MWEi4dho3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6.28515625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0" t="s">
        <v>960</v>
      </c>
      <c r="B7" s="11" t="s">
        <v>961</v>
      </c>
      <c r="C7" s="19">
        <v>0</v>
      </c>
    </row>
    <row r="8" spans="1:3" x14ac:dyDescent="0.25">
      <c r="A8" s="191"/>
      <c r="B8" s="11" t="s">
        <v>334</v>
      </c>
      <c r="C8" s="19">
        <v>34</v>
      </c>
    </row>
    <row r="9" spans="1:3" x14ac:dyDescent="0.25">
      <c r="A9" s="191"/>
      <c r="B9" s="11" t="s">
        <v>962</v>
      </c>
      <c r="C9" s="19">
        <v>13</v>
      </c>
    </row>
    <row r="10" spans="1:3" x14ac:dyDescent="0.25">
      <c r="A10" s="191"/>
      <c r="B10" s="11" t="s">
        <v>963</v>
      </c>
      <c r="C10" s="19">
        <v>0</v>
      </c>
    </row>
    <row r="11" spans="1:3" x14ac:dyDescent="0.25">
      <c r="A11" s="191"/>
      <c r="B11" s="11" t="s">
        <v>964</v>
      </c>
      <c r="C11" s="19">
        <v>15</v>
      </c>
    </row>
    <row r="12" spans="1:3" x14ac:dyDescent="0.25">
      <c r="A12" s="191"/>
      <c r="B12" s="11" t="s">
        <v>965</v>
      </c>
      <c r="C12" s="19">
        <v>5</v>
      </c>
    </row>
    <row r="13" spans="1:3" x14ac:dyDescent="0.25">
      <c r="A13" s="191"/>
      <c r="B13" s="11" t="s">
        <v>966</v>
      </c>
      <c r="C13" s="19">
        <v>16</v>
      </c>
    </row>
    <row r="14" spans="1:3" x14ac:dyDescent="0.25">
      <c r="A14" s="191"/>
      <c r="B14" s="11" t="s">
        <v>518</v>
      </c>
      <c r="C14" s="19">
        <v>20</v>
      </c>
    </row>
    <row r="15" spans="1:3" x14ac:dyDescent="0.25">
      <c r="A15" s="191"/>
      <c r="B15" s="11" t="s">
        <v>967</v>
      </c>
      <c r="C15" s="19">
        <v>3</v>
      </c>
    </row>
    <row r="16" spans="1:3" x14ac:dyDescent="0.25">
      <c r="A16" s="191"/>
      <c r="B16" s="11" t="s">
        <v>968</v>
      </c>
      <c r="C16" s="19">
        <v>0</v>
      </c>
    </row>
    <row r="17" spans="1:3" x14ac:dyDescent="0.25">
      <c r="A17" s="191"/>
      <c r="B17" s="11" t="s">
        <v>651</v>
      </c>
      <c r="C17" s="19">
        <v>1</v>
      </c>
    </row>
    <row r="18" spans="1:3" x14ac:dyDescent="0.25">
      <c r="A18" s="191"/>
      <c r="B18" s="11" t="s">
        <v>969</v>
      </c>
      <c r="C18" s="19">
        <v>18</v>
      </c>
    </row>
    <row r="19" spans="1:3" x14ac:dyDescent="0.25">
      <c r="A19" s="191"/>
      <c r="B19" s="11" t="s">
        <v>970</v>
      </c>
      <c r="C19" s="19">
        <v>11</v>
      </c>
    </row>
    <row r="20" spans="1:3" x14ac:dyDescent="0.25">
      <c r="A20" s="191"/>
      <c r="B20" s="11" t="s">
        <v>971</v>
      </c>
      <c r="C20" s="19">
        <v>1</v>
      </c>
    </row>
    <row r="21" spans="1:3" x14ac:dyDescent="0.25">
      <c r="A21" s="191"/>
      <c r="B21" s="11" t="s">
        <v>972</v>
      </c>
      <c r="C21" s="19">
        <v>3</v>
      </c>
    </row>
    <row r="22" spans="1:3" x14ac:dyDescent="0.25">
      <c r="A22" s="191"/>
      <c r="B22" s="11" t="s">
        <v>973</v>
      </c>
      <c r="C22" s="19">
        <v>1</v>
      </c>
    </row>
    <row r="23" spans="1:3" x14ac:dyDescent="0.25">
      <c r="A23" s="191"/>
      <c r="B23" s="11" t="s">
        <v>974</v>
      </c>
      <c r="C23" s="19">
        <v>0</v>
      </c>
    </row>
    <row r="24" spans="1:3" x14ac:dyDescent="0.25">
      <c r="A24" s="191"/>
      <c r="B24" s="11" t="s">
        <v>111</v>
      </c>
      <c r="C24" s="19">
        <v>23</v>
      </c>
    </row>
    <row r="25" spans="1:3" x14ac:dyDescent="0.25">
      <c r="A25" s="191"/>
      <c r="B25" s="11" t="s">
        <v>975</v>
      </c>
      <c r="C25" s="19">
        <v>6</v>
      </c>
    </row>
    <row r="26" spans="1:3" x14ac:dyDescent="0.25">
      <c r="A26" s="192"/>
      <c r="B26" s="11" t="s">
        <v>976</v>
      </c>
      <c r="C26" s="19">
        <v>0</v>
      </c>
    </row>
    <row r="27" spans="1:3" x14ac:dyDescent="0.25">
      <c r="A27" s="190" t="s">
        <v>977</v>
      </c>
      <c r="B27" s="11" t="s">
        <v>978</v>
      </c>
      <c r="C27" s="19">
        <v>69</v>
      </c>
    </row>
    <row r="28" spans="1:3" x14ac:dyDescent="0.25">
      <c r="A28" s="191"/>
      <c r="B28" s="11" t="s">
        <v>979</v>
      </c>
      <c r="C28" s="19">
        <v>106</v>
      </c>
    </row>
    <row r="29" spans="1:3" x14ac:dyDescent="0.25">
      <c r="A29" s="192"/>
      <c r="B29" s="11" t="s">
        <v>980</v>
      </c>
      <c r="C29" s="19">
        <v>0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19">
        <v>67</v>
      </c>
    </row>
    <row r="34" spans="1:3" x14ac:dyDescent="0.25">
      <c r="A34" s="190" t="s">
        <v>983</v>
      </c>
      <c r="B34" s="11" t="s">
        <v>984</v>
      </c>
      <c r="C34" s="19">
        <v>3</v>
      </c>
    </row>
    <row r="35" spans="1:3" x14ac:dyDescent="0.25">
      <c r="A35" s="191"/>
      <c r="B35" s="11" t="s">
        <v>985</v>
      </c>
      <c r="C35" s="19">
        <v>3</v>
      </c>
    </row>
    <row r="36" spans="1:3" x14ac:dyDescent="0.25">
      <c r="A36" s="191"/>
      <c r="B36" s="11" t="s">
        <v>986</v>
      </c>
      <c r="C36" s="19">
        <v>2</v>
      </c>
    </row>
    <row r="37" spans="1:3" x14ac:dyDescent="0.25">
      <c r="A37" s="192"/>
      <c r="B37" s="11" t="s">
        <v>987</v>
      </c>
      <c r="C37" s="19">
        <v>7</v>
      </c>
    </row>
    <row r="38" spans="1:3" x14ac:dyDescent="0.25">
      <c r="A38" s="10" t="s">
        <v>988</v>
      </c>
      <c r="B38" s="15"/>
      <c r="C38" s="19">
        <v>5</v>
      </c>
    </row>
    <row r="39" spans="1:3" x14ac:dyDescent="0.25">
      <c r="A39" s="10" t="s">
        <v>989</v>
      </c>
      <c r="B39" s="15"/>
      <c r="C39" s="19">
        <v>43</v>
      </c>
    </row>
    <row r="40" spans="1:3" x14ac:dyDescent="0.25">
      <c r="A40" s="10" t="s">
        <v>990</v>
      </c>
      <c r="B40" s="15"/>
      <c r="C40" s="19">
        <v>2</v>
      </c>
    </row>
    <row r="41" spans="1:3" x14ac:dyDescent="0.25">
      <c r="A41" s="10" t="s">
        <v>991</v>
      </c>
      <c r="B41" s="15"/>
      <c r="C41" s="19">
        <v>19</v>
      </c>
    </row>
    <row r="42" spans="1:3" x14ac:dyDescent="0.25">
      <c r="A42" s="10" t="s">
        <v>992</v>
      </c>
      <c r="B42" s="15"/>
      <c r="C42" s="19">
        <v>0</v>
      </c>
    </row>
    <row r="43" spans="1:3" x14ac:dyDescent="0.25">
      <c r="A43" s="10" t="s">
        <v>993</v>
      </c>
      <c r="B43" s="15"/>
      <c r="C43" s="19">
        <v>1</v>
      </c>
    </row>
    <row r="44" spans="1:3" x14ac:dyDescent="0.25">
      <c r="A44" s="10" t="s">
        <v>994</v>
      </c>
      <c r="B44" s="15"/>
      <c r="C44" s="19">
        <v>2</v>
      </c>
    </row>
    <row r="45" spans="1:3" x14ac:dyDescent="0.25">
      <c r="A45" s="10" t="s">
        <v>995</v>
      </c>
      <c r="B45" s="15"/>
      <c r="C45" s="19">
        <v>3</v>
      </c>
    </row>
    <row r="46" spans="1:3" x14ac:dyDescent="0.25">
      <c r="A46" s="10" t="s">
        <v>980</v>
      </c>
      <c r="B46" s="15"/>
      <c r="C46" s="19">
        <v>0</v>
      </c>
    </row>
    <row r="47" spans="1:3" x14ac:dyDescent="0.25">
      <c r="A47" s="190" t="s">
        <v>996</v>
      </c>
      <c r="B47" s="11" t="s">
        <v>997</v>
      </c>
      <c r="C47" s="19">
        <v>10</v>
      </c>
    </row>
    <row r="48" spans="1:3" x14ac:dyDescent="0.25">
      <c r="A48" s="191"/>
      <c r="B48" s="11" t="s">
        <v>998</v>
      </c>
      <c r="C48" s="19">
        <v>0</v>
      </c>
    </row>
    <row r="49" spans="1:3" x14ac:dyDescent="0.25">
      <c r="A49" s="191"/>
      <c r="B49" s="11" t="s">
        <v>999</v>
      </c>
      <c r="C49" s="19">
        <v>8</v>
      </c>
    </row>
    <row r="50" spans="1:3" x14ac:dyDescent="0.25">
      <c r="A50" s="191"/>
      <c r="B50" s="11" t="s">
        <v>1000</v>
      </c>
      <c r="C50" s="19">
        <v>0</v>
      </c>
    </row>
    <row r="51" spans="1:3" x14ac:dyDescent="0.25">
      <c r="A51" s="192"/>
      <c r="B51" s="11" t="s">
        <v>1001</v>
      </c>
      <c r="C51" s="19">
        <v>0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19">
        <v>9</v>
      </c>
    </row>
    <row r="56" spans="1:3" x14ac:dyDescent="0.25">
      <c r="A56" s="190" t="s">
        <v>79</v>
      </c>
      <c r="B56" s="11" t="s">
        <v>1003</v>
      </c>
      <c r="C56" s="21"/>
    </row>
    <row r="57" spans="1:3" x14ac:dyDescent="0.25">
      <c r="A57" s="192"/>
      <c r="B57" s="11" t="s">
        <v>1004</v>
      </c>
      <c r="C57" s="19">
        <v>44</v>
      </c>
    </row>
    <row r="58" spans="1:3" x14ac:dyDescent="0.25">
      <c r="A58" s="190" t="s">
        <v>1005</v>
      </c>
      <c r="B58" s="11" t="s">
        <v>1006</v>
      </c>
      <c r="C58" s="19">
        <v>2</v>
      </c>
    </row>
    <row r="59" spans="1:3" x14ac:dyDescent="0.25">
      <c r="A59" s="192"/>
      <c r="B59" s="11" t="s">
        <v>1007</v>
      </c>
      <c r="C59" s="19">
        <v>0</v>
      </c>
    </row>
    <row r="60" spans="1:3" x14ac:dyDescent="0.25">
      <c r="A60" s="190" t="s">
        <v>1008</v>
      </c>
      <c r="B60" s="11" t="s">
        <v>1006</v>
      </c>
      <c r="C60" s="19">
        <v>8</v>
      </c>
    </row>
    <row r="61" spans="1:3" x14ac:dyDescent="0.25">
      <c r="A61" s="192"/>
      <c r="B61" s="11" t="s">
        <v>1007</v>
      </c>
      <c r="C61" s="19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0" t="s">
        <v>245</v>
      </c>
      <c r="B65" s="11" t="s">
        <v>20</v>
      </c>
      <c r="C65" s="19">
        <v>704</v>
      </c>
    </row>
    <row r="66" spans="1:3" x14ac:dyDescent="0.25">
      <c r="A66" s="191"/>
      <c r="B66" s="11" t="s">
        <v>1010</v>
      </c>
      <c r="C66" s="19">
        <v>68</v>
      </c>
    </row>
    <row r="67" spans="1:3" x14ac:dyDescent="0.25">
      <c r="A67" s="191"/>
      <c r="B67" s="11" t="s">
        <v>1011</v>
      </c>
      <c r="C67" s="19">
        <v>47</v>
      </c>
    </row>
    <row r="68" spans="1:3" x14ac:dyDescent="0.25">
      <c r="A68" s="191"/>
      <c r="B68" s="11" t="s">
        <v>1012</v>
      </c>
      <c r="C68" s="19">
        <v>228</v>
      </c>
    </row>
    <row r="69" spans="1:3" x14ac:dyDescent="0.25">
      <c r="A69" s="192"/>
      <c r="B69" s="11" t="s">
        <v>1013</v>
      </c>
      <c r="C69" s="19">
        <v>266</v>
      </c>
    </row>
    <row r="70" spans="1:3" x14ac:dyDescent="0.25">
      <c r="A70" s="190" t="s">
        <v>1014</v>
      </c>
      <c r="B70" s="11" t="s">
        <v>1015</v>
      </c>
      <c r="C70" s="19">
        <v>0</v>
      </c>
    </row>
    <row r="71" spans="1:3" x14ac:dyDescent="0.25">
      <c r="A71" s="192"/>
      <c r="B71" s="11" t="s">
        <v>1016</v>
      </c>
      <c r="C71" s="19">
        <v>0</v>
      </c>
    </row>
    <row r="72" spans="1:3" x14ac:dyDescent="0.25">
      <c r="A72" s="190" t="s">
        <v>1017</v>
      </c>
      <c r="B72" s="11" t="s">
        <v>1018</v>
      </c>
      <c r="C72" s="19">
        <v>171</v>
      </c>
    </row>
    <row r="73" spans="1:3" x14ac:dyDescent="0.25">
      <c r="A73" s="191"/>
      <c r="B73" s="11" t="s">
        <v>1019</v>
      </c>
      <c r="C73" s="19">
        <v>18</v>
      </c>
    </row>
    <row r="74" spans="1:3" x14ac:dyDescent="0.25">
      <c r="A74" s="191"/>
      <c r="B74" s="11" t="s">
        <v>1020</v>
      </c>
      <c r="C74" s="19">
        <v>11</v>
      </c>
    </row>
    <row r="75" spans="1:3" x14ac:dyDescent="0.25">
      <c r="A75" s="191"/>
      <c r="B75" s="11" t="s">
        <v>1021</v>
      </c>
      <c r="C75" s="19">
        <v>148</v>
      </c>
    </row>
    <row r="76" spans="1:3" x14ac:dyDescent="0.25">
      <c r="A76" s="192"/>
      <c r="B76" s="11" t="s">
        <v>1013</v>
      </c>
      <c r="C76" s="19">
        <v>93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19">
        <v>1</v>
      </c>
    </row>
    <row r="81" spans="1:3" x14ac:dyDescent="0.25">
      <c r="A81" s="10" t="s">
        <v>1024</v>
      </c>
      <c r="B81" s="15"/>
      <c r="C81" s="19">
        <v>2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0" t="s">
        <v>1027</v>
      </c>
      <c r="B86" s="11" t="s">
        <v>1018</v>
      </c>
      <c r="C86" s="19">
        <v>15</v>
      </c>
    </row>
    <row r="87" spans="1:3" x14ac:dyDescent="0.25">
      <c r="A87" s="192"/>
      <c r="B87" s="11" t="s">
        <v>1013</v>
      </c>
      <c r="C87" s="19">
        <v>87</v>
      </c>
    </row>
    <row r="88" spans="1:3" x14ac:dyDescent="0.25">
      <c r="A88" s="190" t="s">
        <v>1028</v>
      </c>
      <c r="B88" s="11" t="s">
        <v>1018</v>
      </c>
      <c r="C88" s="19">
        <v>23</v>
      </c>
    </row>
    <row r="89" spans="1:3" x14ac:dyDescent="0.25">
      <c r="A89" s="192"/>
      <c r="B89" s="11" t="s">
        <v>1013</v>
      </c>
      <c r="C89" s="19">
        <v>222</v>
      </c>
    </row>
    <row r="90" spans="1:3" x14ac:dyDescent="0.25">
      <c r="A90" s="190" t="s">
        <v>1029</v>
      </c>
      <c r="B90" s="11" t="s">
        <v>1018</v>
      </c>
      <c r="C90" s="19">
        <v>16</v>
      </c>
    </row>
    <row r="91" spans="1:3" x14ac:dyDescent="0.25">
      <c r="A91" s="192"/>
      <c r="B91" s="11" t="s">
        <v>1013</v>
      </c>
      <c r="C91" s="19">
        <v>287</v>
      </c>
    </row>
    <row r="92" spans="1:3" x14ac:dyDescent="0.25">
      <c r="A92" s="190" t="s">
        <v>1030</v>
      </c>
      <c r="B92" s="11" t="s">
        <v>1018</v>
      </c>
      <c r="C92" s="19">
        <v>0</v>
      </c>
    </row>
    <row r="93" spans="1:3" x14ac:dyDescent="0.25">
      <c r="A93" s="192"/>
      <c r="B93" s="11" t="s">
        <v>1013</v>
      </c>
      <c r="C93" s="19">
        <v>0</v>
      </c>
    </row>
    <row r="94" spans="1:3" x14ac:dyDescent="0.25">
      <c r="A94" s="190" t="s">
        <v>1031</v>
      </c>
      <c r="B94" s="11" t="s">
        <v>1018</v>
      </c>
      <c r="C94" s="19">
        <v>2</v>
      </c>
    </row>
    <row r="95" spans="1:3" x14ac:dyDescent="0.25">
      <c r="A95" s="192"/>
      <c r="B95" s="11" t="s">
        <v>1013</v>
      </c>
      <c r="C95" s="19">
        <v>14</v>
      </c>
    </row>
    <row r="96" spans="1:3" x14ac:dyDescent="0.25">
      <c r="A96" s="190" t="s">
        <v>1032</v>
      </c>
      <c r="B96" s="11" t="s">
        <v>1018</v>
      </c>
      <c r="C96" s="19">
        <v>4</v>
      </c>
    </row>
    <row r="97" spans="1:3" x14ac:dyDescent="0.25">
      <c r="A97" s="192"/>
      <c r="B97" s="11" t="s">
        <v>1013</v>
      </c>
      <c r="C97" s="19">
        <v>12</v>
      </c>
    </row>
    <row r="98" spans="1:3" x14ac:dyDescent="0.25">
      <c r="A98" s="190" t="s">
        <v>1033</v>
      </c>
      <c r="B98" s="11" t="s">
        <v>1018</v>
      </c>
      <c r="C98" s="19">
        <v>0</v>
      </c>
    </row>
    <row r="99" spans="1:3" x14ac:dyDescent="0.25">
      <c r="A99" s="192"/>
      <c r="B99" s="11" t="s">
        <v>1013</v>
      </c>
      <c r="C99" s="19">
        <v>0</v>
      </c>
    </row>
    <row r="100" spans="1:3" x14ac:dyDescent="0.25">
      <c r="A100" s="10" t="s">
        <v>1034</v>
      </c>
      <c r="B100" s="15"/>
      <c r="C100" s="19">
        <v>14</v>
      </c>
    </row>
    <row r="101" spans="1:3" x14ac:dyDescent="0.25">
      <c r="A101" s="10" t="s">
        <v>1035</v>
      </c>
      <c r="B101" s="15"/>
      <c r="C101" s="19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0" t="s">
        <v>1037</v>
      </c>
      <c r="B105" s="11" t="s">
        <v>1038</v>
      </c>
      <c r="C105" s="19">
        <v>0</v>
      </c>
    </row>
    <row r="106" spans="1:3" x14ac:dyDescent="0.25">
      <c r="A106" s="192"/>
      <c r="B106" s="11" t="s">
        <v>1039</v>
      </c>
      <c r="C106" s="19">
        <v>0</v>
      </c>
    </row>
    <row r="107" spans="1:3" x14ac:dyDescent="0.25">
      <c r="A107" s="10" t="s">
        <v>1040</v>
      </c>
      <c r="B107" s="15"/>
      <c r="C107" s="19">
        <v>0</v>
      </c>
    </row>
    <row r="108" spans="1:3" x14ac:dyDescent="0.25">
      <c r="A108" s="10" t="s">
        <v>1041</v>
      </c>
      <c r="B108" s="15"/>
      <c r="C108" s="19">
        <v>0</v>
      </c>
    </row>
    <row r="109" spans="1:3" x14ac:dyDescent="0.25">
      <c r="A109" s="10" t="s">
        <v>1042</v>
      </c>
      <c r="B109" s="15"/>
      <c r="C109" s="19">
        <v>0</v>
      </c>
    </row>
    <row r="110" spans="1:3" x14ac:dyDescent="0.25">
      <c r="A110" s="10" t="s">
        <v>1043</v>
      </c>
      <c r="B110" s="15"/>
      <c r="C110" s="19">
        <v>0</v>
      </c>
    </row>
    <row r="111" spans="1:3" x14ac:dyDescent="0.25">
      <c r="A111" s="10" t="s">
        <v>1044</v>
      </c>
      <c r="B111" s="15"/>
      <c r="C111" s="19">
        <v>0</v>
      </c>
    </row>
    <row r="112" spans="1:3" ht="22.5" x14ac:dyDescent="0.25">
      <c r="A112" s="10" t="s">
        <v>1045</v>
      </c>
      <c r="B112" s="15"/>
      <c r="C112" s="19">
        <v>0</v>
      </c>
    </row>
    <row r="113" spans="1:1" x14ac:dyDescent="0.25">
      <c r="A113" s="22"/>
    </row>
  </sheetData>
  <sheetProtection algorithmName="SHA-512" hashValue="HFNLj7+hw7JLXvRaK8njUe7ZCllP3jEdY1AQNoiyKE5U4mySjAu4sxAqV6xCc2yHdQffD9901wi2l3S5QbQYPg==" saltValue="QFd/tLnLhfw/tjQIOmA6ew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0" t="s">
        <v>1048</v>
      </c>
      <c r="B5" s="32" t="s">
        <v>1049</v>
      </c>
      <c r="C5" s="19">
        <v>10</v>
      </c>
    </row>
    <row r="6" spans="1:3" x14ac:dyDescent="0.25">
      <c r="A6" s="191"/>
      <c r="B6" s="32" t="s">
        <v>304</v>
      </c>
      <c r="C6" s="19">
        <v>174</v>
      </c>
    </row>
    <row r="7" spans="1:3" x14ac:dyDescent="0.25">
      <c r="A7" s="191"/>
      <c r="B7" s="32" t="s">
        <v>1050</v>
      </c>
      <c r="C7" s="19">
        <v>54</v>
      </c>
    </row>
    <row r="8" spans="1:3" x14ac:dyDescent="0.25">
      <c r="A8" s="191"/>
      <c r="B8" s="32" t="s">
        <v>1051</v>
      </c>
      <c r="C8" s="19">
        <v>1</v>
      </c>
    </row>
    <row r="9" spans="1:3" x14ac:dyDescent="0.25">
      <c r="A9" s="191"/>
      <c r="B9" s="32" t="s">
        <v>1052</v>
      </c>
      <c r="C9" s="19">
        <v>0</v>
      </c>
    </row>
    <row r="10" spans="1:3" x14ac:dyDescent="0.25">
      <c r="A10" s="191"/>
      <c r="B10" s="32" t="s">
        <v>1053</v>
      </c>
      <c r="C10" s="19">
        <v>0</v>
      </c>
    </row>
    <row r="11" spans="1:3" x14ac:dyDescent="0.25">
      <c r="A11" s="192"/>
      <c r="B11" s="32" t="s">
        <v>1054</v>
      </c>
      <c r="C11" s="19">
        <v>0</v>
      </c>
    </row>
    <row r="12" spans="1:3" x14ac:dyDescent="0.25">
      <c r="A12" s="190" t="s">
        <v>1055</v>
      </c>
      <c r="B12" s="32" t="s">
        <v>65</v>
      </c>
      <c r="C12" s="19">
        <v>128</v>
      </c>
    </row>
    <row r="13" spans="1:3" x14ac:dyDescent="0.25">
      <c r="A13" s="191"/>
      <c r="B13" s="32" t="s">
        <v>1056</v>
      </c>
      <c r="C13" s="19">
        <v>41</v>
      </c>
    </row>
    <row r="14" spans="1:3" x14ac:dyDescent="0.25">
      <c r="A14" s="191"/>
      <c r="B14" s="32" t="s">
        <v>1057</v>
      </c>
      <c r="C14" s="19">
        <v>48</v>
      </c>
    </row>
    <row r="15" spans="1:3" x14ac:dyDescent="0.25">
      <c r="A15" s="192"/>
      <c r="B15" s="32" t="s">
        <v>1058</v>
      </c>
      <c r="C15" s="19">
        <v>45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19">
        <v>7</v>
      </c>
    </row>
    <row r="20" spans="1:3" x14ac:dyDescent="0.25">
      <c r="A20" s="10" t="s">
        <v>1061</v>
      </c>
      <c r="B20" s="33"/>
      <c r="C20" s="19">
        <v>6</v>
      </c>
    </row>
    <row r="21" spans="1:3" x14ac:dyDescent="0.25">
      <c r="A21" s="10" t="s">
        <v>1062</v>
      </c>
      <c r="B21" s="33"/>
      <c r="C21" s="19">
        <v>27</v>
      </c>
    </row>
    <row r="22" spans="1:3" x14ac:dyDescent="0.25">
      <c r="A22" s="10" t="s">
        <v>1063</v>
      </c>
      <c r="B22" s="33"/>
      <c r="C22" s="19">
        <v>42</v>
      </c>
    </row>
    <row r="23" spans="1:3" x14ac:dyDescent="0.25">
      <c r="A23" s="10" t="s">
        <v>1064</v>
      </c>
      <c r="B23" s="33"/>
      <c r="C23" s="19">
        <v>65</v>
      </c>
    </row>
    <row r="24" spans="1:3" x14ac:dyDescent="0.25">
      <c r="A24" s="10" t="s">
        <v>1065</v>
      </c>
      <c r="B24" s="33"/>
      <c r="C24" s="19">
        <v>110</v>
      </c>
    </row>
    <row r="25" spans="1:3" x14ac:dyDescent="0.25">
      <c r="A25" s="10" t="s">
        <v>1066</v>
      </c>
      <c r="B25" s="33"/>
      <c r="C25" s="19">
        <v>5</v>
      </c>
    </row>
    <row r="26" spans="1:3" x14ac:dyDescent="0.25">
      <c r="A26" s="10" t="s">
        <v>1067</v>
      </c>
      <c r="B26" s="33"/>
      <c r="C26" s="19">
        <v>1</v>
      </c>
    </row>
    <row r="27" spans="1:3" x14ac:dyDescent="0.25">
      <c r="A27" s="10" t="s">
        <v>1068</v>
      </c>
      <c r="B27" s="33"/>
      <c r="C27" s="19">
        <v>1</v>
      </c>
    </row>
    <row r="28" spans="1:3" x14ac:dyDescent="0.25">
      <c r="A28" s="10" t="s">
        <v>1069</v>
      </c>
      <c r="B28" s="33"/>
      <c r="C28" s="19">
        <v>24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19">
        <v>4</v>
      </c>
    </row>
    <row r="33" spans="1:6" x14ac:dyDescent="0.25">
      <c r="A33" s="10" t="s">
        <v>1072</v>
      </c>
      <c r="B33" s="33"/>
      <c r="C33" s="19">
        <v>15</v>
      </c>
    </row>
    <row r="34" spans="1:6" x14ac:dyDescent="0.25">
      <c r="A34" s="10" t="s">
        <v>1073</v>
      </c>
      <c r="B34" s="33"/>
      <c r="C34" s="19">
        <v>46</v>
      </c>
    </row>
    <row r="35" spans="1:6" x14ac:dyDescent="0.25">
      <c r="A35" s="10" t="s">
        <v>1074</v>
      </c>
      <c r="B35" s="33"/>
      <c r="C35" s="19">
        <v>61</v>
      </c>
    </row>
    <row r="36" spans="1:6" x14ac:dyDescent="0.25">
      <c r="A36" s="10" t="s">
        <v>1075</v>
      </c>
      <c r="B36" s="33"/>
      <c r="C36" s="19">
        <v>8</v>
      </c>
    </row>
    <row r="37" spans="1:6" x14ac:dyDescent="0.25">
      <c r="A37" s="10" t="s">
        <v>1076</v>
      </c>
      <c r="B37" s="33"/>
      <c r="C37" s="19">
        <v>39</v>
      </c>
    </row>
    <row r="38" spans="1:6" x14ac:dyDescent="0.25">
      <c r="A38" s="10" t="s">
        <v>1077</v>
      </c>
      <c r="B38" s="33"/>
      <c r="C38" s="19">
        <v>14</v>
      </c>
    </row>
    <row r="39" spans="1:6" x14ac:dyDescent="0.25">
      <c r="A39" s="10" t="s">
        <v>1078</v>
      </c>
      <c r="B39" s="33"/>
      <c r="C39" s="19">
        <v>0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19">
        <v>0</v>
      </c>
    </row>
    <row r="44" spans="1:6" x14ac:dyDescent="0.25">
      <c r="A44" s="10" t="s">
        <v>114</v>
      </c>
      <c r="B44" s="33"/>
      <c r="C44" s="19">
        <v>0</v>
      </c>
    </row>
    <row r="45" spans="1:6" x14ac:dyDescent="0.25">
      <c r="A45" s="10" t="s">
        <v>1080</v>
      </c>
      <c r="B45" s="33"/>
      <c r="C45" s="19">
        <v>0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7" t="s">
        <v>960</v>
      </c>
      <c r="B48" s="11" t="s">
        <v>1083</v>
      </c>
      <c r="C48" s="12">
        <v>0</v>
      </c>
      <c r="D48" s="12">
        <v>1</v>
      </c>
      <c r="E48" s="12">
        <v>0</v>
      </c>
      <c r="F48" s="19">
        <v>0</v>
      </c>
    </row>
    <row r="49" spans="1:6" x14ac:dyDescent="0.25">
      <c r="A49" s="188"/>
      <c r="B49" s="11" t="s">
        <v>1084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188"/>
      <c r="B50" s="11" t="s">
        <v>1085</v>
      </c>
      <c r="C50" s="12">
        <v>0</v>
      </c>
      <c r="D50" s="12">
        <v>0</v>
      </c>
      <c r="E50" s="12">
        <v>0</v>
      </c>
      <c r="F50" s="19">
        <v>0</v>
      </c>
    </row>
    <row r="51" spans="1:6" x14ac:dyDescent="0.25">
      <c r="A51" s="188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88"/>
      <c r="B52" s="11" t="s">
        <v>334</v>
      </c>
      <c r="C52" s="12">
        <v>78</v>
      </c>
      <c r="D52" s="12">
        <v>32</v>
      </c>
      <c r="E52" s="12">
        <v>12</v>
      </c>
      <c r="F52" s="19">
        <v>12</v>
      </c>
    </row>
    <row r="53" spans="1:6" x14ac:dyDescent="0.25">
      <c r="A53" s="188"/>
      <c r="B53" s="11" t="s">
        <v>1087</v>
      </c>
      <c r="C53" s="12">
        <v>79</v>
      </c>
      <c r="D53" s="12">
        <v>14</v>
      </c>
      <c r="E53" s="12">
        <v>9</v>
      </c>
      <c r="F53" s="19">
        <v>8</v>
      </c>
    </row>
    <row r="54" spans="1:6" x14ac:dyDescent="0.25">
      <c r="A54" s="188"/>
      <c r="B54" s="11" t="s">
        <v>1088</v>
      </c>
      <c r="C54" s="12">
        <v>52</v>
      </c>
      <c r="D54" s="12">
        <v>4</v>
      </c>
      <c r="E54" s="12">
        <v>1</v>
      </c>
      <c r="F54" s="19">
        <v>2</v>
      </c>
    </row>
    <row r="55" spans="1:6" x14ac:dyDescent="0.25">
      <c r="A55" s="188"/>
      <c r="B55" s="11" t="s">
        <v>1089</v>
      </c>
      <c r="C55" s="12">
        <v>1</v>
      </c>
      <c r="D55" s="12">
        <v>0</v>
      </c>
      <c r="E55" s="12">
        <v>0</v>
      </c>
      <c r="F55" s="19">
        <v>0</v>
      </c>
    </row>
    <row r="56" spans="1:6" x14ac:dyDescent="0.25">
      <c r="A56" s="188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88"/>
      <c r="B57" s="11" t="s">
        <v>1091</v>
      </c>
      <c r="C57" s="12">
        <v>35</v>
      </c>
      <c r="D57" s="12">
        <v>8</v>
      </c>
      <c r="E57" s="12">
        <v>6</v>
      </c>
      <c r="F57" s="19">
        <v>6</v>
      </c>
    </row>
    <row r="58" spans="1:6" x14ac:dyDescent="0.25">
      <c r="A58" s="188"/>
      <c r="B58" s="11" t="s">
        <v>1092</v>
      </c>
      <c r="C58" s="12">
        <v>7</v>
      </c>
      <c r="D58" s="12">
        <v>1</v>
      </c>
      <c r="E58" s="12">
        <v>0</v>
      </c>
      <c r="F58" s="19">
        <v>0</v>
      </c>
    </row>
    <row r="59" spans="1:6" x14ac:dyDescent="0.25">
      <c r="A59" s="188"/>
      <c r="B59" s="11" t="s">
        <v>1093</v>
      </c>
      <c r="C59" s="12">
        <v>0</v>
      </c>
      <c r="D59" s="12">
        <v>0</v>
      </c>
      <c r="E59" s="12">
        <v>0</v>
      </c>
      <c r="F59" s="19">
        <v>0</v>
      </c>
    </row>
    <row r="60" spans="1:6" x14ac:dyDescent="0.25">
      <c r="A60" s="188"/>
      <c r="B60" s="11" t="s">
        <v>405</v>
      </c>
      <c r="C60" s="12">
        <v>0</v>
      </c>
      <c r="D60" s="12">
        <v>0</v>
      </c>
      <c r="E60" s="12">
        <v>0</v>
      </c>
      <c r="F60" s="19">
        <v>0</v>
      </c>
    </row>
    <row r="61" spans="1:6" x14ac:dyDescent="0.25">
      <c r="A61" s="188"/>
      <c r="B61" s="11" t="s">
        <v>1094</v>
      </c>
      <c r="C61" s="12">
        <v>0</v>
      </c>
      <c r="D61" s="12">
        <v>0</v>
      </c>
      <c r="E61" s="12">
        <v>0</v>
      </c>
      <c r="F61" s="19">
        <v>0</v>
      </c>
    </row>
    <row r="62" spans="1:6" x14ac:dyDescent="0.25">
      <c r="A62" s="188"/>
      <c r="B62" s="11" t="s">
        <v>1095</v>
      </c>
      <c r="C62" s="12">
        <v>4</v>
      </c>
      <c r="D62" s="12">
        <v>2</v>
      </c>
      <c r="E62" s="12">
        <v>2</v>
      </c>
      <c r="F62" s="19">
        <v>0</v>
      </c>
    </row>
    <row r="63" spans="1:6" x14ac:dyDescent="0.25">
      <c r="A63" s="188"/>
      <c r="B63" s="11" t="s">
        <v>1096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8"/>
      <c r="B64" s="11" t="s">
        <v>1097</v>
      </c>
      <c r="C64" s="12">
        <v>66</v>
      </c>
      <c r="D64" s="12">
        <v>28</v>
      </c>
      <c r="E64" s="12">
        <v>18</v>
      </c>
      <c r="F64" s="19">
        <v>13</v>
      </c>
    </row>
    <row r="65" spans="1:6" x14ac:dyDescent="0.25">
      <c r="A65" s="188"/>
      <c r="B65" s="11" t="s">
        <v>1098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9"/>
      <c r="B66" s="11" t="s">
        <v>1099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201" t="s">
        <v>1100</v>
      </c>
      <c r="B67" s="202"/>
      <c r="C67" s="29">
        <v>322</v>
      </c>
      <c r="D67" s="29">
        <v>90</v>
      </c>
      <c r="E67" s="29">
        <v>48</v>
      </c>
      <c r="F67" s="29">
        <v>41</v>
      </c>
    </row>
    <row r="68" spans="1:6" x14ac:dyDescent="0.25">
      <c r="A68" s="187" t="s">
        <v>977</v>
      </c>
      <c r="B68" s="11" t="s">
        <v>1101</v>
      </c>
      <c r="C68" s="12">
        <v>2</v>
      </c>
      <c r="D68" s="12">
        <v>9</v>
      </c>
      <c r="E68" s="12">
        <v>0</v>
      </c>
      <c r="F68" s="19">
        <v>2</v>
      </c>
    </row>
    <row r="69" spans="1:6" x14ac:dyDescent="0.25">
      <c r="A69" s="188"/>
      <c r="B69" s="11" t="s">
        <v>1102</v>
      </c>
      <c r="C69" s="12">
        <v>0</v>
      </c>
      <c r="D69" s="12">
        <v>0</v>
      </c>
      <c r="E69" s="12">
        <v>0</v>
      </c>
      <c r="F69" s="19">
        <v>0</v>
      </c>
    </row>
    <row r="70" spans="1:6" x14ac:dyDescent="0.25">
      <c r="A70" s="189"/>
      <c r="B70" s="11" t="s">
        <v>111</v>
      </c>
      <c r="C70" s="12">
        <v>3</v>
      </c>
      <c r="D70" s="12">
        <v>22</v>
      </c>
      <c r="E70" s="12">
        <v>3</v>
      </c>
      <c r="F70" s="19">
        <v>4</v>
      </c>
    </row>
    <row r="71" spans="1:6" x14ac:dyDescent="0.25">
      <c r="A71" s="201" t="s">
        <v>1103</v>
      </c>
      <c r="B71" s="202"/>
      <c r="C71" s="29">
        <v>5</v>
      </c>
      <c r="D71" s="29">
        <v>31</v>
      </c>
      <c r="E71" s="29">
        <v>3</v>
      </c>
      <c r="F71" s="29">
        <v>6</v>
      </c>
    </row>
    <row r="72" spans="1:6" x14ac:dyDescent="0.25">
      <c r="A72" s="22"/>
    </row>
  </sheetData>
  <sheetProtection algorithmName="SHA-512" hashValue="k4txQkgmWntE4elXP5oYBNNV7KcbdrwN/HTSni+u39yHk3KxfV0RUKM+Ok93xlWAnFEbZbUkkHJFIMOieR/Hig==" saltValue="aki0SJkSvu0xVkTldPUps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7" t="s">
        <v>1106</v>
      </c>
      <c r="B5" s="11" t="s">
        <v>1107</v>
      </c>
      <c r="C5" s="19">
        <v>607</v>
      </c>
    </row>
    <row r="6" spans="1:3" x14ac:dyDescent="0.25">
      <c r="A6" s="188"/>
      <c r="B6" s="11" t="s">
        <v>1049</v>
      </c>
      <c r="C6" s="19">
        <v>134</v>
      </c>
    </row>
    <row r="7" spans="1:3" x14ac:dyDescent="0.25">
      <c r="A7" s="188"/>
      <c r="B7" s="11" t="s">
        <v>1108</v>
      </c>
      <c r="C7" s="19">
        <v>458</v>
      </c>
    </row>
    <row r="8" spans="1:3" x14ac:dyDescent="0.25">
      <c r="A8" s="188"/>
      <c r="B8" s="11" t="s">
        <v>1109</v>
      </c>
      <c r="C8" s="19">
        <v>242</v>
      </c>
    </row>
    <row r="9" spans="1:3" x14ac:dyDescent="0.25">
      <c r="A9" s="188"/>
      <c r="B9" s="11" t="s">
        <v>1051</v>
      </c>
      <c r="C9" s="19">
        <v>11</v>
      </c>
    </row>
    <row r="10" spans="1:3" x14ac:dyDescent="0.25">
      <c r="A10" s="188"/>
      <c r="B10" s="11" t="s">
        <v>1052</v>
      </c>
      <c r="C10" s="19">
        <v>9</v>
      </c>
    </row>
    <row r="11" spans="1:3" x14ac:dyDescent="0.25">
      <c r="A11" s="188"/>
      <c r="B11" s="11" t="s">
        <v>1110</v>
      </c>
      <c r="C11" s="19">
        <v>0</v>
      </c>
    </row>
    <row r="12" spans="1:3" x14ac:dyDescent="0.25">
      <c r="A12" s="189"/>
      <c r="B12" s="11" t="s">
        <v>1111</v>
      </c>
      <c r="C12" s="19">
        <v>0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18" t="s">
        <v>1113</v>
      </c>
      <c r="B16" s="15"/>
      <c r="C16" s="19">
        <v>667</v>
      </c>
    </row>
    <row r="17" spans="1:3" x14ac:dyDescent="0.25">
      <c r="A17" s="18" t="s">
        <v>1114</v>
      </c>
      <c r="B17" s="15"/>
      <c r="C17" s="19">
        <v>318</v>
      </c>
    </row>
    <row r="18" spans="1:3" x14ac:dyDescent="0.25">
      <c r="A18" s="18" t="s">
        <v>1115</v>
      </c>
      <c r="B18" s="15"/>
      <c r="C18" s="19">
        <v>326</v>
      </c>
    </row>
    <row r="19" spans="1:3" x14ac:dyDescent="0.25">
      <c r="A19" s="18" t="s">
        <v>1116</v>
      </c>
      <c r="B19" s="15"/>
      <c r="C19" s="19">
        <v>139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18" t="s">
        <v>1118</v>
      </c>
      <c r="B23" s="15"/>
      <c r="C23" s="19">
        <v>5</v>
      </c>
    </row>
    <row r="24" spans="1:3" x14ac:dyDescent="0.25">
      <c r="A24" s="18" t="s">
        <v>1119</v>
      </c>
      <c r="B24" s="15"/>
      <c r="C24" s="19">
        <v>63</v>
      </c>
    </row>
    <row r="25" spans="1:3" x14ac:dyDescent="0.25">
      <c r="A25" s="18" t="s">
        <v>1120</v>
      </c>
      <c r="B25" s="15"/>
      <c r="C25" s="19">
        <v>2</v>
      </c>
    </row>
    <row r="26" spans="1:3" x14ac:dyDescent="0.25">
      <c r="A26" s="18" t="s">
        <v>1121</v>
      </c>
      <c r="B26" s="15"/>
      <c r="C26" s="19">
        <v>0</v>
      </c>
    </row>
    <row r="27" spans="1:3" x14ac:dyDescent="0.25">
      <c r="A27" s="18" t="s">
        <v>1122</v>
      </c>
      <c r="B27" s="15"/>
      <c r="C27" s="19">
        <v>3</v>
      </c>
    </row>
    <row r="28" spans="1:3" x14ac:dyDescent="0.25">
      <c r="A28" s="18" t="s">
        <v>1123</v>
      </c>
      <c r="B28" s="15"/>
      <c r="C28" s="19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18" t="s">
        <v>1125</v>
      </c>
      <c r="B32" s="15"/>
      <c r="C32" s="19">
        <v>0</v>
      </c>
    </row>
    <row r="33" spans="1:3" x14ac:dyDescent="0.25">
      <c r="A33" s="18" t="s">
        <v>1126</v>
      </c>
      <c r="B33" s="15"/>
      <c r="C33" s="19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18" t="s">
        <v>1127</v>
      </c>
      <c r="B37" s="15"/>
      <c r="C37" s="19">
        <v>19</v>
      </c>
    </row>
    <row r="38" spans="1:3" x14ac:dyDescent="0.25">
      <c r="A38" s="18" t="s">
        <v>1128</v>
      </c>
      <c r="B38" s="15"/>
      <c r="C38" s="19">
        <v>50</v>
      </c>
    </row>
    <row r="39" spans="1:3" x14ac:dyDescent="0.25">
      <c r="A39" s="18" t="s">
        <v>1129</v>
      </c>
      <c r="B39" s="15"/>
      <c r="C39" s="19">
        <v>283</v>
      </c>
    </row>
    <row r="40" spans="1:3" x14ac:dyDescent="0.25">
      <c r="A40" s="18" t="s">
        <v>1130</v>
      </c>
      <c r="B40" s="15"/>
      <c r="C40" s="19">
        <v>66</v>
      </c>
    </row>
    <row r="41" spans="1:3" x14ac:dyDescent="0.25">
      <c r="A41" s="18" t="s">
        <v>1131</v>
      </c>
      <c r="B41" s="15"/>
      <c r="C41" s="19">
        <v>119</v>
      </c>
    </row>
    <row r="42" spans="1:3" x14ac:dyDescent="0.25">
      <c r="A42" s="18" t="s">
        <v>1132</v>
      </c>
      <c r="B42" s="15"/>
      <c r="C42" s="19">
        <v>78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18" t="s">
        <v>1134</v>
      </c>
      <c r="B46" s="15"/>
      <c r="C46" s="19">
        <v>25</v>
      </c>
    </row>
    <row r="47" spans="1:3" x14ac:dyDescent="0.25">
      <c r="A47" s="18" t="s">
        <v>1135</v>
      </c>
      <c r="B47" s="15"/>
      <c r="C47" s="19">
        <v>13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7" t="s">
        <v>1137</v>
      </c>
      <c r="B51" s="11" t="s">
        <v>1138</v>
      </c>
      <c r="C51" s="19">
        <v>274</v>
      </c>
    </row>
    <row r="52" spans="1:6" x14ac:dyDescent="0.25">
      <c r="A52" s="188"/>
      <c r="B52" s="11" t="s">
        <v>1139</v>
      </c>
      <c r="C52" s="19">
        <v>115</v>
      </c>
    </row>
    <row r="53" spans="1:6" x14ac:dyDescent="0.25">
      <c r="A53" s="188"/>
      <c r="B53" s="11" t="s">
        <v>1140</v>
      </c>
      <c r="C53" s="19">
        <v>153</v>
      </c>
    </row>
    <row r="54" spans="1:6" x14ac:dyDescent="0.25">
      <c r="A54" s="189"/>
      <c r="B54" s="11" t="s">
        <v>1141</v>
      </c>
      <c r="C54" s="19">
        <v>6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18" t="s">
        <v>104</v>
      </c>
      <c r="B58" s="15"/>
      <c r="C58" s="19">
        <v>0</v>
      </c>
    </row>
    <row r="59" spans="1:6" x14ac:dyDescent="0.25">
      <c r="A59" s="18" t="s">
        <v>114</v>
      </c>
      <c r="B59" s="15"/>
      <c r="C59" s="19">
        <v>0</v>
      </c>
    </row>
    <row r="60" spans="1:6" x14ac:dyDescent="0.25">
      <c r="A60" s="18" t="s">
        <v>1080</v>
      </c>
      <c r="B60" s="15"/>
      <c r="C60" s="19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7" t="s">
        <v>960</v>
      </c>
      <c r="B63" s="11" t="s">
        <v>1083</v>
      </c>
      <c r="C63" s="12">
        <v>0</v>
      </c>
      <c r="D63" s="12">
        <v>2</v>
      </c>
      <c r="E63" s="12">
        <v>0</v>
      </c>
      <c r="F63" s="19">
        <v>0</v>
      </c>
    </row>
    <row r="64" spans="1:6" x14ac:dyDescent="0.25">
      <c r="A64" s="188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88"/>
      <c r="B65" s="11" t="s">
        <v>1085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8"/>
      <c r="B66" s="11" t="s">
        <v>1086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188"/>
      <c r="B67" s="11" t="s">
        <v>334</v>
      </c>
      <c r="C67" s="12">
        <v>277</v>
      </c>
      <c r="D67" s="12">
        <v>96</v>
      </c>
      <c r="E67" s="12">
        <v>13</v>
      </c>
      <c r="F67" s="19">
        <v>11</v>
      </c>
    </row>
    <row r="68" spans="1:6" x14ac:dyDescent="0.25">
      <c r="A68" s="188"/>
      <c r="B68" s="11" t="s">
        <v>1142</v>
      </c>
      <c r="C68" s="12">
        <v>332</v>
      </c>
      <c r="D68" s="12">
        <v>127</v>
      </c>
      <c r="E68" s="12">
        <v>102</v>
      </c>
      <c r="F68" s="19">
        <v>109</v>
      </c>
    </row>
    <row r="69" spans="1:6" x14ac:dyDescent="0.25">
      <c r="A69" s="188"/>
      <c r="B69" s="11" t="s">
        <v>1143</v>
      </c>
      <c r="C69" s="12">
        <v>246</v>
      </c>
      <c r="D69" s="12">
        <v>9</v>
      </c>
      <c r="E69" s="12">
        <v>3</v>
      </c>
      <c r="F69" s="19">
        <v>2</v>
      </c>
    </row>
    <row r="70" spans="1:6" x14ac:dyDescent="0.25">
      <c r="A70" s="188"/>
      <c r="B70" s="11" t="s">
        <v>1089</v>
      </c>
      <c r="C70" s="12">
        <v>8</v>
      </c>
      <c r="D70" s="12">
        <v>12</v>
      </c>
      <c r="E70" s="12">
        <v>7</v>
      </c>
      <c r="F70" s="19">
        <v>8</v>
      </c>
    </row>
    <row r="71" spans="1:6" x14ac:dyDescent="0.25">
      <c r="A71" s="188"/>
      <c r="B71" s="11" t="s">
        <v>1144</v>
      </c>
      <c r="C71" s="12">
        <v>0</v>
      </c>
      <c r="D71" s="12">
        <v>0</v>
      </c>
      <c r="E71" s="12">
        <v>0</v>
      </c>
      <c r="F71" s="19">
        <v>0</v>
      </c>
    </row>
    <row r="72" spans="1:6" x14ac:dyDescent="0.25">
      <c r="A72" s="188"/>
      <c r="B72" s="11" t="s">
        <v>1145</v>
      </c>
      <c r="C72" s="12">
        <v>113</v>
      </c>
      <c r="D72" s="12">
        <v>123</v>
      </c>
      <c r="E72" s="12">
        <v>50</v>
      </c>
      <c r="F72" s="19">
        <v>52</v>
      </c>
    </row>
    <row r="73" spans="1:6" x14ac:dyDescent="0.25">
      <c r="A73" s="188"/>
      <c r="B73" s="11" t="s">
        <v>1146</v>
      </c>
      <c r="C73" s="12">
        <v>44</v>
      </c>
      <c r="D73" s="12">
        <v>27</v>
      </c>
      <c r="E73" s="12">
        <v>20</v>
      </c>
      <c r="F73" s="19">
        <v>17</v>
      </c>
    </row>
    <row r="74" spans="1:6" x14ac:dyDescent="0.25">
      <c r="A74" s="188"/>
      <c r="B74" s="11" t="s">
        <v>1093</v>
      </c>
      <c r="C74" s="12">
        <v>1</v>
      </c>
      <c r="D74" s="12">
        <v>0</v>
      </c>
      <c r="E74" s="12">
        <v>0</v>
      </c>
      <c r="F74" s="19">
        <v>0</v>
      </c>
    </row>
    <row r="75" spans="1:6" x14ac:dyDescent="0.25">
      <c r="A75" s="188"/>
      <c r="B75" s="11" t="s">
        <v>405</v>
      </c>
      <c r="C75" s="12">
        <v>0</v>
      </c>
      <c r="D75" s="12">
        <v>0</v>
      </c>
      <c r="E75" s="12">
        <v>0</v>
      </c>
      <c r="F75" s="19">
        <v>0</v>
      </c>
    </row>
    <row r="76" spans="1:6" x14ac:dyDescent="0.25">
      <c r="A76" s="188"/>
      <c r="B76" s="11" t="s">
        <v>1094</v>
      </c>
      <c r="C76" s="12">
        <v>0</v>
      </c>
      <c r="D76" s="12">
        <v>1</v>
      </c>
      <c r="E76" s="12">
        <v>0</v>
      </c>
      <c r="F76" s="19">
        <v>0</v>
      </c>
    </row>
    <row r="77" spans="1:6" x14ac:dyDescent="0.25">
      <c r="A77" s="188"/>
      <c r="B77" s="11" t="s">
        <v>1095</v>
      </c>
      <c r="C77" s="12">
        <v>13</v>
      </c>
      <c r="D77" s="12">
        <v>0</v>
      </c>
      <c r="E77" s="12">
        <v>0</v>
      </c>
      <c r="F77" s="19">
        <v>1</v>
      </c>
    </row>
    <row r="78" spans="1:6" x14ac:dyDescent="0.25">
      <c r="A78" s="188"/>
      <c r="B78" s="11" t="s">
        <v>1096</v>
      </c>
      <c r="C78" s="12">
        <v>0</v>
      </c>
      <c r="D78" s="12">
        <v>0</v>
      </c>
      <c r="E78" s="12">
        <v>0</v>
      </c>
      <c r="F78" s="19">
        <v>0</v>
      </c>
    </row>
    <row r="79" spans="1:6" x14ac:dyDescent="0.25">
      <c r="A79" s="188"/>
      <c r="B79" s="11" t="s">
        <v>1097</v>
      </c>
      <c r="C79" s="12">
        <v>269</v>
      </c>
      <c r="D79" s="12">
        <v>149</v>
      </c>
      <c r="E79" s="12">
        <v>78</v>
      </c>
      <c r="F79" s="19">
        <v>49</v>
      </c>
    </row>
    <row r="80" spans="1:6" x14ac:dyDescent="0.25">
      <c r="A80" s="188"/>
      <c r="B80" s="11" t="s">
        <v>1098</v>
      </c>
      <c r="C80" s="12">
        <v>0</v>
      </c>
      <c r="D80" s="12">
        <v>0</v>
      </c>
      <c r="E80" s="12">
        <v>0</v>
      </c>
      <c r="F80" s="19">
        <v>0</v>
      </c>
    </row>
    <row r="81" spans="1:6" x14ac:dyDescent="0.25">
      <c r="A81" s="189"/>
      <c r="B81" s="11" t="s">
        <v>1099</v>
      </c>
      <c r="C81" s="12">
        <v>0</v>
      </c>
      <c r="D81" s="12">
        <v>2</v>
      </c>
      <c r="E81" s="12">
        <v>1</v>
      </c>
      <c r="F81" s="19">
        <v>0</v>
      </c>
    </row>
    <row r="82" spans="1:6" x14ac:dyDescent="0.25">
      <c r="A82" s="203" t="s">
        <v>1100</v>
      </c>
      <c r="B82" s="204"/>
      <c r="C82" s="29">
        <v>1303</v>
      </c>
      <c r="D82" s="29">
        <v>548</v>
      </c>
      <c r="E82" s="29">
        <v>274</v>
      </c>
      <c r="F82" s="29">
        <v>249</v>
      </c>
    </row>
    <row r="83" spans="1:6" x14ac:dyDescent="0.25">
      <c r="A83" s="187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19">
        <v>0</v>
      </c>
    </row>
    <row r="84" spans="1:6" x14ac:dyDescent="0.25">
      <c r="A84" s="188"/>
      <c r="B84" s="11" t="s">
        <v>1102</v>
      </c>
      <c r="C84" s="12">
        <v>0</v>
      </c>
      <c r="D84" s="12">
        <v>0</v>
      </c>
      <c r="E84" s="12">
        <v>0</v>
      </c>
      <c r="F84" s="19">
        <v>0</v>
      </c>
    </row>
    <row r="85" spans="1:6" x14ac:dyDescent="0.25">
      <c r="A85" s="189"/>
      <c r="B85" s="11" t="s">
        <v>111</v>
      </c>
      <c r="C85" s="12">
        <v>20</v>
      </c>
      <c r="D85" s="12">
        <v>115</v>
      </c>
      <c r="E85" s="12">
        <v>42</v>
      </c>
      <c r="F85" s="19">
        <v>44</v>
      </c>
    </row>
    <row r="86" spans="1:6" x14ac:dyDescent="0.25">
      <c r="A86" s="203" t="s">
        <v>1148</v>
      </c>
      <c r="B86" s="204"/>
      <c r="C86" s="29">
        <v>20</v>
      </c>
      <c r="D86" s="29">
        <v>115</v>
      </c>
      <c r="E86" s="29">
        <v>42</v>
      </c>
      <c r="F86" s="29">
        <v>44</v>
      </c>
    </row>
    <row r="87" spans="1:6" x14ac:dyDescent="0.25">
      <c r="A87" s="22"/>
    </row>
  </sheetData>
  <sheetProtection algorithmName="SHA-512" hashValue="ImfWKB16Za5/NSrVrazYQbilvHRh1dqpthtO8XGhSH0UMQRU41M9/UUr3HVxdkx0tD7ldOoWkoZkwZndfmLFnw==" saltValue="sO+nGVUXICX5k45dwZxRZ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5.42578125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19">
        <v>7</v>
      </c>
    </row>
    <row r="6" spans="1:3" ht="22.5" x14ac:dyDescent="0.25">
      <c r="A6" s="10" t="s">
        <v>1152</v>
      </c>
      <c r="B6" s="15"/>
      <c r="C6" s="19">
        <v>12</v>
      </c>
    </row>
    <row r="7" spans="1:3" x14ac:dyDescent="0.25">
      <c r="A7" s="10" t="s">
        <v>1153</v>
      </c>
      <c r="B7" s="15"/>
      <c r="C7" s="19">
        <v>0</v>
      </c>
    </row>
    <row r="8" spans="1:3" x14ac:dyDescent="0.25">
      <c r="A8" s="10" t="s">
        <v>1154</v>
      </c>
      <c r="B8" s="15"/>
      <c r="C8" s="19">
        <v>0</v>
      </c>
    </row>
    <row r="9" spans="1:3" x14ac:dyDescent="0.25">
      <c r="A9" s="10" t="s">
        <v>1155</v>
      </c>
      <c r="B9" s="15"/>
      <c r="C9" s="19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19">
        <v>18</v>
      </c>
    </row>
    <row r="14" spans="1:3" ht="22.5" x14ac:dyDescent="0.25">
      <c r="A14" s="10" t="s">
        <v>1152</v>
      </c>
      <c r="B14" s="15"/>
      <c r="C14" s="19">
        <v>15</v>
      </c>
    </row>
    <row r="15" spans="1:3" x14ac:dyDescent="0.25">
      <c r="A15" s="10" t="s">
        <v>1157</v>
      </c>
      <c r="B15" s="15"/>
      <c r="C15" s="19">
        <v>0</v>
      </c>
    </row>
    <row r="16" spans="1:3" x14ac:dyDescent="0.25">
      <c r="A16" s="10" t="s">
        <v>1154</v>
      </c>
      <c r="B16" s="15"/>
      <c r="C16" s="19">
        <v>0</v>
      </c>
    </row>
    <row r="17" spans="1:3" x14ac:dyDescent="0.25">
      <c r="A17" s="10" t="s">
        <v>1155</v>
      </c>
      <c r="B17" s="15"/>
      <c r="C17" s="19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19">
        <v>11</v>
      </c>
    </row>
    <row r="22" spans="1:3" x14ac:dyDescent="0.25">
      <c r="A22" s="10" t="s">
        <v>1159</v>
      </c>
      <c r="B22" s="15"/>
      <c r="C22" s="19">
        <v>11</v>
      </c>
    </row>
    <row r="23" spans="1:3" ht="22.5" x14ac:dyDescent="0.25">
      <c r="A23" s="10" t="s">
        <v>1160</v>
      </c>
      <c r="B23" s="15"/>
      <c r="C23" s="19">
        <v>2</v>
      </c>
    </row>
    <row r="24" spans="1:3" x14ac:dyDescent="0.25">
      <c r="A24" s="10" t="s">
        <v>1161</v>
      </c>
      <c r="B24" s="15"/>
      <c r="C24" s="19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19">
        <v>2</v>
      </c>
    </row>
    <row r="29" spans="1:3" x14ac:dyDescent="0.25">
      <c r="A29" s="10" t="s">
        <v>1164</v>
      </c>
      <c r="B29" s="15"/>
      <c r="C29" s="19">
        <v>7</v>
      </c>
    </row>
    <row r="30" spans="1:3" x14ac:dyDescent="0.25">
      <c r="A30" s="10" t="s">
        <v>1165</v>
      </c>
      <c r="B30" s="15"/>
      <c r="C30" s="19">
        <v>7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19">
        <v>1</v>
      </c>
    </row>
    <row r="35" spans="1:3" x14ac:dyDescent="0.25">
      <c r="A35" s="10" t="s">
        <v>1168</v>
      </c>
      <c r="B35" s="15"/>
      <c r="C35" s="19">
        <v>6</v>
      </c>
    </row>
    <row r="36" spans="1:3" ht="22.5" x14ac:dyDescent="0.25">
      <c r="A36" s="10" t="s">
        <v>1169</v>
      </c>
      <c r="B36" s="15"/>
      <c r="C36" s="19">
        <v>1</v>
      </c>
    </row>
    <row r="37" spans="1:3" x14ac:dyDescent="0.25">
      <c r="A37" s="22"/>
    </row>
  </sheetData>
  <sheetProtection algorithmName="SHA-512" hashValue="W7SX9sPYHj+KcqPNTGcS9iIoS0W9xjhPbqrHegaYQBDZpoGNCey+T5HmUvUfOCmIb7TusSlXenFQ6fXLnHreag==" saltValue="cYCfe0AIOfLI7Q7YFEmhq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5.85546875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19">
        <v>10</v>
      </c>
    </row>
    <row r="6" spans="1:3" x14ac:dyDescent="0.25">
      <c r="A6" s="10" t="s">
        <v>1173</v>
      </c>
      <c r="B6" s="15"/>
      <c r="C6" s="19">
        <v>38</v>
      </c>
    </row>
    <row r="7" spans="1:3" x14ac:dyDescent="0.25">
      <c r="A7" s="10" t="s">
        <v>1174</v>
      </c>
      <c r="B7" s="15"/>
      <c r="C7" s="19">
        <v>0</v>
      </c>
    </row>
    <row r="8" spans="1:3" x14ac:dyDescent="0.25">
      <c r="A8" s="10" t="s">
        <v>1175</v>
      </c>
      <c r="B8" s="15"/>
      <c r="C8" s="19">
        <v>2</v>
      </c>
    </row>
    <row r="9" spans="1:3" x14ac:dyDescent="0.25">
      <c r="A9" s="10" t="s">
        <v>1176</v>
      </c>
      <c r="B9" s="15"/>
      <c r="C9" s="19">
        <v>0</v>
      </c>
    </row>
    <row r="10" spans="1:3" x14ac:dyDescent="0.25">
      <c r="A10" s="10" t="s">
        <v>1177</v>
      </c>
      <c r="B10" s="15"/>
      <c r="C10" s="19">
        <v>0</v>
      </c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19">
        <v>16</v>
      </c>
    </row>
    <row r="15" spans="1:3" x14ac:dyDescent="0.25">
      <c r="A15" s="10" t="s">
        <v>1180</v>
      </c>
      <c r="B15" s="15"/>
      <c r="C15" s="19">
        <v>1</v>
      </c>
    </row>
    <row r="16" spans="1:3" x14ac:dyDescent="0.25">
      <c r="A16" s="10" t="s">
        <v>1181</v>
      </c>
      <c r="B16" s="15"/>
      <c r="C16" s="19">
        <v>0</v>
      </c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19">
        <v>0</v>
      </c>
    </row>
    <row r="21" spans="1:3" x14ac:dyDescent="0.25">
      <c r="A21" s="10" t="s">
        <v>1184</v>
      </c>
      <c r="B21" s="15"/>
      <c r="C21" s="19">
        <v>0</v>
      </c>
    </row>
    <row r="22" spans="1:3" x14ac:dyDescent="0.25">
      <c r="A22" s="10" t="s">
        <v>1185</v>
      </c>
      <c r="B22" s="15"/>
      <c r="C22" s="19">
        <v>0</v>
      </c>
    </row>
    <row r="23" spans="1:3" x14ac:dyDescent="0.25">
      <c r="A23" s="10" t="s">
        <v>1113</v>
      </c>
      <c r="B23" s="15"/>
      <c r="C23" s="19">
        <v>0</v>
      </c>
    </row>
    <row r="24" spans="1:3" x14ac:dyDescent="0.25">
      <c r="A24" s="10" t="s">
        <v>1186</v>
      </c>
      <c r="B24" s="15"/>
      <c r="C24" s="19">
        <v>0</v>
      </c>
    </row>
    <row r="25" spans="1:3" x14ac:dyDescent="0.25">
      <c r="A25" s="10" t="s">
        <v>1187</v>
      </c>
      <c r="B25" s="15"/>
      <c r="C25" s="19">
        <v>0</v>
      </c>
    </row>
    <row r="26" spans="1:3" x14ac:dyDescent="0.25">
      <c r="A26" s="14"/>
    </row>
    <row r="27" spans="1:3" ht="24" x14ac:dyDescent="0.25">
      <c r="A27" s="6" t="s">
        <v>1188</v>
      </c>
    </row>
    <row r="28" spans="1:3" ht="22.5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5"/>
      <c r="C29" s="19">
        <v>2</v>
      </c>
    </row>
    <row r="30" spans="1:3" x14ac:dyDescent="0.25">
      <c r="A30" s="10" t="s">
        <v>1184</v>
      </c>
      <c r="B30" s="15"/>
      <c r="C30" s="19">
        <v>0</v>
      </c>
    </row>
    <row r="31" spans="1:3" x14ac:dyDescent="0.25">
      <c r="A31" s="10" t="s">
        <v>1185</v>
      </c>
      <c r="B31" s="15"/>
      <c r="C31" s="19">
        <v>2</v>
      </c>
    </row>
    <row r="32" spans="1:3" x14ac:dyDescent="0.25">
      <c r="A32" s="10" t="s">
        <v>1113</v>
      </c>
      <c r="B32" s="15"/>
      <c r="C32" s="19">
        <v>2</v>
      </c>
    </row>
    <row r="33" spans="1:3" x14ac:dyDescent="0.25">
      <c r="A33" s="10" t="s">
        <v>1186</v>
      </c>
      <c r="B33" s="15"/>
      <c r="C33" s="19">
        <v>0</v>
      </c>
    </row>
    <row r="34" spans="1:3" x14ac:dyDescent="0.25">
      <c r="A34" s="14"/>
    </row>
    <row r="35" spans="1:3" ht="24" x14ac:dyDescent="0.25">
      <c r="A35" s="6" t="s">
        <v>1189</v>
      </c>
    </row>
    <row r="36" spans="1:3" ht="22.5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5"/>
      <c r="C37" s="19">
        <v>2</v>
      </c>
    </row>
    <row r="38" spans="1:3" x14ac:dyDescent="0.25">
      <c r="A38" s="10" t="s">
        <v>1184</v>
      </c>
      <c r="B38" s="15"/>
      <c r="C38" s="19">
        <v>0</v>
      </c>
    </row>
    <row r="39" spans="1:3" x14ac:dyDescent="0.25">
      <c r="A39" s="10" t="s">
        <v>1185</v>
      </c>
      <c r="B39" s="15"/>
      <c r="C39" s="19">
        <v>1</v>
      </c>
    </row>
    <row r="40" spans="1:3" x14ac:dyDescent="0.25">
      <c r="A40" s="10" t="s">
        <v>1113</v>
      </c>
      <c r="B40" s="15"/>
      <c r="C40" s="19">
        <v>0</v>
      </c>
    </row>
    <row r="41" spans="1:3" x14ac:dyDescent="0.25">
      <c r="A41" s="10" t="s">
        <v>1186</v>
      </c>
      <c r="B41" s="15"/>
      <c r="C41" s="19">
        <v>0</v>
      </c>
    </row>
    <row r="42" spans="1:3" x14ac:dyDescent="0.25">
      <c r="A42" s="14"/>
    </row>
    <row r="43" spans="1:3" x14ac:dyDescent="0.25">
      <c r="A43" s="6" t="s">
        <v>1190</v>
      </c>
    </row>
    <row r="44" spans="1:3" ht="22.5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5"/>
      <c r="C45" s="19">
        <v>0</v>
      </c>
    </row>
    <row r="46" spans="1:3" x14ac:dyDescent="0.25">
      <c r="A46" s="10" t="s">
        <v>1184</v>
      </c>
      <c r="B46" s="15"/>
      <c r="C46" s="19">
        <v>0</v>
      </c>
    </row>
    <row r="47" spans="1:3" x14ac:dyDescent="0.25">
      <c r="A47" s="10" t="s">
        <v>1185</v>
      </c>
      <c r="B47" s="15"/>
      <c r="C47" s="19">
        <v>3</v>
      </c>
    </row>
    <row r="48" spans="1:3" x14ac:dyDescent="0.25">
      <c r="A48" s="10" t="s">
        <v>1113</v>
      </c>
      <c r="B48" s="15"/>
      <c r="C48" s="19">
        <v>0</v>
      </c>
    </row>
    <row r="49" spans="1:3" x14ac:dyDescent="0.25">
      <c r="A49" s="10" t="s">
        <v>1186</v>
      </c>
      <c r="B49" s="15"/>
      <c r="C49" s="19">
        <v>0</v>
      </c>
    </row>
    <row r="50" spans="1:3" x14ac:dyDescent="0.25">
      <c r="A50" s="22"/>
    </row>
  </sheetData>
  <sheetProtection algorithmName="SHA-512" hashValue="Fdh/g7dNmjVYqmR/JiLhbpInWE+oCnANGwWNRn9hfdapWqyT+6THyOaen86OGXZOlBWHgM0TnxHGnOlsl/+yXQ==" saltValue="fHzskc75JIJrguPDHxhX2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1191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1" t="s">
        <v>645</v>
      </c>
      <c r="B4" s="202"/>
      <c r="C4" s="29">
        <v>256</v>
      </c>
      <c r="D4" s="29">
        <v>253</v>
      </c>
      <c r="E4" s="30">
        <v>0</v>
      </c>
      <c r="F4" s="29">
        <v>497</v>
      </c>
      <c r="G4" s="29">
        <v>401</v>
      </c>
      <c r="H4" s="29">
        <v>173</v>
      </c>
      <c r="I4" s="29">
        <v>115</v>
      </c>
      <c r="J4" s="29">
        <v>0</v>
      </c>
      <c r="K4" s="29">
        <v>0</v>
      </c>
      <c r="L4" s="29">
        <v>0</v>
      </c>
      <c r="M4" s="29">
        <v>0</v>
      </c>
      <c r="N4" s="29">
        <v>2</v>
      </c>
      <c r="O4" s="29">
        <v>0</v>
      </c>
      <c r="P4" s="29">
        <v>520</v>
      </c>
    </row>
    <row r="5" spans="1:16" ht="45" x14ac:dyDescent="0.25">
      <c r="A5" s="35" t="s">
        <v>646</v>
      </c>
      <c r="B5" s="35" t="s">
        <v>647</v>
      </c>
      <c r="C5" s="12">
        <v>6</v>
      </c>
      <c r="D5" s="12">
        <v>3</v>
      </c>
      <c r="E5" s="28">
        <v>1</v>
      </c>
      <c r="F5" s="12">
        <v>6</v>
      </c>
      <c r="G5" s="12">
        <v>7</v>
      </c>
      <c r="H5" s="12">
        <v>1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1</v>
      </c>
      <c r="O5" s="12">
        <v>0</v>
      </c>
      <c r="P5" s="19">
        <v>10</v>
      </c>
    </row>
    <row r="6" spans="1:16" ht="33.75" x14ac:dyDescent="0.25">
      <c r="A6" s="35" t="s">
        <v>648</v>
      </c>
      <c r="B6" s="35" t="s">
        <v>649</v>
      </c>
      <c r="C6" s="12">
        <v>141</v>
      </c>
      <c r="D6" s="12">
        <v>147</v>
      </c>
      <c r="E6" s="28">
        <v>-1</v>
      </c>
      <c r="F6" s="12">
        <v>236</v>
      </c>
      <c r="G6" s="12">
        <v>212</v>
      </c>
      <c r="H6" s="12">
        <v>92</v>
      </c>
      <c r="I6" s="12">
        <v>48</v>
      </c>
      <c r="J6" s="12">
        <v>0</v>
      </c>
      <c r="K6" s="12">
        <v>0</v>
      </c>
      <c r="L6" s="12">
        <v>0</v>
      </c>
      <c r="M6" s="12">
        <v>0</v>
      </c>
      <c r="N6" s="12">
        <v>1</v>
      </c>
      <c r="O6" s="12">
        <v>0</v>
      </c>
      <c r="P6" s="19">
        <v>284</v>
      </c>
    </row>
    <row r="7" spans="1:16" ht="22.5" x14ac:dyDescent="0.25">
      <c r="A7" s="35" t="s">
        <v>650</v>
      </c>
      <c r="B7" s="35" t="s">
        <v>651</v>
      </c>
      <c r="C7" s="12">
        <v>16</v>
      </c>
      <c r="D7" s="12">
        <v>10</v>
      </c>
      <c r="E7" s="28">
        <v>0</v>
      </c>
      <c r="F7" s="12">
        <v>8</v>
      </c>
      <c r="G7" s="12">
        <v>1</v>
      </c>
      <c r="H7" s="12">
        <v>8</v>
      </c>
      <c r="I7" s="12">
        <v>10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9">
        <v>6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1</v>
      </c>
      <c r="E8" s="28">
        <v>-1</v>
      </c>
      <c r="F8" s="12">
        <v>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0</v>
      </c>
    </row>
    <row r="9" spans="1:16" ht="45" x14ac:dyDescent="0.25">
      <c r="A9" s="35" t="s">
        <v>654</v>
      </c>
      <c r="B9" s="35" t="s">
        <v>655</v>
      </c>
      <c r="C9" s="12">
        <v>9</v>
      </c>
      <c r="D9" s="12">
        <v>7</v>
      </c>
      <c r="E9" s="28">
        <v>0</v>
      </c>
      <c r="F9" s="12">
        <v>7</v>
      </c>
      <c r="G9" s="12">
        <v>7</v>
      </c>
      <c r="H9" s="12">
        <v>6</v>
      </c>
      <c r="I9" s="12">
        <v>11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13</v>
      </c>
    </row>
    <row r="10" spans="1:16" ht="22.5" x14ac:dyDescent="0.25">
      <c r="A10" s="35" t="s">
        <v>656</v>
      </c>
      <c r="B10" s="35" t="s">
        <v>657</v>
      </c>
      <c r="C10" s="12">
        <v>83</v>
      </c>
      <c r="D10" s="12">
        <v>79</v>
      </c>
      <c r="E10" s="28">
        <v>0</v>
      </c>
      <c r="F10" s="12">
        <v>238</v>
      </c>
      <c r="G10" s="12">
        <v>174</v>
      </c>
      <c r="H10" s="12">
        <v>64</v>
      </c>
      <c r="I10" s="12">
        <v>44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207</v>
      </c>
    </row>
    <row r="11" spans="1:16" ht="45" x14ac:dyDescent="0.25">
      <c r="A11" s="35" t="s">
        <v>658</v>
      </c>
      <c r="B11" s="35" t="s">
        <v>659</v>
      </c>
      <c r="C11" s="12">
        <v>1</v>
      </c>
      <c r="D11" s="12">
        <v>6</v>
      </c>
      <c r="E11" s="28">
        <v>-1</v>
      </c>
      <c r="F11" s="12">
        <v>1</v>
      </c>
      <c r="G11" s="12">
        <v>0</v>
      </c>
      <c r="H11" s="12">
        <v>2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2"/>
    </row>
  </sheetData>
  <sheetProtection algorithmName="SHA-512" hashValue="gVrVXqa3DzA3M0GwR9ewwFqdpSTOWoIqSXTwKeVL4B+WkYjpN+qvk7hoOPhkWhKZ3e3JsP3brokX7GTrtU/wpA==" saltValue="GH7JZ9yUN5Ube+wK9SUCV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2026-06-02T11:45:31Z</dcterms:created>
  <dcterms:modified xsi:type="dcterms:W3CDTF">2026-06-18T12:15:18Z</dcterms:modified>
</cp:coreProperties>
</file>