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2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3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drawings/drawing4.xml" ContentType="application/vnd.openxmlformats-officedocument.drawing+xml"/>
  <Override PartName="/xl/charts/chart14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5.xml" ContentType="application/vnd.openxmlformats-officedocument.drawing+xml"/>
  <Override PartName="/xl/charts/chart1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6.xml" ContentType="application/vnd.openxmlformats-officedocument.drawing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8_{81761B09-F406-4642-82DF-F84C4069D158}" xr6:coauthVersionLast="47" xr6:coauthVersionMax="47" xr10:uidLastSave="{00000000-0000-0000-0000-000000000000}"/>
  <workbookProtection workbookAlgorithmName="SHA-512" workbookHashValue="P/15cCgtJDeiaejiLfmQHfcps04TKUS9qgGF6CoEY+Y0MywRmBPTZnt/UV4QN6ZXfcjCTAN9AGAURWTPawATUQ==" workbookSaltValue="cXFQA8LdTo5iIWm2TdXJJw==" workbookSpinCount="100000" lockStructure="1"/>
  <bookViews>
    <workbookView xWindow="-120" yWindow="-120" windowWidth="29040" windowHeight="15840" tabRatio="671" xr2:uid="{00000000-000D-0000-FFFF-FFFF00000000}"/>
  </bookViews>
  <sheets>
    <sheet name="Actividad Penal" sheetId="1" r:id="rId1"/>
    <sheet name="Evolución terrorismo" sheetId="2" r:id="rId2"/>
    <sheet name="Terrorismo en 2025" sheetId="3" r:id="rId3"/>
    <sheet name="Diligencias investigación" sheetId="4" r:id="rId4"/>
    <sheet name="Contencioso" sheetId="11" r:id="rId5"/>
    <sheet name="Social" sheetId="12" r:id="rId6"/>
    <sheet name="Cooperación internacional" sheetId="10" r:id="rId7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2" i="10" l="1"/>
  <c r="B52" i="10"/>
  <c r="J7" i="10" l="1"/>
  <c r="J8" i="10"/>
  <c r="J9" i="10"/>
  <c r="J10" i="10"/>
  <c r="J11" i="10"/>
  <c r="J12" i="10"/>
  <c r="J13" i="10"/>
  <c r="J14" i="10"/>
  <c r="J15" i="10"/>
  <c r="J16" i="10"/>
  <c r="J17" i="10"/>
  <c r="J18" i="10"/>
  <c r="J19" i="10"/>
  <c r="J20" i="10"/>
  <c r="J21" i="10"/>
  <c r="J4" i="10"/>
  <c r="H22" i="10"/>
  <c r="I22" i="10"/>
  <c r="C22" i="10"/>
  <c r="D22" i="10"/>
  <c r="E22" i="10"/>
  <c r="G22" i="10"/>
  <c r="E6" i="12"/>
  <c r="N8" i="11"/>
  <c r="N7" i="11"/>
  <c r="N6" i="11"/>
  <c r="N5" i="11"/>
  <c r="N4" i="11"/>
  <c r="E3" i="11"/>
  <c r="AG6" i="3"/>
  <c r="G49" i="10" l="1"/>
  <c r="B51" i="10"/>
  <c r="G51" i="10"/>
  <c r="G52" i="10"/>
  <c r="J5" i="10"/>
  <c r="N7" i="12"/>
  <c r="F6" i="12"/>
  <c r="G3" i="11"/>
  <c r="AF8" i="3"/>
  <c r="D56" i="10"/>
  <c r="C56" i="10"/>
  <c r="D6" i="12"/>
  <c r="F3" i="11"/>
  <c r="AG7" i="3"/>
  <c r="E56" i="10" l="1"/>
  <c r="B55" i="10"/>
  <c r="B54" i="10"/>
  <c r="B53" i="10"/>
  <c r="B50" i="10"/>
  <c r="B49" i="10"/>
  <c r="J6" i="10"/>
  <c r="J22" i="10" s="1"/>
  <c r="G54" i="10"/>
  <c r="G55" i="10"/>
  <c r="H6" i="12"/>
  <c r="I3" i="11"/>
  <c r="G50" i="10"/>
  <c r="G53" i="10"/>
  <c r="G56" i="10" l="1"/>
  <c r="N12" i="12"/>
  <c r="N11" i="12"/>
  <c r="N10" i="12"/>
  <c r="N9" i="12"/>
  <c r="N8" i="12"/>
  <c r="AD8" i="3"/>
  <c r="AE8" i="3"/>
  <c r="AG8" i="3" l="1"/>
</calcChain>
</file>

<file path=xl/sharedStrings.xml><?xml version="1.0" encoding="utf-8"?>
<sst xmlns="http://schemas.openxmlformats.org/spreadsheetml/2006/main" count="221" uniqueCount="104">
  <si>
    <t>FISCALÍA DE LA AUDIENCIA NACIONAL</t>
  </si>
  <si>
    <t>La actividad en el orden jurisdiccional penal</t>
  </si>
  <si>
    <t>Procedimiento incoados en los que la Fiscalía ejerce sus competencias</t>
  </si>
  <si>
    <t>Totales</t>
  </si>
  <si>
    <t>Diligencias previas</t>
  </si>
  <si>
    <t>Procedimientos abreviados</t>
  </si>
  <si>
    <t>Sumarios</t>
  </si>
  <si>
    <t>Evolución interanual del terrorismo en los procedimientos judiciales</t>
  </si>
  <si>
    <t>Sentencias dictadas por delitos de terrorismo</t>
  </si>
  <si>
    <t>Diligencias de investigación relativas al terrorismo</t>
  </si>
  <si>
    <t>Año 2011</t>
  </si>
  <si>
    <t>Año 2012</t>
  </si>
  <si>
    <t>Año 2013</t>
  </si>
  <si>
    <t>Año 2014</t>
  </si>
  <si>
    <t>Año 2015</t>
  </si>
  <si>
    <t>Año 2016</t>
  </si>
  <si>
    <t>Año 2017</t>
  </si>
  <si>
    <t>Año 2018</t>
  </si>
  <si>
    <t>Año 2019</t>
  </si>
  <si>
    <t>Año 2020</t>
  </si>
  <si>
    <t>Año 2021</t>
  </si>
  <si>
    <t>Año 2022</t>
  </si>
  <si>
    <t>Naturaleza delictiva de las conductas en las diligencias previas asumidas</t>
  </si>
  <si>
    <t xml:space="preserve">Incidencia del delito de terrorismo en los sumarios asumidos </t>
  </si>
  <si>
    <t>Incidencia de los distintos grupos terroristas</t>
  </si>
  <si>
    <t>Distribución general de delitos en las sentencias dictadas</t>
  </si>
  <si>
    <t>Distribución por grupos terroristas objeto de estas sentencias</t>
  </si>
  <si>
    <t>Terrorismo</t>
  </si>
  <si>
    <t>Falsificaciones</t>
  </si>
  <si>
    <t>Delitos socioeconómicos</t>
  </si>
  <si>
    <t>Injurias Corona</t>
  </si>
  <si>
    <t>Otros</t>
  </si>
  <si>
    <t>ETA</t>
  </si>
  <si>
    <t>Yihadistas</t>
  </si>
  <si>
    <t>Otros Grupos</t>
  </si>
  <si>
    <t>Falsificación de moneda</t>
  </si>
  <si>
    <t>Falsificación de tarjeta</t>
  </si>
  <si>
    <t>Menores</t>
  </si>
  <si>
    <t>Total</t>
  </si>
  <si>
    <t>Diligencias Previas</t>
  </si>
  <si>
    <t>Absolutorias</t>
  </si>
  <si>
    <t>Procedimientos Abreviados</t>
  </si>
  <si>
    <t>Condenatorias</t>
  </si>
  <si>
    <r>
      <t>Objeto de las diligencias de investigación incoadas</t>
    </r>
    <r>
      <rPr>
        <b/>
        <sz val="10"/>
        <color indexed="10"/>
        <rFont val="Times New Roman"/>
        <family val="1"/>
      </rPr>
      <t xml:space="preserve"> </t>
    </r>
  </si>
  <si>
    <t>Estado de las diligencias de investigación incoadas</t>
  </si>
  <si>
    <t>Delitos socioeconómicos - Crimen Organizado</t>
  </si>
  <si>
    <t>Contra la corona e Instituciones del Estado</t>
  </si>
  <si>
    <t>Delitos cometidos en el extranjero</t>
  </si>
  <si>
    <t>Otros delitos</t>
  </si>
  <si>
    <t>Archivadas</t>
  </si>
  <si>
    <t>No archivadas</t>
  </si>
  <si>
    <t>CONTENCIOSO-ADMINISTRATIVO</t>
  </si>
  <si>
    <t>Datos Generales</t>
  </si>
  <si>
    <t>Dictámenes de Competencia</t>
  </si>
  <si>
    <t>Juzgados Centrales de lo Contencioso-Administrativo</t>
  </si>
  <si>
    <t>Secciones Contencioso-Administrativo Audiencia Nacional</t>
  </si>
  <si>
    <t>Derechos Fundamentales</t>
  </si>
  <si>
    <t>Alegaciones</t>
  </si>
  <si>
    <t>Sociedad de la Información</t>
  </si>
  <si>
    <t>Vistas</t>
  </si>
  <si>
    <t>Extinción Partidos Políticos</t>
  </si>
  <si>
    <t>Asilo</t>
  </si>
  <si>
    <t>Expropiación Forzosa</t>
  </si>
  <si>
    <t>Justicia Gratuita</t>
  </si>
  <si>
    <t>Autorizaciones de Medidas Sanitarias</t>
  </si>
  <si>
    <t>Dictámenes</t>
  </si>
  <si>
    <t>Trata seres humanos</t>
  </si>
  <si>
    <t>JURISDICCIÓN SOCIAL</t>
  </si>
  <si>
    <t>Competencias</t>
  </si>
  <si>
    <t>Conflictos Colectivos</t>
  </si>
  <si>
    <t>Impugnación Convenios Colectivos</t>
  </si>
  <si>
    <t>Despidos Colectivos</t>
  </si>
  <si>
    <t>La actividad en materia de cooperación jurídica internacional</t>
  </si>
  <si>
    <t>Comisión Rogatoria Pasiva</t>
  </si>
  <si>
    <t>Dictamen de Servicio</t>
  </si>
  <si>
    <t>Seguimiento Pasivo</t>
  </si>
  <si>
    <t>Total general</t>
  </si>
  <si>
    <t>Delitos contra el patrimonio</t>
  </si>
  <si>
    <t>Delitos contra la libertad</t>
  </si>
  <si>
    <t>Delitos informáticos</t>
  </si>
  <si>
    <t>Falsedades documentales</t>
  </si>
  <si>
    <t>Homicidio /asesinato</t>
  </si>
  <si>
    <t>Pertenencia a organización criminal</t>
  </si>
  <si>
    <t>Trata de seres humanos</t>
  </si>
  <si>
    <t>Resumen de la actividad en materia de cooperación jurídica internacional</t>
  </si>
  <si>
    <t>Año 2023</t>
  </si>
  <si>
    <t>Delitos contra la intimidad</t>
  </si>
  <si>
    <t>Delitos contra la libertad sexual / que incluye explotación sexual de niños y pornografía infantil</t>
  </si>
  <si>
    <t>Año 2024</t>
  </si>
  <si>
    <t>Delitos contra el órden público</t>
  </si>
  <si>
    <t>Lesiones</t>
  </si>
  <si>
    <t>Orden Europea de Investigación Pasivas</t>
  </si>
  <si>
    <t>Orden Europea de Investigación Activas</t>
  </si>
  <si>
    <t>Año 2025</t>
  </si>
  <si>
    <t>Presencia del terrorismo en el ejercicio 2025</t>
  </si>
  <si>
    <t>La actividad de la Fiscalía en el ámbito de las diligencias de investigación: 66 incoaciones</t>
  </si>
  <si>
    <t>Delitos de contrabando de materia de defensa, de otros materiales y de productos y tecnología de doble uso</t>
  </si>
  <si>
    <t>Terrorismo/pertenencia a organización terrorista (Yihadista y no Y.)</t>
  </si>
  <si>
    <t>Delitos contra el medio ambiente</t>
  </si>
  <si>
    <t>Delitos contra la Administración pública</t>
  </si>
  <si>
    <t>Delitos contra la seguridad colectiva</t>
  </si>
  <si>
    <t>Delitos contra los derechos de los ciudadanos extranjeros</t>
  </si>
  <si>
    <t>Rec. Mutuo Pasivo y Auxilio judicial</t>
  </si>
  <si>
    <t>Auxilios Fiscal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</si>
</sst>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0"/>
      <color indexed="10"/>
      <name val="Times New Roman"/>
      <family val="1"/>
    </font>
    <font>
      <sz val="8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theme="1"/>
      <name val="Times New Roman"/>
      <family val="1"/>
    </font>
    <font>
      <sz val="9"/>
      <color theme="1"/>
      <name val="Times New Roman"/>
      <family val="1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Times New Roman"/>
      <family val="1"/>
    </font>
    <font>
      <b/>
      <sz val="7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9"/>
      <name val="Times New Roman"/>
      <family val="1"/>
    </font>
    <font>
      <b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rgb="FFB8CCE4"/>
      </left>
      <right style="medium">
        <color rgb="FFB8CCE4"/>
      </right>
      <top/>
      <bottom style="medium">
        <color rgb="FFB8CCE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7" fillId="0" borderId="1" xfId="0" applyFont="1" applyBorder="1"/>
    <xf numFmtId="0" fontId="8" fillId="0" borderId="1" xfId="0" applyFont="1" applyBorder="1"/>
    <xf numFmtId="0" fontId="9" fillId="0" borderId="0" xfId="0" applyFont="1" applyAlignment="1">
      <alignment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left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11" fillId="0" borderId="1" xfId="0" applyFont="1" applyBorder="1"/>
    <xf numFmtId="0" fontId="7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8" fillId="0" borderId="0" xfId="0" applyFont="1"/>
    <xf numFmtId="0" fontId="13" fillId="0" borderId="0" xfId="0" applyFont="1"/>
    <xf numFmtId="0" fontId="5" fillId="0" borderId="0" xfId="0" applyFont="1"/>
    <xf numFmtId="3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3" fontId="2" fillId="0" borderId="0" xfId="0" applyNumberFormat="1" applyFont="1" applyAlignment="1">
      <alignment horizontal="left" vertical="center" wrapText="1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wrapText="1"/>
    </xf>
    <xf numFmtId="0" fontId="7" fillId="0" borderId="3" xfId="0" applyFont="1" applyBorder="1"/>
    <xf numFmtId="0" fontId="8" fillId="0" borderId="3" xfId="0" applyFont="1" applyBorder="1"/>
    <xf numFmtId="0" fontId="7" fillId="0" borderId="2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11" fillId="0" borderId="19" xfId="0" applyFont="1" applyBorder="1"/>
    <xf numFmtId="0" fontId="8" fillId="0" borderId="4" xfId="0" applyFont="1" applyBorder="1"/>
    <xf numFmtId="0" fontId="8" fillId="0" borderId="12" xfId="0" applyFont="1" applyBorder="1"/>
    <xf numFmtId="0" fontId="11" fillId="0" borderId="7" xfId="0" applyFont="1" applyBorder="1"/>
    <xf numFmtId="0" fontId="8" fillId="0" borderId="26" xfId="0" applyFont="1" applyBorder="1"/>
    <xf numFmtId="0" fontId="8" fillId="0" borderId="27" xfId="0" applyFont="1" applyBorder="1"/>
    <xf numFmtId="0" fontId="8" fillId="0" borderId="28" xfId="0" applyFont="1" applyBorder="1"/>
    <xf numFmtId="0" fontId="7" fillId="0" borderId="17" xfId="0" applyFont="1" applyBorder="1" applyAlignment="1">
      <alignment horizontal="center" vertical="center" wrapText="1"/>
    </xf>
    <xf numFmtId="0" fontId="8" fillId="0" borderId="29" xfId="0" applyFont="1" applyBorder="1"/>
    <xf numFmtId="0" fontId="8" fillId="0" borderId="22" xfId="0" applyFont="1" applyBorder="1"/>
    <xf numFmtId="0" fontId="8" fillId="0" borderId="23" xfId="0" applyFont="1" applyBorder="1"/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4" xfId="0" applyFont="1" applyBorder="1"/>
    <xf numFmtId="0" fontId="8" fillId="0" borderId="25" xfId="0" applyFont="1" applyBorder="1"/>
    <xf numFmtId="0" fontId="8" fillId="0" borderId="30" xfId="0" applyFont="1" applyBorder="1"/>
    <xf numFmtId="0" fontId="11" fillId="0" borderId="7" xfId="0" applyFont="1" applyBorder="1" applyAlignment="1">
      <alignment horizontal="center" vertical="center" wrapText="1"/>
    </xf>
    <xf numFmtId="0" fontId="11" fillId="0" borderId="12" xfId="0" applyFont="1" applyBorder="1"/>
    <xf numFmtId="0" fontId="8" fillId="0" borderId="31" xfId="0" applyFont="1" applyBorder="1"/>
    <xf numFmtId="0" fontId="7" fillId="0" borderId="32" xfId="0" applyFont="1" applyBorder="1" applyAlignment="1">
      <alignment horizontal="center" vertical="center" wrapText="1"/>
    </xf>
    <xf numFmtId="0" fontId="8" fillId="0" borderId="32" xfId="0" applyFont="1" applyBorder="1"/>
    <xf numFmtId="0" fontId="7" fillId="0" borderId="29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0" xfId="0" applyFont="1"/>
    <xf numFmtId="0" fontId="0" fillId="0" borderId="0" xfId="0" applyAlignment="1">
      <alignment horizontal="center"/>
    </xf>
    <xf numFmtId="3" fontId="1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center" wrapText="1"/>
    </xf>
    <xf numFmtId="3" fontId="11" fillId="0" borderId="12" xfId="0" applyNumberFormat="1" applyFont="1" applyBorder="1"/>
    <xf numFmtId="0" fontId="14" fillId="0" borderId="33" xfId="0" applyFont="1" applyBorder="1" applyAlignment="1">
      <alignment vertical="center" wrapText="1"/>
    </xf>
    <xf numFmtId="0" fontId="15" fillId="0" borderId="0" xfId="0" applyFont="1"/>
    <xf numFmtId="0" fontId="16" fillId="0" borderId="1" xfId="0" applyFont="1" applyBorder="1"/>
    <xf numFmtId="0" fontId="17" fillId="0" borderId="1" xfId="0" applyFont="1" applyBorder="1"/>
    <xf numFmtId="0" fontId="0" fillId="0" borderId="0" xfId="0" applyAlignment="1">
      <alignment horizontal="left" wrapText="1"/>
    </xf>
    <xf numFmtId="0" fontId="6" fillId="0" borderId="0" xfId="0" applyFont="1"/>
    <xf numFmtId="0" fontId="6" fillId="0" borderId="0" xfId="0" applyFont="1"/>
    <xf numFmtId="3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3" fontId="2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6" fillId="0" borderId="0" xfId="0" applyFont="1"/>
    <xf numFmtId="0" fontId="11" fillId="0" borderId="9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1" fillId="0" borderId="9" xfId="0" applyFont="1" applyBorder="1"/>
    <xf numFmtId="0" fontId="0" fillId="0" borderId="13" xfId="0" applyBorder="1"/>
    <xf numFmtId="0" fontId="7" fillId="0" borderId="6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'Evolución terrorismo'!$B$5:$P$5</c:f>
              <c:strCache>
                <c:ptCount val="15"/>
                <c:pt idx="0">
                  <c:v>Año 2011</c:v>
                </c:pt>
                <c:pt idx="1">
                  <c:v>Año 2012</c:v>
                </c:pt>
                <c:pt idx="2">
                  <c:v>Año 2013</c:v>
                </c:pt>
                <c:pt idx="3">
                  <c:v>Año 2014</c:v>
                </c:pt>
                <c:pt idx="4">
                  <c:v>Año 2015</c:v>
                </c:pt>
                <c:pt idx="5">
                  <c:v>Año 2016</c:v>
                </c:pt>
                <c:pt idx="6">
                  <c:v>Año 2017</c:v>
                </c:pt>
                <c:pt idx="7">
                  <c:v>Año 2018</c:v>
                </c:pt>
                <c:pt idx="8">
                  <c:v>Año 2019</c:v>
                </c:pt>
                <c:pt idx="9">
                  <c:v>Año 2020</c:v>
                </c:pt>
                <c:pt idx="10">
                  <c:v>Año 2021</c:v>
                </c:pt>
                <c:pt idx="11">
                  <c:v>Año 2022</c:v>
                </c:pt>
                <c:pt idx="12">
                  <c:v>Año 2023</c:v>
                </c:pt>
                <c:pt idx="13">
                  <c:v>Año 2024</c:v>
                </c:pt>
                <c:pt idx="14">
                  <c:v>Año 2025</c:v>
                </c:pt>
              </c:strCache>
            </c:strRef>
          </c:cat>
          <c:val>
            <c:numRef>
              <c:f>'Evolución terrorismo'!$B$6:$P$6</c:f>
              <c:numCache>
                <c:formatCode>General</c:formatCode>
                <c:ptCount val="15"/>
                <c:pt idx="0">
                  <c:v>314</c:v>
                </c:pt>
                <c:pt idx="1">
                  <c:v>276</c:v>
                </c:pt>
                <c:pt idx="2">
                  <c:v>242</c:v>
                </c:pt>
                <c:pt idx="3">
                  <c:v>312</c:v>
                </c:pt>
                <c:pt idx="4">
                  <c:v>331</c:v>
                </c:pt>
                <c:pt idx="5">
                  <c:v>324</c:v>
                </c:pt>
                <c:pt idx="6">
                  <c:v>574</c:v>
                </c:pt>
                <c:pt idx="7">
                  <c:v>210</c:v>
                </c:pt>
                <c:pt idx="8">
                  <c:v>197</c:v>
                </c:pt>
                <c:pt idx="9">
                  <c:v>150</c:v>
                </c:pt>
                <c:pt idx="10">
                  <c:v>151</c:v>
                </c:pt>
                <c:pt idx="11">
                  <c:v>163</c:v>
                </c:pt>
                <c:pt idx="12">
                  <c:v>195</c:v>
                </c:pt>
                <c:pt idx="13">
                  <c:v>197</c:v>
                </c:pt>
                <c:pt idx="14">
                  <c:v>169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94-4450-8E9B-EC7D75BE34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0837696"/>
        <c:axId val="1"/>
      </c:barChart>
      <c:catAx>
        <c:axId val="150837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0837696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553970847983621E-2"/>
          <c:y val="6.6773555479478108E-2"/>
          <c:w val="0.90092370700039304"/>
          <c:h val="0.706277472891646"/>
        </c:manualLayout>
      </c:layout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'Evolución terrorismo'!$S$5:$AG$5</c:f>
              <c:strCache>
                <c:ptCount val="15"/>
                <c:pt idx="0">
                  <c:v>Año 2011</c:v>
                </c:pt>
                <c:pt idx="1">
                  <c:v>Año 2012</c:v>
                </c:pt>
                <c:pt idx="2">
                  <c:v>Año 2013</c:v>
                </c:pt>
                <c:pt idx="3">
                  <c:v>Año 2014</c:v>
                </c:pt>
                <c:pt idx="4">
                  <c:v>Año 2015</c:v>
                </c:pt>
                <c:pt idx="5">
                  <c:v>Año 2016</c:v>
                </c:pt>
                <c:pt idx="6">
                  <c:v>Año 2017</c:v>
                </c:pt>
                <c:pt idx="7">
                  <c:v>Año 2018</c:v>
                </c:pt>
                <c:pt idx="8">
                  <c:v>Año 2019</c:v>
                </c:pt>
                <c:pt idx="9">
                  <c:v>Año 2020</c:v>
                </c:pt>
                <c:pt idx="10">
                  <c:v>Año 2021</c:v>
                </c:pt>
                <c:pt idx="11">
                  <c:v>Año 2022</c:v>
                </c:pt>
                <c:pt idx="12">
                  <c:v>Año 2023</c:v>
                </c:pt>
                <c:pt idx="13">
                  <c:v>Año 2024</c:v>
                </c:pt>
                <c:pt idx="14">
                  <c:v>Año 2025</c:v>
                </c:pt>
              </c:strCache>
            </c:strRef>
          </c:cat>
          <c:val>
            <c:numRef>
              <c:f>'Evolución terrorismo'!$S$6:$AG$6</c:f>
              <c:numCache>
                <c:formatCode>General</c:formatCode>
                <c:ptCount val="15"/>
                <c:pt idx="0">
                  <c:v>15</c:v>
                </c:pt>
                <c:pt idx="1">
                  <c:v>15</c:v>
                </c:pt>
                <c:pt idx="2">
                  <c:v>18</c:v>
                </c:pt>
                <c:pt idx="3">
                  <c:v>10</c:v>
                </c:pt>
                <c:pt idx="4">
                  <c:v>38</c:v>
                </c:pt>
                <c:pt idx="5">
                  <c:v>31</c:v>
                </c:pt>
                <c:pt idx="6">
                  <c:v>41</c:v>
                </c:pt>
                <c:pt idx="7">
                  <c:v>8</c:v>
                </c:pt>
                <c:pt idx="8">
                  <c:v>10</c:v>
                </c:pt>
                <c:pt idx="9">
                  <c:v>11</c:v>
                </c:pt>
                <c:pt idx="10">
                  <c:v>10</c:v>
                </c:pt>
                <c:pt idx="11">
                  <c:v>3</c:v>
                </c:pt>
                <c:pt idx="12">
                  <c:v>10</c:v>
                </c:pt>
                <c:pt idx="13">
                  <c:v>21</c:v>
                </c:pt>
                <c:pt idx="14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74-4294-A51F-8A642E9B78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0847680"/>
        <c:axId val="1"/>
      </c:barChart>
      <c:catAx>
        <c:axId val="1508476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084768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3021932243566423E-2"/>
          <c:y val="5.4827409522016916E-2"/>
          <c:w val="0.94272394788207348"/>
          <c:h val="0.75919473723931463"/>
        </c:manualLayout>
      </c:layout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'Evolución terrorismo'!$AJ$5:$AX$5</c:f>
              <c:strCache>
                <c:ptCount val="15"/>
                <c:pt idx="0">
                  <c:v>Año 2011</c:v>
                </c:pt>
                <c:pt idx="1">
                  <c:v>Año 2012</c:v>
                </c:pt>
                <c:pt idx="2">
                  <c:v>Año 2013</c:v>
                </c:pt>
                <c:pt idx="3">
                  <c:v>Año 2014</c:v>
                </c:pt>
                <c:pt idx="4">
                  <c:v>Año 2015</c:v>
                </c:pt>
                <c:pt idx="5">
                  <c:v>Año 2016</c:v>
                </c:pt>
                <c:pt idx="6">
                  <c:v>Año 2017</c:v>
                </c:pt>
                <c:pt idx="7">
                  <c:v>Año 2018</c:v>
                </c:pt>
                <c:pt idx="8">
                  <c:v>Año 2019</c:v>
                </c:pt>
                <c:pt idx="9">
                  <c:v>Año 2020</c:v>
                </c:pt>
                <c:pt idx="10">
                  <c:v>Año 2021</c:v>
                </c:pt>
                <c:pt idx="11">
                  <c:v>Año 2022</c:v>
                </c:pt>
                <c:pt idx="12">
                  <c:v>Año 2023</c:v>
                </c:pt>
                <c:pt idx="13">
                  <c:v>Año 2024</c:v>
                </c:pt>
                <c:pt idx="14">
                  <c:v>Año 2025</c:v>
                </c:pt>
              </c:strCache>
            </c:strRef>
          </c:cat>
          <c:val>
            <c:numRef>
              <c:f>'Evolución terrorismo'!$AJ$6:$AX$6</c:f>
              <c:numCache>
                <c:formatCode>General</c:formatCode>
                <c:ptCount val="15"/>
                <c:pt idx="0">
                  <c:v>28</c:v>
                </c:pt>
                <c:pt idx="1">
                  <c:v>15</c:v>
                </c:pt>
                <c:pt idx="2">
                  <c:v>12</c:v>
                </c:pt>
                <c:pt idx="3">
                  <c:v>10</c:v>
                </c:pt>
                <c:pt idx="4">
                  <c:v>14</c:v>
                </c:pt>
                <c:pt idx="5">
                  <c:v>20</c:v>
                </c:pt>
                <c:pt idx="6">
                  <c:v>31</c:v>
                </c:pt>
                <c:pt idx="7">
                  <c:v>39</c:v>
                </c:pt>
                <c:pt idx="8">
                  <c:v>11</c:v>
                </c:pt>
                <c:pt idx="9">
                  <c:v>12</c:v>
                </c:pt>
                <c:pt idx="10">
                  <c:v>10</c:v>
                </c:pt>
                <c:pt idx="11">
                  <c:v>4</c:v>
                </c:pt>
                <c:pt idx="12">
                  <c:v>11</c:v>
                </c:pt>
                <c:pt idx="13">
                  <c:v>12</c:v>
                </c:pt>
                <c:pt idx="14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CE-41AB-80E4-5D6CD82B21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0839360"/>
        <c:axId val="1"/>
      </c:barChart>
      <c:catAx>
        <c:axId val="150839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083936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0609058483074236E-2"/>
          <c:y val="5.4827279022952861E-2"/>
          <c:w val="0.89924026590693262"/>
          <c:h val="0.78477331963578156"/>
        </c:manualLayout>
      </c:layout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'Evolución terrorismo'!$BA$5:$BN$5</c:f>
              <c:strCache>
                <c:ptCount val="14"/>
                <c:pt idx="0">
                  <c:v>Año 2012</c:v>
                </c:pt>
                <c:pt idx="1">
                  <c:v>Año 2013</c:v>
                </c:pt>
                <c:pt idx="2">
                  <c:v>Año 2014</c:v>
                </c:pt>
                <c:pt idx="3">
                  <c:v>Año 2015</c:v>
                </c:pt>
                <c:pt idx="4">
                  <c:v>Año 2016</c:v>
                </c:pt>
                <c:pt idx="5">
                  <c:v>Año 2017</c:v>
                </c:pt>
                <c:pt idx="6">
                  <c:v>Año 2018</c:v>
                </c:pt>
                <c:pt idx="7">
                  <c:v>Año 2019</c:v>
                </c:pt>
                <c:pt idx="8">
                  <c:v>Año 2020</c:v>
                </c:pt>
                <c:pt idx="9">
                  <c:v>Año 2021</c:v>
                </c:pt>
                <c:pt idx="10">
                  <c:v>Año 2022</c:v>
                </c:pt>
                <c:pt idx="11">
                  <c:v>Año 2023</c:v>
                </c:pt>
                <c:pt idx="12">
                  <c:v>Año 2024</c:v>
                </c:pt>
                <c:pt idx="13">
                  <c:v>Año 2025</c:v>
                </c:pt>
              </c:strCache>
            </c:strRef>
          </c:cat>
          <c:val>
            <c:numRef>
              <c:f>'Evolución terrorismo'!$BA$6:$BN$6</c:f>
              <c:numCache>
                <c:formatCode>General</c:formatCode>
                <c:ptCount val="14"/>
                <c:pt idx="0">
                  <c:v>59</c:v>
                </c:pt>
                <c:pt idx="1">
                  <c:v>55</c:v>
                </c:pt>
                <c:pt idx="2">
                  <c:v>39</c:v>
                </c:pt>
                <c:pt idx="3">
                  <c:v>57</c:v>
                </c:pt>
                <c:pt idx="4">
                  <c:v>63</c:v>
                </c:pt>
                <c:pt idx="6">
                  <c:v>73</c:v>
                </c:pt>
                <c:pt idx="7">
                  <c:v>43</c:v>
                </c:pt>
                <c:pt idx="8">
                  <c:v>27</c:v>
                </c:pt>
                <c:pt idx="9">
                  <c:v>41</c:v>
                </c:pt>
                <c:pt idx="10">
                  <c:v>25</c:v>
                </c:pt>
                <c:pt idx="11">
                  <c:v>13</c:v>
                </c:pt>
                <c:pt idx="12">
                  <c:v>40</c:v>
                </c:pt>
                <c:pt idx="13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C9-4507-8206-3501E1A325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0849760"/>
        <c:axId val="1"/>
      </c:barChart>
      <c:catAx>
        <c:axId val="150849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084976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2587461377454397E-2"/>
          <c:y val="5.3441237186390884E-2"/>
          <c:w val="0.86125351165275199"/>
          <c:h val="0.78477331963578256"/>
        </c:manualLayout>
      </c:layout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'Evolución terrorismo'!$BQ$5:$CE$5</c:f>
              <c:strCache>
                <c:ptCount val="15"/>
                <c:pt idx="0">
                  <c:v>Año 2011</c:v>
                </c:pt>
                <c:pt idx="1">
                  <c:v>Año 2012</c:v>
                </c:pt>
                <c:pt idx="2">
                  <c:v>Año 2013</c:v>
                </c:pt>
                <c:pt idx="3">
                  <c:v>Año 2014</c:v>
                </c:pt>
                <c:pt idx="4">
                  <c:v>Año 2015</c:v>
                </c:pt>
                <c:pt idx="5">
                  <c:v>Año 2016</c:v>
                </c:pt>
                <c:pt idx="6">
                  <c:v>Año 2017</c:v>
                </c:pt>
                <c:pt idx="7">
                  <c:v>Año 2018</c:v>
                </c:pt>
                <c:pt idx="8">
                  <c:v>Año 2019</c:v>
                </c:pt>
                <c:pt idx="9">
                  <c:v>Año 2020</c:v>
                </c:pt>
                <c:pt idx="10">
                  <c:v>Año 2021</c:v>
                </c:pt>
                <c:pt idx="11">
                  <c:v>Año 2022</c:v>
                </c:pt>
                <c:pt idx="12">
                  <c:v>Año 2023</c:v>
                </c:pt>
                <c:pt idx="13">
                  <c:v>Año 2024</c:v>
                </c:pt>
                <c:pt idx="14">
                  <c:v>Año 2025</c:v>
                </c:pt>
              </c:strCache>
            </c:strRef>
          </c:cat>
          <c:val>
            <c:numRef>
              <c:f>'Evolución terrorismo'!$BQ$6:$CE$6</c:f>
              <c:numCache>
                <c:formatCode>General</c:formatCode>
                <c:ptCount val="15"/>
                <c:pt idx="0">
                  <c:v>173</c:v>
                </c:pt>
                <c:pt idx="1">
                  <c:v>109</c:v>
                </c:pt>
                <c:pt idx="2">
                  <c:v>74</c:v>
                </c:pt>
                <c:pt idx="3">
                  <c:v>59</c:v>
                </c:pt>
                <c:pt idx="4">
                  <c:v>102</c:v>
                </c:pt>
                <c:pt idx="5">
                  <c:v>101</c:v>
                </c:pt>
                <c:pt idx="7">
                  <c:v>74</c:v>
                </c:pt>
                <c:pt idx="8">
                  <c:v>101</c:v>
                </c:pt>
                <c:pt idx="9">
                  <c:v>19</c:v>
                </c:pt>
                <c:pt idx="10">
                  <c:v>37</c:v>
                </c:pt>
                <c:pt idx="11">
                  <c:v>22</c:v>
                </c:pt>
                <c:pt idx="12">
                  <c:v>36</c:v>
                </c:pt>
                <c:pt idx="13">
                  <c:v>19</c:v>
                </c:pt>
                <c:pt idx="14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56-48E5-9B6F-62F8ADC1B8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0851840"/>
        <c:axId val="1"/>
      </c:barChart>
      <c:catAx>
        <c:axId val="150851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085184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9BBE-4B3E-B7D1-A62F1E624C42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9BBE-4B3E-B7D1-A62F1E624C42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9BBE-4B3E-B7D1-A62F1E624C42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9BBE-4B3E-B7D1-A62F1E624C42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9BBE-4B3E-B7D1-A62F1E624C42}"/>
              </c:ext>
            </c:extLst>
          </c:dPt>
          <c:dLbls>
            <c:dLbl>
              <c:idx val="0"/>
              <c:layout>
                <c:manualLayout>
                  <c:x val="4.0060781875949719E-4"/>
                  <c:y val="-1.7576014536644459E-2"/>
                </c:manualLayout>
              </c:layout>
              <c:numFmt formatCode="0%" sourceLinked="0"/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/>
                  </a:pPr>
                  <a:endParaRPr lang="es-ES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BBE-4B3E-B7D1-A62F1E624C42}"/>
                </c:ext>
              </c:extLst>
            </c:dLbl>
            <c:dLbl>
              <c:idx val="1"/>
              <c:layout>
                <c:manualLayout>
                  <c:x val="1.8741358703159818E-2"/>
                  <c:y val="3.3583686654552795E-3"/>
                </c:manualLayout>
              </c:layout>
              <c:numFmt formatCode="0%" sourceLinked="0"/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/>
                  </a:pPr>
                  <a:endParaRPr lang="es-ES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BBE-4B3E-B7D1-A62F1E624C42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BBE-4B3E-B7D1-A62F1E624C42}"/>
                </c:ext>
              </c:extLst>
            </c:dLbl>
            <c:dLbl>
              <c:idx val="4"/>
              <c:layout>
                <c:manualLayout>
                  <c:x val="1.341573722049046E-2"/>
                  <c:y val="-2.6900060569351909E-2"/>
                </c:manualLayout>
              </c:layout>
              <c:numFmt formatCode="0%" sourceLinked="0"/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/>
                  </a:pPr>
                  <a:endParaRPr lang="es-ES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BBE-4B3E-B7D1-A62F1E624C42}"/>
                </c:ext>
              </c:extLst>
            </c:dLbl>
            <c:numFmt formatCode="0%" sourceLinked="0"/>
            <c:spPr>
              <a:noFill/>
              <a:ln w="25400">
                <a:noFill/>
              </a:ln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'Terrorismo en 2025'!$B$5:$F$5</c:f>
              <c:strCache>
                <c:ptCount val="5"/>
                <c:pt idx="0">
                  <c:v>Terrorismo</c:v>
                </c:pt>
                <c:pt idx="1">
                  <c:v>Falsificaciones</c:v>
                </c:pt>
                <c:pt idx="2">
                  <c:v>Delitos socioeconómicos</c:v>
                </c:pt>
                <c:pt idx="3">
                  <c:v>Injurias Corona</c:v>
                </c:pt>
                <c:pt idx="4">
                  <c:v>Otros</c:v>
                </c:pt>
              </c:strCache>
            </c:strRef>
          </c:cat>
          <c:val>
            <c:numRef>
              <c:f>'Terrorismo en 2025'!$B$6:$F$6</c:f>
              <c:numCache>
                <c:formatCode>General</c:formatCode>
                <c:ptCount val="5"/>
                <c:pt idx="0">
                  <c:v>169</c:v>
                </c:pt>
                <c:pt idx="1">
                  <c:v>9</c:v>
                </c:pt>
                <c:pt idx="2">
                  <c:v>187</c:v>
                </c:pt>
                <c:pt idx="3">
                  <c:v>1</c:v>
                </c:pt>
                <c:pt idx="4">
                  <c:v>175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BBE-4B3E-B7D1-A62F1E624C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</c:legend>
    <c:plotVisOnly val="1"/>
    <c:dispBlanksAs val="zero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80571026182717E-2"/>
          <c:y val="0.14478213211854266"/>
          <c:w val="0.48401510786761409"/>
          <c:h val="0.60826419686044997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BBEF-4720-90E1-B06BD949767F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BBEF-4720-90E1-B06BD949767F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BBEF-4720-90E1-B06BD949767F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BBEF-4720-90E1-B06BD949767F}"/>
              </c:ext>
            </c:extLst>
          </c:dPt>
          <c:dLbls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BEF-4720-90E1-B06BD949767F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'Terrorismo en 2025'!$V$5:$Z$5</c:f>
              <c:strCache>
                <c:ptCount val="5"/>
                <c:pt idx="0">
                  <c:v>Terrorismo</c:v>
                </c:pt>
                <c:pt idx="1">
                  <c:v>Falsificación de moneda</c:v>
                </c:pt>
                <c:pt idx="2">
                  <c:v>Falsificación de tarjeta</c:v>
                </c:pt>
                <c:pt idx="3">
                  <c:v>Menores</c:v>
                </c:pt>
                <c:pt idx="4">
                  <c:v>Otros</c:v>
                </c:pt>
              </c:strCache>
            </c:strRef>
          </c:cat>
          <c:val>
            <c:numRef>
              <c:f>'Terrorismo en 2025'!$V$6:$Z$6</c:f>
              <c:numCache>
                <c:formatCode>General</c:formatCode>
                <c:ptCount val="5"/>
                <c:pt idx="0">
                  <c:v>34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BEF-4720-90E1-B06BD94976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egendEntry>
        <c:idx val="2"/>
        <c:delete val="1"/>
      </c:legendEntry>
      <c:layout>
        <c:manualLayout>
          <c:xMode val="edge"/>
          <c:yMode val="edge"/>
          <c:x val="0.63111900646565511"/>
          <c:y val="0.17624722197081685"/>
          <c:w val="0.32013305132955494"/>
          <c:h val="0.61688040522563903"/>
        </c:manualLayout>
      </c:layout>
      <c:overlay val="0"/>
    </c:legend>
    <c:plotVisOnly val="1"/>
    <c:dispBlanksAs val="zero"/>
    <c:showDLblsOverMax val="0"/>
  </c:chart>
  <c:spPr>
    <a:ln>
      <a:noFill/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BFD7-4C6F-A25F-E3009DC329F4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BFD7-4C6F-A25F-E3009DC329F4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BFD7-4C6F-A25F-E3009DC329F4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BFD7-4C6F-A25F-E3009DC329F4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BFD7-4C6F-A25F-E3009DC329F4}"/>
              </c:ext>
            </c:extLst>
          </c:dPt>
          <c:dLbls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FD7-4C6F-A25F-E3009DC329F4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'Terrorismo en 2025'!$I$5:$M$5</c:f>
              <c:strCache>
                <c:ptCount val="5"/>
                <c:pt idx="0">
                  <c:v>Terrorismo</c:v>
                </c:pt>
                <c:pt idx="1">
                  <c:v>Falsificaciones</c:v>
                </c:pt>
                <c:pt idx="2">
                  <c:v>Delitos socioeconómicos</c:v>
                </c:pt>
                <c:pt idx="3">
                  <c:v>Injurias Corona</c:v>
                </c:pt>
                <c:pt idx="4">
                  <c:v>Otros</c:v>
                </c:pt>
              </c:strCache>
            </c:strRef>
          </c:cat>
          <c:val>
            <c:numRef>
              <c:f>'Terrorismo en 2025'!$I$6:$M$6</c:f>
              <c:numCache>
                <c:formatCode>General</c:formatCode>
                <c:ptCount val="5"/>
                <c:pt idx="0">
                  <c:v>6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FD7-4C6F-A25F-E3009DC329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egendEntry>
        <c:idx val="3"/>
        <c:delete val="1"/>
      </c:legendEntry>
      <c:overlay val="0"/>
    </c:legend>
    <c:plotVisOnly val="1"/>
    <c:dispBlanksAs val="zero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663476457707986E-2"/>
          <c:y val="6.5461999815280877E-2"/>
          <c:w val="0.91457777664339768"/>
          <c:h val="0.6688154491637450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'Terrorismo en 2025'!$P$6</c:f>
              <c:strCache>
                <c:ptCount val="1"/>
                <c:pt idx="0">
                  <c:v>Diligencias Previas</c:v>
                </c:pt>
              </c:strCache>
            </c:strRef>
          </c:tx>
          <c:spPr>
            <a:solidFill>
              <a:srgbClr val="4F81BD"/>
            </a:solidFill>
            <a:ln w="25400">
              <a:noFill/>
            </a:ln>
          </c:spPr>
          <c:invertIfNegative val="0"/>
          <c:cat>
            <c:strRef>
              <c:f>'Terrorismo en 2025'!$Q$5:$S$5</c:f>
              <c:strCache>
                <c:ptCount val="3"/>
                <c:pt idx="0">
                  <c:v>ETA</c:v>
                </c:pt>
                <c:pt idx="1">
                  <c:v>Yihadistas</c:v>
                </c:pt>
                <c:pt idx="2">
                  <c:v>Otros Grupos</c:v>
                </c:pt>
              </c:strCache>
            </c:strRef>
          </c:cat>
          <c:val>
            <c:numRef>
              <c:f>'Terrorismo en 2025'!$Q$6:$S$6</c:f>
              <c:numCache>
                <c:formatCode>General</c:formatCode>
                <c:ptCount val="3"/>
                <c:pt idx="0">
                  <c:v>7</c:v>
                </c:pt>
                <c:pt idx="1">
                  <c:v>149</c:v>
                </c:pt>
                <c:pt idx="2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73-4235-B455-230C24831E0E}"/>
            </c:ext>
          </c:extLst>
        </c:ser>
        <c:ser>
          <c:idx val="1"/>
          <c:order val="1"/>
          <c:tx>
            <c:strRef>
              <c:f>'Terrorismo en 2025'!$P$7</c:f>
              <c:strCache>
                <c:ptCount val="1"/>
                <c:pt idx="0">
                  <c:v>Procedimientos Abreviados</c:v>
                </c:pt>
              </c:strCache>
            </c:strRef>
          </c:tx>
          <c:spPr>
            <a:solidFill>
              <a:srgbClr val="C0504D"/>
            </a:solidFill>
            <a:ln w="25400">
              <a:noFill/>
            </a:ln>
          </c:spPr>
          <c:invertIfNegative val="0"/>
          <c:cat>
            <c:strRef>
              <c:f>'Terrorismo en 2025'!$Q$5:$S$5</c:f>
              <c:strCache>
                <c:ptCount val="3"/>
                <c:pt idx="0">
                  <c:v>ETA</c:v>
                </c:pt>
                <c:pt idx="1">
                  <c:v>Yihadistas</c:v>
                </c:pt>
                <c:pt idx="2">
                  <c:v>Otros Grupos</c:v>
                </c:pt>
              </c:strCache>
            </c:strRef>
          </c:cat>
          <c:val>
            <c:numRef>
              <c:f>'Terrorismo en 2025'!$Q$7:$S$7</c:f>
              <c:numCache>
                <c:formatCode>General</c:formatCode>
                <c:ptCount val="3"/>
                <c:pt idx="0">
                  <c:v>0</c:v>
                </c:pt>
                <c:pt idx="1">
                  <c:v>8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273-4235-B455-230C24831E0E}"/>
            </c:ext>
          </c:extLst>
        </c:ser>
        <c:ser>
          <c:idx val="2"/>
          <c:order val="2"/>
          <c:tx>
            <c:strRef>
              <c:f>'Terrorismo en 2025'!$P$8</c:f>
              <c:strCache>
                <c:ptCount val="1"/>
                <c:pt idx="0">
                  <c:v>Sumarios</c:v>
                </c:pt>
              </c:strCache>
            </c:strRef>
          </c:tx>
          <c:spPr>
            <a:solidFill>
              <a:srgbClr val="9BBB59"/>
            </a:solidFill>
            <a:ln w="25400">
              <a:noFill/>
            </a:ln>
          </c:spPr>
          <c:invertIfNegative val="0"/>
          <c:cat>
            <c:strRef>
              <c:f>'Terrorismo en 2025'!$Q$5:$S$5</c:f>
              <c:strCache>
                <c:ptCount val="3"/>
                <c:pt idx="0">
                  <c:v>ETA</c:v>
                </c:pt>
                <c:pt idx="1">
                  <c:v>Yihadistas</c:v>
                </c:pt>
                <c:pt idx="2">
                  <c:v>Otros Grupos</c:v>
                </c:pt>
              </c:strCache>
            </c:strRef>
          </c:cat>
          <c:val>
            <c:numRef>
              <c:f>'Terrorismo en 2025'!$Q$8:$S$8</c:f>
              <c:numCache>
                <c:formatCode>General</c:formatCode>
                <c:ptCount val="3"/>
                <c:pt idx="0">
                  <c:v>0</c:v>
                </c:pt>
                <c:pt idx="1">
                  <c:v>5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273-4235-B455-230C24831E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0840192"/>
        <c:axId val="1"/>
      </c:barChart>
      <c:catAx>
        <c:axId val="150840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084019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6.1799716486119545E-2"/>
          <c:y val="0.79727778205434496"/>
          <c:w val="0.91856851322550415"/>
          <c:h val="0.15808093954525804"/>
        </c:manualLayout>
      </c:layout>
      <c:overlay val="0"/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671992723247798E-2"/>
          <c:y val="5.0400916380297825E-2"/>
          <c:w val="0.90266072690809263"/>
          <c:h val="0.6835125506218938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'Terrorismo en 2025'!$AC$6</c:f>
              <c:strCache>
                <c:ptCount val="1"/>
                <c:pt idx="0">
                  <c:v>Absolutorias</c:v>
                </c:pt>
              </c:strCache>
            </c:strRef>
          </c:tx>
          <c:spPr>
            <a:solidFill>
              <a:srgbClr val="4F81BD"/>
            </a:solidFill>
            <a:ln w="25400">
              <a:noFill/>
            </a:ln>
          </c:spPr>
          <c:invertIfNegative val="0"/>
          <c:dLbls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B90-46F1-B8A1-DDA32A22772B}"/>
                </c:ext>
              </c:extLst>
            </c:dLbl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'Terrorismo en 2025'!$AD$5:$AF$5</c:f>
              <c:strCache>
                <c:ptCount val="3"/>
                <c:pt idx="0">
                  <c:v>ETA</c:v>
                </c:pt>
                <c:pt idx="1">
                  <c:v>Yihadistas</c:v>
                </c:pt>
                <c:pt idx="2">
                  <c:v>Otros</c:v>
                </c:pt>
              </c:strCache>
            </c:strRef>
          </c:cat>
          <c:val>
            <c:numRef>
              <c:f>'Terrorismo en 2025'!$AD$6:$AF$6</c:f>
              <c:numCache>
                <c:formatCode>General</c:formatCode>
                <c:ptCount val="3"/>
                <c:pt idx="0">
                  <c:v>4</c:v>
                </c:pt>
                <c:pt idx="1">
                  <c:v>0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B90-46F1-B8A1-DDA32A22772B}"/>
            </c:ext>
          </c:extLst>
        </c:ser>
        <c:ser>
          <c:idx val="1"/>
          <c:order val="1"/>
          <c:tx>
            <c:strRef>
              <c:f>'Terrorismo en 2025'!$AC$7</c:f>
              <c:strCache>
                <c:ptCount val="1"/>
                <c:pt idx="0">
                  <c:v>Condenatorias</c:v>
                </c:pt>
              </c:strCache>
            </c:strRef>
          </c:tx>
          <c:spPr>
            <a:solidFill>
              <a:srgbClr val="C0504D"/>
            </a:solidFill>
            <a:ln w="25400">
              <a:noFill/>
            </a:ln>
          </c:spPr>
          <c:invertIfNegative val="0"/>
          <c:dLbls>
            <c:dLbl>
              <c:idx val="2"/>
              <c:layout>
                <c:manualLayout>
                  <c:x val="2.7777777777777779E-3"/>
                  <c:y val="-6.0185185185185272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B90-46F1-B8A1-DDA32A22772B}"/>
                </c:ext>
              </c:extLst>
            </c:dLbl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'Terrorismo en 2025'!$AD$5:$AF$5</c:f>
              <c:strCache>
                <c:ptCount val="3"/>
                <c:pt idx="0">
                  <c:v>ETA</c:v>
                </c:pt>
                <c:pt idx="1">
                  <c:v>Yihadistas</c:v>
                </c:pt>
                <c:pt idx="2">
                  <c:v>Otros</c:v>
                </c:pt>
              </c:strCache>
            </c:strRef>
          </c:cat>
          <c:val>
            <c:numRef>
              <c:f>'Terrorismo en 2025'!$AD$7:$AF$7</c:f>
              <c:numCache>
                <c:formatCode>General</c:formatCode>
                <c:ptCount val="3"/>
                <c:pt idx="0">
                  <c:v>3</c:v>
                </c:pt>
                <c:pt idx="1">
                  <c:v>19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B90-46F1-B8A1-DDA32A2277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0857248"/>
        <c:axId val="1"/>
      </c:barChart>
      <c:catAx>
        <c:axId val="150857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0857248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7119521449352779"/>
          <c:y val="0.76978544474212618"/>
          <c:w val="0.79543142343944007"/>
          <c:h val="0.15808093954525804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10692152424436"/>
          <c:y val="0.11847928099896604"/>
          <c:w val="0.49854576158030123"/>
          <c:h val="0.76304141371641521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A03-4750-817F-218CF1BA49E5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EA03-4750-817F-218CF1BA49E5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EA03-4750-817F-218CF1BA49E5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EA03-4750-817F-218CF1BA49E5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EA03-4750-817F-218CF1BA49E5}"/>
              </c:ext>
            </c:extLst>
          </c:dPt>
          <c:dLbls>
            <c:spPr>
              <a:noFill/>
              <a:ln w="25400">
                <a:noFill/>
              </a:ln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'Diligencias investigación'!$B$5:$F$5</c:f>
              <c:strCache>
                <c:ptCount val="5"/>
                <c:pt idx="0">
                  <c:v>Terrorismo</c:v>
                </c:pt>
                <c:pt idx="1">
                  <c:v>Delitos socioeconómicos - Crimen Organizado</c:v>
                </c:pt>
                <c:pt idx="2">
                  <c:v>Contra la corona e Instituciones del Estado</c:v>
                </c:pt>
                <c:pt idx="3">
                  <c:v>Delitos cometidos en el extranjero</c:v>
                </c:pt>
                <c:pt idx="4">
                  <c:v>Otros delitos</c:v>
                </c:pt>
              </c:strCache>
            </c:strRef>
          </c:cat>
          <c:val>
            <c:numRef>
              <c:f>'Diligencias investigación'!$B$6:$F$6</c:f>
              <c:numCache>
                <c:formatCode>General</c:formatCode>
                <c:ptCount val="5"/>
                <c:pt idx="0">
                  <c:v>16</c:v>
                </c:pt>
                <c:pt idx="2">
                  <c:v>7</c:v>
                </c:pt>
                <c:pt idx="3">
                  <c:v>24</c:v>
                </c:pt>
                <c:pt idx="4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A03-4750-817F-218CF1BA49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5931423191265714"/>
          <c:y val="8.9647260001590706E-2"/>
          <c:w val="0.334163459089937"/>
          <c:h val="0.91035255056840292"/>
        </c:manualLayout>
      </c:layout>
      <c:overlay val="0"/>
    </c:legend>
    <c:plotVisOnly val="1"/>
    <c:dispBlanksAs val="zero"/>
    <c:showDLblsOverMax val="0"/>
  </c:chart>
  <c:spPr>
    <a:ln>
      <a:noFill/>
    </a:ln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761894476407413"/>
          <c:y val="0.1184792931417924"/>
          <c:w val="0.49854576158030139"/>
          <c:h val="0.76304141371641565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77AB-4315-BB12-74E90E417713}"/>
              </c:ext>
            </c:extLst>
          </c:dPt>
          <c:dLbls>
            <c:spPr>
              <a:noFill/>
              <a:ln w="25400">
                <a:noFill/>
              </a:ln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77AB-4315-BB12-74E90E4177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 rtl="0">
            <a:defRPr/>
          </a:pPr>
          <a:endParaRPr lang="es-ES"/>
        </a:p>
      </c:txPr>
    </c:legend>
    <c:plotVisOnly val="1"/>
    <c:dispBlanksAs val="zero"/>
    <c:showDLblsOverMax val="0"/>
  </c:chart>
  <c:spPr>
    <a:ln>
      <a:noFill/>
    </a:ln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761894476407419"/>
          <c:y val="0.1184792931417924"/>
          <c:w val="0.49854576158030151"/>
          <c:h val="0.76304141371641598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08A4-410D-90F8-8E75051E445D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08A4-410D-90F8-8E75051E445D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08A4-410D-90F8-8E75051E445D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08A4-410D-90F8-8E75051E445D}"/>
              </c:ext>
            </c:extLst>
          </c:dPt>
          <c:dLbls>
            <c:spPr>
              <a:noFill/>
              <a:ln w="25400">
                <a:noFill/>
              </a:ln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'Diligencias investigación'!$J$5:$K$5</c:f>
              <c:strCache>
                <c:ptCount val="2"/>
                <c:pt idx="0">
                  <c:v>Archivadas</c:v>
                </c:pt>
                <c:pt idx="1">
                  <c:v>No archivadas</c:v>
                </c:pt>
              </c:strCache>
            </c:strRef>
          </c:cat>
          <c:val>
            <c:numRef>
              <c:f>'Diligencias investigación'!$J$6:$K$6</c:f>
              <c:numCache>
                <c:formatCode>General</c:formatCode>
                <c:ptCount val="2"/>
                <c:pt idx="0">
                  <c:v>52</c:v>
                </c:pt>
                <c:pt idx="1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8A4-410D-90F8-8E75051E44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3891203703703692"/>
          <c:y val="0.30808717092181664"/>
          <c:w val="0.23785489264300957"/>
          <c:h val="0.3674373529217963"/>
        </c:manualLayout>
      </c:layout>
      <c:overlay val="0"/>
    </c:legend>
    <c:plotVisOnly val="1"/>
    <c:dispBlanksAs val="zero"/>
    <c:showDLblsOverMax val="0"/>
  </c:chart>
  <c:spPr>
    <a:ln>
      <a:noFill/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6674-4FCD-B24B-A6F4E725B41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6674-4FCD-B24B-A6F4E725B41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6674-4FCD-B24B-A6F4E725B41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6674-4FCD-B24B-A6F4E725B41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6674-4FCD-B24B-A6F4E725B41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6674-4FCD-B24B-A6F4E725B41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6674-4FCD-B24B-A6F4E725B414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6674-4FCD-B24B-A6F4E725B414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(Contencioso!$M$4:$M$7,Contencioso!$M$8)</c:f>
              <c:strCache>
                <c:ptCount val="5"/>
                <c:pt idx="0">
                  <c:v>Dictámenes de Competencia</c:v>
                </c:pt>
                <c:pt idx="1">
                  <c:v>Derechos Fundamentales</c:v>
                </c:pt>
                <c:pt idx="2">
                  <c:v>Sociedad de la Información</c:v>
                </c:pt>
                <c:pt idx="3">
                  <c:v>Extinción Partidos Políticos</c:v>
                </c:pt>
                <c:pt idx="4">
                  <c:v>Otros</c:v>
                </c:pt>
              </c:strCache>
            </c:strRef>
          </c:cat>
          <c:val>
            <c:numRef>
              <c:f>(Contencioso!$N$4:$N$7,Contencioso!$N$8)</c:f>
              <c:numCache>
                <c:formatCode>General</c:formatCode>
                <c:ptCount val="5"/>
                <c:pt idx="0">
                  <c:v>853</c:v>
                </c:pt>
                <c:pt idx="1">
                  <c:v>95</c:v>
                </c:pt>
                <c:pt idx="2">
                  <c:v>101</c:v>
                </c:pt>
                <c:pt idx="3">
                  <c:v>227</c:v>
                </c:pt>
                <c:pt idx="4">
                  <c:v>139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4A-4201-AC57-A9C7FE095A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13930555555555557"/>
          <c:w val="1"/>
          <c:h val="0.69210556165898995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29C6-451E-BEF1-F65C0D07F4F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29C6-451E-BEF1-F65C0D07F4F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29C6-451E-BEF1-F65C0D07F4F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29C6-451E-BEF1-F65C0D07F4F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29C6-451E-BEF1-F65C0D07F4F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29C6-451E-BEF1-F65C0D07F4F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Social!$M$7:$M$12</c:f>
              <c:strCache>
                <c:ptCount val="6"/>
                <c:pt idx="0">
                  <c:v>Competencias</c:v>
                </c:pt>
                <c:pt idx="1">
                  <c:v>Derechos Fundamentales</c:v>
                </c:pt>
                <c:pt idx="2">
                  <c:v>Conflictos Colectivos</c:v>
                </c:pt>
                <c:pt idx="3">
                  <c:v>Impugnación Convenios Colectivos</c:v>
                </c:pt>
                <c:pt idx="4">
                  <c:v>Despidos Colectivos</c:v>
                </c:pt>
                <c:pt idx="5">
                  <c:v>Otros</c:v>
                </c:pt>
              </c:strCache>
            </c:strRef>
          </c:cat>
          <c:val>
            <c:numRef>
              <c:f>Social!$N$7:$N$12</c:f>
              <c:numCache>
                <c:formatCode>General</c:formatCode>
                <c:ptCount val="6"/>
                <c:pt idx="0">
                  <c:v>19</c:v>
                </c:pt>
                <c:pt idx="1">
                  <c:v>82</c:v>
                </c:pt>
                <c:pt idx="2">
                  <c:v>39</c:v>
                </c:pt>
                <c:pt idx="3">
                  <c:v>49</c:v>
                </c:pt>
                <c:pt idx="4">
                  <c:v>8</c:v>
                </c:pt>
                <c:pt idx="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66-4879-BB32-03D60174AD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22732125638886044"/>
          <c:y val="2.3537627458406062E-2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9.0828328873847064E-2"/>
          <c:y val="0.29017377909012992"/>
          <c:w val="0.68185163142168559"/>
          <c:h val="0.59840796228854221"/>
        </c:manualLayout>
      </c:layout>
      <c:pieChart>
        <c:varyColors val="1"/>
        <c:ser>
          <c:idx val="0"/>
          <c:order val="0"/>
          <c:tx>
            <c:strRef>
              <c:f>'Cooperación internacional'!$C$3</c:f>
              <c:strCache>
                <c:ptCount val="1"/>
                <c:pt idx="0">
                  <c:v>Comisión Rogatoria Pasiva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0-3D9F-4991-BC82-9772995272F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D9F-4991-BC82-9772995272F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3D9F-4991-BC82-9772995272F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D9F-4991-BC82-9772995272F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3D9F-4991-BC82-9772995272F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D9F-4991-BC82-9772995272F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3D9F-4991-BC82-9772995272F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D9F-4991-BC82-9772995272F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3D9F-4991-BC82-9772995272F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D9F-4991-BC82-9772995272F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3D9F-4991-BC82-9772995272F3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D9F-4991-BC82-9772995272F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3D9F-4991-BC82-9772995272F3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D9F-4991-BC82-9772995272F3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3D9F-4991-BC82-9772995272F3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D9F-4991-BC82-9772995272F3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3D9F-4991-BC82-9772995272F3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D9F-4991-BC82-9772995272F3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2-3D9F-4991-BC82-9772995272F3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3D9F-4991-BC82-9772995272F3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4-3D9F-4991-BC82-9772995272F3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D9F-4991-BC82-9772995272F3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6-3D9F-4991-BC82-9772995272F3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3D9F-4991-BC82-9772995272F3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8-3D9F-4991-BC82-9772995272F3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3D9F-4991-BC82-9772995272F3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A-3D9F-4991-BC82-9772995272F3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3D9F-4991-BC82-9772995272F3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C-3D9F-4991-BC82-9772995272F3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3D9F-4991-BC82-9772995272F3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E-3D9F-4991-BC82-9772995272F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3D9F-4991-BC82-9772995272F3}"/>
              </c:ext>
            </c:extLst>
          </c:dPt>
          <c:dPt>
            <c:idx val="32"/>
            <c:bubble3D val="0"/>
            <c:extLst>
              <c:ext xmlns:c16="http://schemas.microsoft.com/office/drawing/2014/chart" uri="{C3380CC4-5D6E-409C-BE32-E72D297353CC}">
                <c16:uniqueId val="{00000020-3D9F-4991-BC82-9772995272F3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'Cooperación internacional'!$B$4:$B$21</c:f>
              <c:strCache>
                <c:ptCount val="18"/>
                <c:pt idx="0">
                  <c:v>Delitos contra el medio ambiente</c:v>
                </c:pt>
                <c:pt idx="1">
                  <c:v>Delitos contra el órden público</c:v>
                </c:pt>
                <c:pt idx="2">
                  <c:v>Delitos contra el patrimonio</c:v>
                </c:pt>
                <c:pt idx="3">
                  <c:v>Delitos contra la Administración pública</c:v>
                </c:pt>
                <c:pt idx="4">
                  <c:v>Delitos contra la intimidad</c:v>
                </c:pt>
                <c:pt idx="5">
                  <c:v>Delitos contra la libertad</c:v>
                </c:pt>
                <c:pt idx="6">
                  <c:v>Delitos contra la libertad sexual / que incluye explotación sexual de niños y pornografía infantil</c:v>
                </c:pt>
                <c:pt idx="7">
                  <c:v>Delitos de contrabando de materia de defensa, de otros materiales y de productos y tecnología de doble uso</c:v>
                </c:pt>
                <c:pt idx="8">
                  <c:v>Delitos informáticos</c:v>
                </c:pt>
                <c:pt idx="9">
                  <c:v>Delitos contra la seguridad colectiva</c:v>
                </c:pt>
                <c:pt idx="10">
                  <c:v>Delitos contra los derechos de los ciudadanos extranjeros</c:v>
                </c:pt>
                <c:pt idx="11">
                  <c:v>Falsedades documentales</c:v>
                </c:pt>
                <c:pt idx="12">
                  <c:v>Homicidio /asesinato</c:v>
                </c:pt>
                <c:pt idx="13">
                  <c:v>Lesiones</c:v>
                </c:pt>
                <c:pt idx="14">
                  <c:v>Otros</c:v>
                </c:pt>
                <c:pt idx="15">
                  <c:v>Pertenencia a organización criminal</c:v>
                </c:pt>
                <c:pt idx="16">
                  <c:v>Terrorismo/pertenencia a organización terrorista (Yihadista y no Y.)</c:v>
                </c:pt>
                <c:pt idx="17">
                  <c:v>Trata de seres humanos</c:v>
                </c:pt>
              </c:strCache>
            </c:strRef>
          </c:cat>
          <c:val>
            <c:numRef>
              <c:f>'Cooperación internacional'!$C$4:$C$21</c:f>
              <c:numCache>
                <c:formatCode>General</c:formatCode>
                <c:ptCount val="18"/>
                <c:pt idx="1">
                  <c:v>1</c:v>
                </c:pt>
                <c:pt idx="2">
                  <c:v>12</c:v>
                </c:pt>
                <c:pt idx="6">
                  <c:v>3</c:v>
                </c:pt>
                <c:pt idx="7">
                  <c:v>1</c:v>
                </c:pt>
                <c:pt idx="11">
                  <c:v>1</c:v>
                </c:pt>
                <c:pt idx="12">
                  <c:v>6</c:v>
                </c:pt>
                <c:pt idx="13">
                  <c:v>1</c:v>
                </c:pt>
                <c:pt idx="14">
                  <c:v>2</c:v>
                </c:pt>
                <c:pt idx="15">
                  <c:v>5</c:v>
                </c:pt>
                <c:pt idx="16">
                  <c:v>2</c:v>
                </c:pt>
                <c:pt idx="1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3D9F-4991-BC82-9772995272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/>
              <a:t>Díctamenes de servicio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20732746173576794"/>
          <c:y val="0.15183765416124004"/>
          <c:w val="0.68632527840935587"/>
          <c:h val="0.667262606580041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0-DEA7-483E-AAD0-9F7C43C0D18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EA7-483E-AAD0-9F7C43C0D18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DEA7-483E-AAD0-9F7C43C0D18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EA7-483E-AAD0-9F7C43C0D18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DEA7-483E-AAD0-9F7C43C0D18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EA7-483E-AAD0-9F7C43C0D18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DEA7-483E-AAD0-9F7C43C0D18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EA7-483E-AAD0-9F7C43C0D18E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DEA7-483E-AAD0-9F7C43C0D18E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EA7-483E-AAD0-9F7C43C0D18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DEA7-483E-AAD0-9F7C43C0D18E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EA7-483E-AAD0-9F7C43C0D18E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DEA7-483E-AAD0-9F7C43C0D18E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DEA7-483E-AAD0-9F7C43C0D18E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DEA7-483E-AAD0-9F7C43C0D18E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EA7-483E-AAD0-9F7C43C0D18E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DEA7-483E-AAD0-9F7C43C0D18E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EA7-483E-AAD0-9F7C43C0D18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2-DEA7-483E-AAD0-9F7C43C0D18E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DEA7-483E-AAD0-9F7C43C0D18E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4-DEA7-483E-AAD0-9F7C43C0D18E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DEA7-483E-AAD0-9F7C43C0D18E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6-DEA7-483E-AAD0-9F7C43C0D18E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DEA7-483E-AAD0-9F7C43C0D18E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8-DEA7-483E-AAD0-9F7C43C0D18E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DEA7-483E-AAD0-9F7C43C0D18E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A-DEA7-483E-AAD0-9F7C43C0D18E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DEA7-483E-AAD0-9F7C43C0D18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C-DEA7-483E-AAD0-9F7C43C0D18E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DEA7-483E-AAD0-9F7C43C0D18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E-DEA7-483E-AAD0-9F7C43C0D18E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DEA7-483E-AAD0-9F7C43C0D18E}"/>
              </c:ext>
            </c:extLst>
          </c:dPt>
          <c:dPt>
            <c:idx val="32"/>
            <c:bubble3D val="0"/>
            <c:extLst>
              <c:ext xmlns:c16="http://schemas.microsoft.com/office/drawing/2014/chart" uri="{C3380CC4-5D6E-409C-BE32-E72D297353CC}">
                <c16:uniqueId val="{00000020-DEA7-483E-AAD0-9F7C43C0D18E}"/>
              </c:ext>
            </c:extLst>
          </c:dPt>
          <c:dLbls>
            <c:dLbl>
              <c:idx val="9"/>
              <c:layout>
                <c:manualLayout>
                  <c:x val="1.4961815401036329E-2"/>
                  <c:y val="9.1406706479828723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EA7-483E-AAD0-9F7C43C0D18E}"/>
                </c:ext>
              </c:extLst>
            </c:dLbl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'Cooperación internacional'!$B$4:$B$21</c:f>
              <c:strCache>
                <c:ptCount val="18"/>
                <c:pt idx="0">
                  <c:v>Delitos contra el medio ambiente</c:v>
                </c:pt>
                <c:pt idx="1">
                  <c:v>Delitos contra el órden público</c:v>
                </c:pt>
                <c:pt idx="2">
                  <c:v>Delitos contra el patrimonio</c:v>
                </c:pt>
                <c:pt idx="3">
                  <c:v>Delitos contra la Administración pública</c:v>
                </c:pt>
                <c:pt idx="4">
                  <c:v>Delitos contra la intimidad</c:v>
                </c:pt>
                <c:pt idx="5">
                  <c:v>Delitos contra la libertad</c:v>
                </c:pt>
                <c:pt idx="6">
                  <c:v>Delitos contra la libertad sexual / que incluye explotación sexual de niños y pornografía infantil</c:v>
                </c:pt>
                <c:pt idx="7">
                  <c:v>Delitos de contrabando de materia de defensa, de otros materiales y de productos y tecnología de doble uso</c:v>
                </c:pt>
                <c:pt idx="8">
                  <c:v>Delitos informáticos</c:v>
                </c:pt>
                <c:pt idx="9">
                  <c:v>Delitos contra la seguridad colectiva</c:v>
                </c:pt>
                <c:pt idx="10">
                  <c:v>Delitos contra los derechos de los ciudadanos extranjeros</c:v>
                </c:pt>
                <c:pt idx="11">
                  <c:v>Falsedades documentales</c:v>
                </c:pt>
                <c:pt idx="12">
                  <c:v>Homicidio /asesinato</c:v>
                </c:pt>
                <c:pt idx="13">
                  <c:v>Lesiones</c:v>
                </c:pt>
                <c:pt idx="14">
                  <c:v>Otros</c:v>
                </c:pt>
                <c:pt idx="15">
                  <c:v>Pertenencia a organización criminal</c:v>
                </c:pt>
                <c:pt idx="16">
                  <c:v>Terrorismo/pertenencia a organización terrorista (Yihadista y no Y.)</c:v>
                </c:pt>
                <c:pt idx="17">
                  <c:v>Trata de seres humanos</c:v>
                </c:pt>
              </c:strCache>
            </c:strRef>
          </c:cat>
          <c:val>
            <c:numRef>
              <c:f>'Cooperación internacional'!$D$4:$D$21</c:f>
              <c:numCache>
                <c:formatCode>General</c:formatCode>
                <c:ptCount val="18"/>
                <c:pt idx="2">
                  <c:v>8</c:v>
                </c:pt>
                <c:pt idx="4">
                  <c:v>1</c:v>
                </c:pt>
                <c:pt idx="14">
                  <c:v>6</c:v>
                </c:pt>
                <c:pt idx="16">
                  <c:v>5</c:v>
                </c:pt>
                <c:pt idx="17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DEA7-483E-AAD0-9F7C43C0D1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/>
              <a:t>Seguimiento Pasivo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0155143925829572"/>
          <c:y val="0.22522737630107997"/>
          <c:w val="0.56229006822338712"/>
          <c:h val="0.68497824993159384"/>
        </c:manualLayout>
      </c:layout>
      <c:pieChart>
        <c:varyColors val="1"/>
        <c:ser>
          <c:idx val="0"/>
          <c:order val="0"/>
          <c:tx>
            <c:strRef>
              <c:f>'Cooperación internacional'!$G$3</c:f>
              <c:strCache>
                <c:ptCount val="1"/>
                <c:pt idx="0">
                  <c:v>Seguimiento Pasivo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0-E440-4CDE-BB39-51EABC60C15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440-4CDE-BB39-51EABC60C15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E440-4CDE-BB39-51EABC60C15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440-4CDE-BB39-51EABC60C15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E440-4CDE-BB39-51EABC60C15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440-4CDE-BB39-51EABC60C157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E440-4CDE-BB39-51EABC60C157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440-4CDE-BB39-51EABC60C157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E440-4CDE-BB39-51EABC60C157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440-4CDE-BB39-51EABC60C157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E440-4CDE-BB39-51EABC60C157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E440-4CDE-BB39-51EABC60C157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E440-4CDE-BB39-51EABC60C157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440-4CDE-BB39-51EABC60C157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E440-4CDE-BB39-51EABC60C157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E440-4CDE-BB39-51EABC60C157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E440-4CDE-BB39-51EABC60C157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E440-4CDE-BB39-51EABC60C157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2-E440-4CDE-BB39-51EABC60C157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E440-4CDE-BB39-51EABC60C15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4-E440-4CDE-BB39-51EABC60C157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E440-4CDE-BB39-51EABC60C157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6-E440-4CDE-BB39-51EABC60C15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E440-4CDE-BB39-51EABC60C157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8-E440-4CDE-BB39-51EABC60C157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E440-4CDE-BB39-51EABC60C157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A-E440-4CDE-BB39-51EABC60C157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E440-4CDE-BB39-51EABC60C157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C-E440-4CDE-BB39-51EABC60C157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E440-4CDE-BB39-51EABC60C157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E-E440-4CDE-BB39-51EABC60C157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E440-4CDE-BB39-51EABC60C157}"/>
              </c:ext>
            </c:extLst>
          </c:dPt>
          <c:dPt>
            <c:idx val="32"/>
            <c:bubble3D val="0"/>
            <c:extLst>
              <c:ext xmlns:c16="http://schemas.microsoft.com/office/drawing/2014/chart" uri="{C3380CC4-5D6E-409C-BE32-E72D297353CC}">
                <c16:uniqueId val="{00000020-E440-4CDE-BB39-51EABC60C157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'Cooperación internacional'!$B$4:$B$21</c:f>
              <c:strCache>
                <c:ptCount val="18"/>
                <c:pt idx="0">
                  <c:v>Delitos contra el medio ambiente</c:v>
                </c:pt>
                <c:pt idx="1">
                  <c:v>Delitos contra el órden público</c:v>
                </c:pt>
                <c:pt idx="2">
                  <c:v>Delitos contra el patrimonio</c:v>
                </c:pt>
                <c:pt idx="3">
                  <c:v>Delitos contra la Administración pública</c:v>
                </c:pt>
                <c:pt idx="4">
                  <c:v>Delitos contra la intimidad</c:v>
                </c:pt>
                <c:pt idx="5">
                  <c:v>Delitos contra la libertad</c:v>
                </c:pt>
                <c:pt idx="6">
                  <c:v>Delitos contra la libertad sexual / que incluye explotación sexual de niños y pornografía infantil</c:v>
                </c:pt>
                <c:pt idx="7">
                  <c:v>Delitos de contrabando de materia de defensa, de otros materiales y de productos y tecnología de doble uso</c:v>
                </c:pt>
                <c:pt idx="8">
                  <c:v>Delitos informáticos</c:v>
                </c:pt>
                <c:pt idx="9">
                  <c:v>Delitos contra la seguridad colectiva</c:v>
                </c:pt>
                <c:pt idx="10">
                  <c:v>Delitos contra los derechos de los ciudadanos extranjeros</c:v>
                </c:pt>
                <c:pt idx="11">
                  <c:v>Falsedades documentales</c:v>
                </c:pt>
                <c:pt idx="12">
                  <c:v>Homicidio /asesinato</c:v>
                </c:pt>
                <c:pt idx="13">
                  <c:v>Lesiones</c:v>
                </c:pt>
                <c:pt idx="14">
                  <c:v>Otros</c:v>
                </c:pt>
                <c:pt idx="15">
                  <c:v>Pertenencia a organización criminal</c:v>
                </c:pt>
                <c:pt idx="16">
                  <c:v>Terrorismo/pertenencia a organización terrorista (Yihadista y no Y.)</c:v>
                </c:pt>
                <c:pt idx="17">
                  <c:v>Trata de seres humanos</c:v>
                </c:pt>
              </c:strCache>
            </c:strRef>
          </c:cat>
          <c:val>
            <c:numRef>
              <c:f>'Cooperación internacional'!$G$4:$G$21</c:f>
              <c:numCache>
                <c:formatCode>General</c:formatCode>
                <c:ptCount val="18"/>
                <c:pt idx="0">
                  <c:v>2</c:v>
                </c:pt>
                <c:pt idx="1">
                  <c:v>2</c:v>
                </c:pt>
                <c:pt idx="2">
                  <c:v>16</c:v>
                </c:pt>
                <c:pt idx="5">
                  <c:v>4</c:v>
                </c:pt>
                <c:pt idx="6">
                  <c:v>2</c:v>
                </c:pt>
                <c:pt idx="11">
                  <c:v>2</c:v>
                </c:pt>
                <c:pt idx="12">
                  <c:v>5</c:v>
                </c:pt>
                <c:pt idx="14">
                  <c:v>13</c:v>
                </c:pt>
                <c:pt idx="15">
                  <c:v>3</c:v>
                </c:pt>
                <c:pt idx="16">
                  <c:v>2</c:v>
                </c:pt>
                <c:pt idx="1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E440-4CDE-BB39-51EABC60C1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000"/>
              <a:t>Resumen de la actividad en materia de cooperación jurídica internacional</a:t>
            </a:r>
          </a:p>
        </c:rich>
      </c:tx>
      <c:overlay val="0"/>
      <c:spPr>
        <a:noFill/>
        <a:ln w="25400">
          <a:noFill/>
        </a:ln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 w="9525">
          <a:noFill/>
        </a:ln>
      </c:spPr>
    </c:floor>
    <c:sideWall>
      <c:thickness val="0"/>
      <c:spPr>
        <a:noFill/>
        <a:ln w="25400">
          <a:noFill/>
        </a:ln>
      </c:spPr>
    </c:sideWall>
    <c:backWall>
      <c:thickness val="0"/>
      <c:spPr>
        <a:noFill/>
        <a:ln w="25400">
          <a:noFill/>
        </a:ln>
      </c:spPr>
    </c:backWall>
    <c:plotArea>
      <c:layout/>
      <c:bar3DChart>
        <c:barDir val="col"/>
        <c:grouping val="standard"/>
        <c:varyColors val="0"/>
        <c:ser>
          <c:idx val="1"/>
          <c:order val="0"/>
          <c:tx>
            <c:strRef>
              <c:f>'Cooperación internacional'!$C$48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C0504D"/>
            </a:solidFill>
            <a:ln w="25400">
              <a:noFill/>
            </a:ln>
          </c:spPr>
          <c:invertIfNegative val="0"/>
          <c:cat>
            <c:strRef>
              <c:f>'Cooperación internacional'!$B$49:$B$55</c:f>
              <c:strCache>
                <c:ptCount val="7"/>
                <c:pt idx="0">
                  <c:v>Comisión Rogatoria Pasiva</c:v>
                </c:pt>
                <c:pt idx="1">
                  <c:v>Dictamen de Servicio</c:v>
                </c:pt>
                <c:pt idx="2">
                  <c:v>Orden Europea de Investigación Pasivas</c:v>
                </c:pt>
                <c:pt idx="3">
                  <c:v>Orden Europea de Investigación Activas</c:v>
                </c:pt>
                <c:pt idx="4">
                  <c:v>Seguimiento Pasivo</c:v>
                </c:pt>
                <c:pt idx="5">
                  <c:v>Auxilios Fiscal</c:v>
                </c:pt>
                <c:pt idx="6">
                  <c:v>Rec. Mutuo Pasivo y Auxilio judicial</c:v>
                </c:pt>
              </c:strCache>
            </c:strRef>
          </c:cat>
          <c:val>
            <c:numRef>
              <c:f>'Cooperación internacional'!$C$49:$C$55</c:f>
              <c:numCache>
                <c:formatCode>General</c:formatCode>
                <c:ptCount val="7"/>
                <c:pt idx="0">
                  <c:v>26</c:v>
                </c:pt>
                <c:pt idx="1">
                  <c:v>14</c:v>
                </c:pt>
                <c:pt idx="2">
                  <c:v>129</c:v>
                </c:pt>
                <c:pt idx="4">
                  <c:v>18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0AE-478B-8FEB-F3F55A630907}"/>
            </c:ext>
          </c:extLst>
        </c:ser>
        <c:ser>
          <c:idx val="2"/>
          <c:order val="1"/>
          <c:tx>
            <c:strRef>
              <c:f>'Cooperación internacional'!$D$48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9BBB59"/>
            </a:solidFill>
            <a:ln w="25400">
              <a:noFill/>
            </a:ln>
          </c:spPr>
          <c:invertIfNegative val="0"/>
          <c:cat>
            <c:strRef>
              <c:f>'Cooperación internacional'!$B$49:$B$55</c:f>
              <c:strCache>
                <c:ptCount val="7"/>
                <c:pt idx="0">
                  <c:v>Comisión Rogatoria Pasiva</c:v>
                </c:pt>
                <c:pt idx="1">
                  <c:v>Dictamen de Servicio</c:v>
                </c:pt>
                <c:pt idx="2">
                  <c:v>Orden Europea de Investigación Pasivas</c:v>
                </c:pt>
                <c:pt idx="3">
                  <c:v>Orden Europea de Investigación Activas</c:v>
                </c:pt>
                <c:pt idx="4">
                  <c:v>Seguimiento Pasivo</c:v>
                </c:pt>
                <c:pt idx="5">
                  <c:v>Auxilios Fiscal</c:v>
                </c:pt>
                <c:pt idx="6">
                  <c:v>Rec. Mutuo Pasivo y Auxilio judicial</c:v>
                </c:pt>
              </c:strCache>
            </c:strRef>
          </c:cat>
          <c:val>
            <c:numRef>
              <c:f>'Cooperación internacional'!$D$49:$D$55</c:f>
              <c:numCache>
                <c:formatCode>General</c:formatCode>
                <c:ptCount val="7"/>
                <c:pt idx="0">
                  <c:v>30</c:v>
                </c:pt>
                <c:pt idx="1">
                  <c:v>8</c:v>
                </c:pt>
                <c:pt idx="2">
                  <c:v>158</c:v>
                </c:pt>
                <c:pt idx="4">
                  <c:v>27</c:v>
                </c:pt>
                <c:pt idx="5">
                  <c:v>2</c:v>
                </c:pt>
                <c:pt idx="6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0AE-478B-8FEB-F3F55A630907}"/>
            </c:ext>
          </c:extLst>
        </c:ser>
        <c:ser>
          <c:idx val="3"/>
          <c:order val="2"/>
          <c:tx>
            <c:strRef>
              <c:f>'Cooperación internacional'!$E$48</c:f>
              <c:strCache>
                <c:ptCount val="1"/>
                <c:pt idx="0">
                  <c:v>2023</c:v>
                </c:pt>
              </c:strCache>
            </c:strRef>
          </c:tx>
          <c:invertIfNegative val="0"/>
          <c:cat>
            <c:strRef>
              <c:f>'Cooperación internacional'!$B$49:$B$55</c:f>
              <c:strCache>
                <c:ptCount val="7"/>
                <c:pt idx="0">
                  <c:v>Comisión Rogatoria Pasiva</c:v>
                </c:pt>
                <c:pt idx="1">
                  <c:v>Dictamen de Servicio</c:v>
                </c:pt>
                <c:pt idx="2">
                  <c:v>Orden Europea de Investigación Pasivas</c:v>
                </c:pt>
                <c:pt idx="3">
                  <c:v>Orden Europea de Investigación Activas</c:v>
                </c:pt>
                <c:pt idx="4">
                  <c:v>Seguimiento Pasivo</c:v>
                </c:pt>
                <c:pt idx="5">
                  <c:v>Auxilios Fiscal</c:v>
                </c:pt>
                <c:pt idx="6">
                  <c:v>Rec. Mutuo Pasivo y Auxilio judicial</c:v>
                </c:pt>
              </c:strCache>
            </c:strRef>
          </c:cat>
          <c:val>
            <c:numRef>
              <c:f>'Cooperación internacional'!$E$49:$E$55</c:f>
              <c:numCache>
                <c:formatCode>General</c:formatCode>
                <c:ptCount val="7"/>
                <c:pt idx="0">
                  <c:v>44</c:v>
                </c:pt>
                <c:pt idx="1">
                  <c:v>10</c:v>
                </c:pt>
                <c:pt idx="2">
                  <c:v>135</c:v>
                </c:pt>
                <c:pt idx="4">
                  <c:v>28</c:v>
                </c:pt>
                <c:pt idx="5">
                  <c:v>2</c:v>
                </c:pt>
                <c:pt idx="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9FA-4AEA-BF24-7F29475F90B0}"/>
            </c:ext>
          </c:extLst>
        </c:ser>
        <c:ser>
          <c:idx val="0"/>
          <c:order val="3"/>
          <c:tx>
            <c:strRef>
              <c:f>'Cooperación internacional'!$F$48</c:f>
              <c:strCache>
                <c:ptCount val="1"/>
                <c:pt idx="0">
                  <c:v>2024</c:v>
                </c:pt>
              </c:strCache>
            </c:strRef>
          </c:tx>
          <c:invertIfNegative val="0"/>
          <c:cat>
            <c:strRef>
              <c:f>'Cooperación internacional'!$B$49:$B$55</c:f>
              <c:strCache>
                <c:ptCount val="7"/>
                <c:pt idx="0">
                  <c:v>Comisión Rogatoria Pasiva</c:v>
                </c:pt>
                <c:pt idx="1">
                  <c:v>Dictamen de Servicio</c:v>
                </c:pt>
                <c:pt idx="2">
                  <c:v>Orden Europea de Investigación Pasivas</c:v>
                </c:pt>
                <c:pt idx="3">
                  <c:v>Orden Europea de Investigación Activas</c:v>
                </c:pt>
                <c:pt idx="4">
                  <c:v>Seguimiento Pasivo</c:v>
                </c:pt>
                <c:pt idx="5">
                  <c:v>Auxilios Fiscal</c:v>
                </c:pt>
                <c:pt idx="6">
                  <c:v>Rec. Mutuo Pasivo y Auxilio judicial</c:v>
                </c:pt>
              </c:strCache>
            </c:strRef>
          </c:cat>
          <c:val>
            <c:numRef>
              <c:f>'Cooperación internacional'!$F$49:$F$55</c:f>
              <c:numCache>
                <c:formatCode>General</c:formatCode>
                <c:ptCount val="7"/>
                <c:pt idx="0">
                  <c:v>35</c:v>
                </c:pt>
                <c:pt idx="1">
                  <c:v>15</c:v>
                </c:pt>
                <c:pt idx="2">
                  <c:v>276</c:v>
                </c:pt>
                <c:pt idx="3">
                  <c:v>1</c:v>
                </c:pt>
                <c:pt idx="4">
                  <c:v>21</c:v>
                </c:pt>
                <c:pt idx="5">
                  <c:v>4</c:v>
                </c:pt>
                <c:pt idx="6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81-45C3-8EE3-E9E5B73EA2BF}"/>
            </c:ext>
          </c:extLst>
        </c:ser>
        <c:ser>
          <c:idx val="4"/>
          <c:order val="4"/>
          <c:tx>
            <c:strRef>
              <c:f>'Cooperación internacional'!$G$48</c:f>
              <c:strCache>
                <c:ptCount val="1"/>
                <c:pt idx="0">
                  <c:v>2025</c:v>
                </c:pt>
              </c:strCache>
            </c:strRef>
          </c:tx>
          <c:invertIfNegative val="0"/>
          <c:cat>
            <c:strRef>
              <c:f>'Cooperación internacional'!$B$49:$B$55</c:f>
              <c:strCache>
                <c:ptCount val="7"/>
                <c:pt idx="0">
                  <c:v>Comisión Rogatoria Pasiva</c:v>
                </c:pt>
                <c:pt idx="1">
                  <c:v>Dictamen de Servicio</c:v>
                </c:pt>
                <c:pt idx="2">
                  <c:v>Orden Europea de Investigación Pasivas</c:v>
                </c:pt>
                <c:pt idx="3">
                  <c:v>Orden Europea de Investigación Activas</c:v>
                </c:pt>
                <c:pt idx="4">
                  <c:v>Seguimiento Pasivo</c:v>
                </c:pt>
                <c:pt idx="5">
                  <c:v>Auxilios Fiscal</c:v>
                </c:pt>
                <c:pt idx="6">
                  <c:v>Rec. Mutuo Pasivo y Auxilio judicial</c:v>
                </c:pt>
              </c:strCache>
            </c:strRef>
          </c:cat>
          <c:val>
            <c:numRef>
              <c:f>'Cooperación internacional'!$G$49:$G$55</c:f>
              <c:numCache>
                <c:formatCode>General</c:formatCode>
                <c:ptCount val="7"/>
                <c:pt idx="0">
                  <c:v>35</c:v>
                </c:pt>
                <c:pt idx="1">
                  <c:v>23</c:v>
                </c:pt>
                <c:pt idx="2">
                  <c:v>233</c:v>
                </c:pt>
                <c:pt idx="3">
                  <c:v>0</c:v>
                </c:pt>
                <c:pt idx="4">
                  <c:v>53</c:v>
                </c:pt>
                <c:pt idx="5">
                  <c:v>3</c:v>
                </c:pt>
                <c:pt idx="6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02-44BE-9811-715E40EF18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0846432"/>
        <c:axId val="1"/>
        <c:axId val="2"/>
      </c:bar3DChart>
      <c:catAx>
        <c:axId val="150846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0846432"/>
        <c:crosses val="autoZero"/>
        <c:crossBetween val="between"/>
      </c:valAx>
      <c:serAx>
        <c:axId val="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"/>
        <c:crosses val="autoZero"/>
        <c:tickLblSkip val="2"/>
        <c:tickMarkSkip val="1"/>
      </c:ser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2370461641716184"/>
          <c:y val="4.6769914565634528E-2"/>
          <c:w val="5.3632596905570401E-2"/>
          <c:h val="0.29322533640723231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0.12967516640899901"/>
          <c:y val="0.18172055520634217"/>
          <c:w val="0.51255096601292649"/>
          <c:h val="0.61534771341717698"/>
        </c:manualLayout>
      </c:layout>
      <c:pieChart>
        <c:varyColors val="1"/>
        <c:ser>
          <c:idx val="1"/>
          <c:order val="0"/>
          <c:tx>
            <c:strRef>
              <c:f>'Cooperación internacional'!$E$3</c:f>
              <c:strCache>
                <c:ptCount val="1"/>
                <c:pt idx="0">
                  <c:v>Orden Europea de Investigación Pasivas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321-47CD-850E-B56823155A5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321-47CD-850E-B56823155A5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321-47CD-850E-B56823155A5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8321-47CD-850E-B56823155A5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321-47CD-850E-B56823155A5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8321-47CD-850E-B56823155A59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8321-47CD-850E-B56823155A5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8321-47CD-850E-B56823155A59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8321-47CD-850E-B56823155A5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8321-47CD-850E-B56823155A59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8321-47CD-850E-B56823155A5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8321-47CD-850E-B56823155A59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8321-47CD-850E-B56823155A59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61D4-4EFC-98EB-5B054425BE24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8321-47CD-850E-B56823155A59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25CE-471A-AA89-DE02A2FB823F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25CE-471A-AA89-DE02A2FB823F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25CE-471A-AA89-DE02A2FB823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'Cooperación internacional'!$B$4:$B$21</c:f>
              <c:strCache>
                <c:ptCount val="18"/>
                <c:pt idx="0">
                  <c:v>Delitos contra el medio ambiente</c:v>
                </c:pt>
                <c:pt idx="1">
                  <c:v>Delitos contra el órden público</c:v>
                </c:pt>
                <c:pt idx="2">
                  <c:v>Delitos contra el patrimonio</c:v>
                </c:pt>
                <c:pt idx="3">
                  <c:v>Delitos contra la Administración pública</c:v>
                </c:pt>
                <c:pt idx="4">
                  <c:v>Delitos contra la intimidad</c:v>
                </c:pt>
                <c:pt idx="5">
                  <c:v>Delitos contra la libertad</c:v>
                </c:pt>
                <c:pt idx="6">
                  <c:v>Delitos contra la libertad sexual / que incluye explotación sexual de niños y pornografía infantil</c:v>
                </c:pt>
                <c:pt idx="7">
                  <c:v>Delitos de contrabando de materia de defensa, de otros materiales y de productos y tecnología de doble uso</c:v>
                </c:pt>
                <c:pt idx="8">
                  <c:v>Delitos informáticos</c:v>
                </c:pt>
                <c:pt idx="9">
                  <c:v>Delitos contra la seguridad colectiva</c:v>
                </c:pt>
                <c:pt idx="10">
                  <c:v>Delitos contra los derechos de los ciudadanos extranjeros</c:v>
                </c:pt>
                <c:pt idx="11">
                  <c:v>Falsedades documentales</c:v>
                </c:pt>
                <c:pt idx="12">
                  <c:v>Homicidio /asesinato</c:v>
                </c:pt>
                <c:pt idx="13">
                  <c:v>Lesiones</c:v>
                </c:pt>
                <c:pt idx="14">
                  <c:v>Otros</c:v>
                </c:pt>
                <c:pt idx="15">
                  <c:v>Pertenencia a organización criminal</c:v>
                </c:pt>
                <c:pt idx="16">
                  <c:v>Terrorismo/pertenencia a organización terrorista (Yihadista y no Y.)</c:v>
                </c:pt>
                <c:pt idx="17">
                  <c:v>Trata de seres humanos</c:v>
                </c:pt>
              </c:strCache>
            </c:strRef>
          </c:cat>
          <c:val>
            <c:numRef>
              <c:f>'Cooperación internacional'!$E$4:$E$21</c:f>
              <c:numCache>
                <c:formatCode>General</c:formatCode>
                <c:ptCount val="18"/>
                <c:pt idx="1">
                  <c:v>10</c:v>
                </c:pt>
                <c:pt idx="2">
                  <c:v>116</c:v>
                </c:pt>
                <c:pt idx="3">
                  <c:v>6</c:v>
                </c:pt>
                <c:pt idx="4">
                  <c:v>1</c:v>
                </c:pt>
                <c:pt idx="5">
                  <c:v>2</c:v>
                </c:pt>
                <c:pt idx="6">
                  <c:v>6</c:v>
                </c:pt>
                <c:pt idx="8">
                  <c:v>1</c:v>
                </c:pt>
                <c:pt idx="9">
                  <c:v>5</c:v>
                </c:pt>
                <c:pt idx="10">
                  <c:v>2</c:v>
                </c:pt>
                <c:pt idx="11">
                  <c:v>1</c:v>
                </c:pt>
                <c:pt idx="12">
                  <c:v>18</c:v>
                </c:pt>
                <c:pt idx="14">
                  <c:v>20</c:v>
                </c:pt>
                <c:pt idx="15">
                  <c:v>29</c:v>
                </c:pt>
                <c:pt idx="16">
                  <c:v>14</c:v>
                </c:pt>
                <c:pt idx="1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D4-4EFC-98EB-5B054425BE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5434787383191206"/>
          <c:y val="0.18771459115324385"/>
          <c:w val="0.33505999842647133"/>
          <c:h val="0.7615719542968483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3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Relationship Id="rId5" Type="http://schemas.openxmlformats.org/officeDocument/2006/relationships/chart" Target="../charts/chart20.xml"/><Relationship Id="rId4" Type="http://schemas.openxmlformats.org/officeDocument/2006/relationships/chart" Target="../charts/chart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6</xdr:row>
      <xdr:rowOff>114300</xdr:rowOff>
    </xdr:from>
    <xdr:to>
      <xdr:col>16</xdr:col>
      <xdr:colOff>19438</xdr:colOff>
      <xdr:row>20</xdr:row>
      <xdr:rowOff>114300</xdr:rowOff>
    </xdr:to>
    <xdr:graphicFrame macro="">
      <xdr:nvGraphicFramePr>
        <xdr:cNvPr id="5512372" name="1 Gráfico">
          <a:extLst>
            <a:ext uri="{FF2B5EF4-FFF2-40B4-BE49-F238E27FC236}">
              <a16:creationId xmlns:a16="http://schemas.microsoft.com/office/drawing/2014/main" id="{EC2D597C-ABAB-429F-B251-5D4A272ECE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45720</xdr:colOff>
      <xdr:row>6</xdr:row>
      <xdr:rowOff>142875</xdr:rowOff>
    </xdr:from>
    <xdr:to>
      <xdr:col>33</xdr:col>
      <xdr:colOff>45720</xdr:colOff>
      <xdr:row>20</xdr:row>
      <xdr:rowOff>45721</xdr:rowOff>
    </xdr:to>
    <xdr:graphicFrame macro="">
      <xdr:nvGraphicFramePr>
        <xdr:cNvPr id="5512373" name="2 Gráfico">
          <a:extLst>
            <a:ext uri="{FF2B5EF4-FFF2-40B4-BE49-F238E27FC236}">
              <a16:creationId xmlns:a16="http://schemas.microsoft.com/office/drawing/2014/main" id="{9DA492FE-5258-4837-A0A8-0FE2B8478F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35</xdr:col>
      <xdr:colOff>53340</xdr:colOff>
      <xdr:row>7</xdr:row>
      <xdr:rowOff>38100</xdr:rowOff>
    </xdr:from>
    <xdr:to>
      <xdr:col>50</xdr:col>
      <xdr:colOff>60960</xdr:colOff>
      <xdr:row>21</xdr:row>
      <xdr:rowOff>114300</xdr:rowOff>
    </xdr:to>
    <xdr:graphicFrame macro="">
      <xdr:nvGraphicFramePr>
        <xdr:cNvPr id="5512374" name="3 Gráfico">
          <a:extLst>
            <a:ext uri="{FF2B5EF4-FFF2-40B4-BE49-F238E27FC236}">
              <a16:creationId xmlns:a16="http://schemas.microsoft.com/office/drawing/2014/main" id="{B3537DDF-FFB9-4837-9725-70667FE3C99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50</xdr:col>
      <xdr:colOff>398145</xdr:colOff>
      <xdr:row>7</xdr:row>
      <xdr:rowOff>19050</xdr:rowOff>
    </xdr:from>
    <xdr:to>
      <xdr:col>66</xdr:col>
      <xdr:colOff>123825</xdr:colOff>
      <xdr:row>21</xdr:row>
      <xdr:rowOff>171450</xdr:rowOff>
    </xdr:to>
    <xdr:graphicFrame macro="">
      <xdr:nvGraphicFramePr>
        <xdr:cNvPr id="5512375" name="6 Gráfico">
          <a:extLst>
            <a:ext uri="{FF2B5EF4-FFF2-40B4-BE49-F238E27FC236}">
              <a16:creationId xmlns:a16="http://schemas.microsoft.com/office/drawing/2014/main" id="{163979AC-81B6-4DBE-8C0B-779F9930052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67</xdr:col>
      <xdr:colOff>464820</xdr:colOff>
      <xdr:row>6</xdr:row>
      <xdr:rowOff>133349</xdr:rowOff>
    </xdr:from>
    <xdr:to>
      <xdr:col>83</xdr:col>
      <xdr:colOff>213360</xdr:colOff>
      <xdr:row>22</xdr:row>
      <xdr:rowOff>53340</xdr:rowOff>
    </xdr:to>
    <xdr:graphicFrame macro="">
      <xdr:nvGraphicFramePr>
        <xdr:cNvPr id="5512376" name="10 Gráfico">
          <a:extLst>
            <a:ext uri="{FF2B5EF4-FFF2-40B4-BE49-F238E27FC236}">
              <a16:creationId xmlns:a16="http://schemas.microsoft.com/office/drawing/2014/main" id="{B2B4F0F7-D047-4933-A1EC-70CC4FCEFC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8</xdr:row>
      <xdr:rowOff>47625</xdr:rowOff>
    </xdr:from>
    <xdr:to>
      <xdr:col>6</xdr:col>
      <xdr:colOff>85725</xdr:colOff>
      <xdr:row>21</xdr:row>
      <xdr:rowOff>47625</xdr:rowOff>
    </xdr:to>
    <xdr:graphicFrame macro="">
      <xdr:nvGraphicFramePr>
        <xdr:cNvPr id="5518516" name="1 Gráfico">
          <a:extLst>
            <a:ext uri="{FF2B5EF4-FFF2-40B4-BE49-F238E27FC236}">
              <a16:creationId xmlns:a16="http://schemas.microsoft.com/office/drawing/2014/main" id="{40A5761F-1EDC-4877-A3FD-EDD7656B02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209550</xdr:colOff>
      <xdr:row>9</xdr:row>
      <xdr:rowOff>180975</xdr:rowOff>
    </xdr:from>
    <xdr:to>
      <xdr:col>26</xdr:col>
      <xdr:colOff>209550</xdr:colOff>
      <xdr:row>22</xdr:row>
      <xdr:rowOff>200025</xdr:rowOff>
    </xdr:to>
    <xdr:graphicFrame macro="">
      <xdr:nvGraphicFramePr>
        <xdr:cNvPr id="5518517" name="5 Gráfico">
          <a:extLst>
            <a:ext uri="{FF2B5EF4-FFF2-40B4-BE49-F238E27FC236}">
              <a16:creationId xmlns:a16="http://schemas.microsoft.com/office/drawing/2014/main" id="{2EB9C920-A905-4002-8C7F-771985FB03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247650</xdr:colOff>
      <xdr:row>6</xdr:row>
      <xdr:rowOff>342900</xdr:rowOff>
    </xdr:from>
    <xdr:to>
      <xdr:col>12</xdr:col>
      <xdr:colOff>1428750</xdr:colOff>
      <xdr:row>19</xdr:row>
      <xdr:rowOff>361950</xdr:rowOff>
    </xdr:to>
    <xdr:graphicFrame macro="">
      <xdr:nvGraphicFramePr>
        <xdr:cNvPr id="5518518" name="1 Gráfico">
          <a:extLst>
            <a:ext uri="{FF2B5EF4-FFF2-40B4-BE49-F238E27FC236}">
              <a16:creationId xmlns:a16="http://schemas.microsoft.com/office/drawing/2014/main" id="{BF2E8DF6-4D6A-4B57-9747-A81CF33FD29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85725</xdr:colOff>
      <xdr:row>9</xdr:row>
      <xdr:rowOff>0</xdr:rowOff>
    </xdr:from>
    <xdr:to>
      <xdr:col>19</xdr:col>
      <xdr:colOff>352425</xdr:colOff>
      <xdr:row>23</xdr:row>
      <xdr:rowOff>104775</xdr:rowOff>
    </xdr:to>
    <xdr:graphicFrame macro="">
      <xdr:nvGraphicFramePr>
        <xdr:cNvPr id="5518519" name="Gráfico 1">
          <a:extLst>
            <a:ext uri="{FF2B5EF4-FFF2-40B4-BE49-F238E27FC236}">
              <a16:creationId xmlns:a16="http://schemas.microsoft.com/office/drawing/2014/main" id="{395F9AE6-5AD4-4031-9589-AE4969FCC73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28</xdr:col>
      <xdr:colOff>19050</xdr:colOff>
      <xdr:row>8</xdr:row>
      <xdr:rowOff>323850</xdr:rowOff>
    </xdr:from>
    <xdr:to>
      <xdr:col>33</xdr:col>
      <xdr:colOff>0</xdr:colOff>
      <xdr:row>23</xdr:row>
      <xdr:rowOff>104775</xdr:rowOff>
    </xdr:to>
    <xdr:graphicFrame macro="">
      <xdr:nvGraphicFramePr>
        <xdr:cNvPr id="5518520" name="Gráfico 3">
          <a:extLst>
            <a:ext uri="{FF2B5EF4-FFF2-40B4-BE49-F238E27FC236}">
              <a16:creationId xmlns:a16="http://schemas.microsoft.com/office/drawing/2014/main" id="{68119A3A-166E-4ACF-BE1C-78D1605E46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19050</xdr:rowOff>
    </xdr:from>
    <xdr:to>
      <xdr:col>6</xdr:col>
      <xdr:colOff>19050</xdr:colOff>
      <xdr:row>20</xdr:row>
      <xdr:rowOff>57150</xdr:rowOff>
    </xdr:to>
    <xdr:graphicFrame macro="">
      <xdr:nvGraphicFramePr>
        <xdr:cNvPr id="103224" name="1 Gráfico">
          <a:extLst>
            <a:ext uri="{FF2B5EF4-FFF2-40B4-BE49-F238E27FC236}">
              <a16:creationId xmlns:a16="http://schemas.microsoft.com/office/drawing/2014/main" id="{2F2EDBDD-C512-4E78-A6B5-FB225EC5284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7</xdr:row>
      <xdr:rowOff>19050</xdr:rowOff>
    </xdr:from>
    <xdr:to>
      <xdr:col>7</xdr:col>
      <xdr:colOff>19050</xdr:colOff>
      <xdr:row>20</xdr:row>
      <xdr:rowOff>57150</xdr:rowOff>
    </xdr:to>
    <xdr:graphicFrame macro="">
      <xdr:nvGraphicFramePr>
        <xdr:cNvPr id="103225" name="2 Gráfico">
          <a:extLst>
            <a:ext uri="{FF2B5EF4-FFF2-40B4-BE49-F238E27FC236}">
              <a16:creationId xmlns:a16="http://schemas.microsoft.com/office/drawing/2014/main" id="{56D332F3-D40F-4788-8521-7CF956914EE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152400</xdr:colOff>
      <xdr:row>7</xdr:row>
      <xdr:rowOff>38100</xdr:rowOff>
    </xdr:from>
    <xdr:to>
      <xdr:col>14</xdr:col>
      <xdr:colOff>1352550</xdr:colOff>
      <xdr:row>20</xdr:row>
      <xdr:rowOff>76200</xdr:rowOff>
    </xdr:to>
    <xdr:graphicFrame macro="">
      <xdr:nvGraphicFramePr>
        <xdr:cNvPr id="103226" name="2 Gráfico">
          <a:extLst>
            <a:ext uri="{FF2B5EF4-FFF2-40B4-BE49-F238E27FC236}">
              <a16:creationId xmlns:a16="http://schemas.microsoft.com/office/drawing/2014/main" id="{A1981516-E03B-41CF-8FB0-3FDBAFC336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560704</xdr:colOff>
      <xdr:row>0</xdr:row>
      <xdr:rowOff>109221</xdr:rowOff>
    </xdr:from>
    <xdr:to>
      <xdr:col>18</xdr:col>
      <xdr:colOff>474979</xdr:colOff>
      <xdr:row>20</xdr:row>
      <xdr:rowOff>185420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4011F0FD-F7B4-473D-9E3C-6CDD3397A9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274320</xdr:colOff>
      <xdr:row>3</xdr:row>
      <xdr:rowOff>105092</xdr:rowOff>
    </xdr:from>
    <xdr:to>
      <xdr:col>16</xdr:col>
      <xdr:colOff>274320</xdr:colOff>
      <xdr:row>19</xdr:row>
      <xdr:rowOff>81280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1AF1D669-9AF4-43FA-B52D-9038A3788B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403225</xdr:colOff>
      <xdr:row>0</xdr:row>
      <xdr:rowOff>79377</xdr:rowOff>
    </xdr:from>
    <xdr:to>
      <xdr:col>17</xdr:col>
      <xdr:colOff>720989</xdr:colOff>
      <xdr:row>19</xdr:row>
      <xdr:rowOff>231512</xdr:rowOff>
    </xdr:to>
    <xdr:graphicFrame macro="">
      <xdr:nvGraphicFramePr>
        <xdr:cNvPr id="363299" name="Gráfico 2">
          <a:extLst>
            <a:ext uri="{FF2B5EF4-FFF2-40B4-BE49-F238E27FC236}">
              <a16:creationId xmlns:a16="http://schemas.microsoft.com/office/drawing/2014/main" id="{EF36E86F-5B07-4E01-AB02-D1A901284F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228203</xdr:colOff>
      <xdr:row>0</xdr:row>
      <xdr:rowOff>52917</xdr:rowOff>
    </xdr:from>
    <xdr:to>
      <xdr:col>31</xdr:col>
      <xdr:colOff>145521</xdr:colOff>
      <xdr:row>19</xdr:row>
      <xdr:rowOff>208360</xdr:rowOff>
    </xdr:to>
    <xdr:graphicFrame macro="">
      <xdr:nvGraphicFramePr>
        <xdr:cNvPr id="363300" name="Gráfico 6">
          <a:extLst>
            <a:ext uri="{FF2B5EF4-FFF2-40B4-BE49-F238E27FC236}">
              <a16:creationId xmlns:a16="http://schemas.microsoft.com/office/drawing/2014/main" id="{FD9202AE-DFE1-4814-BA19-CE5483C0D00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416719</xdr:colOff>
      <xdr:row>21</xdr:row>
      <xdr:rowOff>39027</xdr:rowOff>
    </xdr:from>
    <xdr:to>
      <xdr:col>21</xdr:col>
      <xdr:colOff>158750</xdr:colOff>
      <xdr:row>43</xdr:row>
      <xdr:rowOff>109141</xdr:rowOff>
    </xdr:to>
    <xdr:graphicFrame macro="">
      <xdr:nvGraphicFramePr>
        <xdr:cNvPr id="363303" name="Gráfico 9">
          <a:extLst>
            <a:ext uri="{FF2B5EF4-FFF2-40B4-BE49-F238E27FC236}">
              <a16:creationId xmlns:a16="http://schemas.microsoft.com/office/drawing/2014/main" id="{5010D1EF-C080-4983-8F6F-726A82EE885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25135</xdr:colOff>
      <xdr:row>23</xdr:row>
      <xdr:rowOff>42995</xdr:rowOff>
    </xdr:from>
    <xdr:to>
      <xdr:col>10</xdr:col>
      <xdr:colOff>99218</xdr:colOff>
      <xdr:row>42</xdr:row>
      <xdr:rowOff>115623</xdr:rowOff>
    </xdr:to>
    <xdr:graphicFrame macro="">
      <xdr:nvGraphicFramePr>
        <xdr:cNvPr id="363305" name="Gráfico 2">
          <a:extLst>
            <a:ext uri="{FF2B5EF4-FFF2-40B4-BE49-F238E27FC236}">
              <a16:creationId xmlns:a16="http://schemas.microsoft.com/office/drawing/2014/main" id="{70D377C8-1147-41C6-A24C-4BF956E3B9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21</xdr:col>
      <xdr:colOff>356525</xdr:colOff>
      <xdr:row>19</xdr:row>
      <xdr:rowOff>214975</xdr:rowOff>
    </xdr:from>
    <xdr:to>
      <xdr:col>35</xdr:col>
      <xdr:colOff>228203</xdr:colOff>
      <xdr:row>43</xdr:row>
      <xdr:rowOff>109141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BE631AE6-0270-D9FD-DB3F-32469A8439D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E13"/>
  <sheetViews>
    <sheetView showGridLines="0" showRowColHeaders="0" tabSelected="1" workbookViewId="0">
      <selection activeCell="F2" sqref="F2"/>
    </sheetView>
  </sheetViews>
  <sheetFormatPr baseColWidth="10" defaultColWidth="11.42578125" defaultRowHeight="15" x14ac:dyDescent="0.25"/>
  <cols>
    <col min="1" max="1" width="3.5703125" customWidth="1"/>
    <col min="2" max="2" width="24.7109375" customWidth="1"/>
    <col min="3" max="3" width="9.7109375" customWidth="1"/>
    <col min="4" max="4" width="14.28515625" customWidth="1"/>
    <col min="5" max="5" width="15.42578125" bestFit="1" customWidth="1"/>
    <col min="6" max="6" width="12.28515625" bestFit="1" customWidth="1"/>
  </cols>
  <sheetData>
    <row r="1" spans="2:5" ht="23.25" customHeight="1" x14ac:dyDescent="0.25">
      <c r="B1" s="65" t="s">
        <v>0</v>
      </c>
      <c r="C1" s="66"/>
      <c r="D1" s="66"/>
      <c r="E1" s="66"/>
    </row>
    <row r="3" spans="2:5" ht="18.75" customHeight="1" x14ac:dyDescent="0.25">
      <c r="B3" s="65" t="s">
        <v>1</v>
      </c>
      <c r="C3" s="65"/>
      <c r="D3" s="65"/>
      <c r="E3" s="65"/>
    </row>
    <row r="5" spans="2:5" ht="23.45" customHeight="1" x14ac:dyDescent="0.25">
      <c r="B5" s="67" t="s">
        <v>2</v>
      </c>
      <c r="C5" s="68"/>
      <c r="D5" s="68"/>
      <c r="E5" s="68"/>
    </row>
    <row r="7" spans="2:5" ht="22.9" customHeight="1" x14ac:dyDescent="0.25">
      <c r="B7" s="1"/>
      <c r="C7" s="1" t="s">
        <v>3</v>
      </c>
    </row>
    <row r="8" spans="2:5" x14ac:dyDescent="0.25">
      <c r="B8" s="1" t="s">
        <v>4</v>
      </c>
      <c r="C8" s="9">
        <v>567</v>
      </c>
      <c r="D8" s="59"/>
    </row>
    <row r="9" spans="2:5" x14ac:dyDescent="0.25">
      <c r="B9" s="1" t="s">
        <v>5</v>
      </c>
      <c r="C9" s="9">
        <v>43</v>
      </c>
      <c r="D9" s="59"/>
    </row>
    <row r="10" spans="2:5" x14ac:dyDescent="0.25">
      <c r="B10" s="1" t="s">
        <v>6</v>
      </c>
      <c r="C10" s="9">
        <v>12</v>
      </c>
      <c r="D10" s="59"/>
    </row>
    <row r="13" spans="2:5" ht="15" customHeight="1" x14ac:dyDescent="0.25"/>
  </sheetData>
  <sheetProtection algorithmName="SHA-512" hashValue="labv78WvLr6o12cJuTl2mYxhZ0MtEjYYLiOZj4LMkiVhbGlHR+gNdWxtYLivn2/nXeZ061p2ftQSmdSDFwhqEQ==" saltValue="5gX59tKpY4VuXFlhVnVRmw==" spinCount="100000" sheet="1" objects="1" scenarios="1"/>
  <mergeCells count="3">
    <mergeCell ref="B3:E3"/>
    <mergeCell ref="B1:E1"/>
    <mergeCell ref="B5:E5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1:CE26"/>
  <sheetViews>
    <sheetView showGridLines="0" showRowColHeaders="0" zoomScale="98" zoomScaleNormal="98" workbookViewId="0"/>
  </sheetViews>
  <sheetFormatPr baseColWidth="10" defaultColWidth="11.42578125" defaultRowHeight="15" x14ac:dyDescent="0.25"/>
  <cols>
    <col min="1" max="1" width="2.28515625" customWidth="1"/>
    <col min="2" max="13" width="6.140625" bestFit="1" customWidth="1"/>
    <col min="14" max="17" width="6.140625" customWidth="1"/>
    <col min="19" max="27" width="6.140625" bestFit="1" customWidth="1"/>
    <col min="28" max="28" width="6.140625" customWidth="1"/>
    <col min="29" max="30" width="6.140625" bestFit="1" customWidth="1"/>
    <col min="31" max="33" width="6.140625" customWidth="1"/>
    <col min="34" max="34" width="7.7109375" customWidth="1"/>
    <col min="35" max="35" width="1.28515625" customWidth="1"/>
    <col min="36" max="45" width="6.140625" bestFit="1" customWidth="1"/>
    <col min="46" max="46" width="6.140625" customWidth="1"/>
    <col min="47" max="47" width="6.140625" bestFit="1" customWidth="1"/>
    <col min="48" max="51" width="6.140625" customWidth="1"/>
    <col min="52" max="52" width="1.85546875" customWidth="1"/>
    <col min="53" max="60" width="6.140625" bestFit="1" customWidth="1"/>
    <col min="61" max="61" width="6.140625" customWidth="1"/>
    <col min="62" max="63" width="6.140625" bestFit="1" customWidth="1"/>
    <col min="64" max="64" width="6.140625" customWidth="1"/>
    <col min="65" max="66" width="6.7109375" bestFit="1" customWidth="1"/>
    <col min="67" max="67" width="2.140625" customWidth="1"/>
    <col min="68" max="68" width="7.28515625" customWidth="1"/>
    <col min="69" max="69" width="6.140625" bestFit="1" customWidth="1"/>
    <col min="70" max="77" width="6.42578125" bestFit="1" customWidth="1"/>
    <col min="78" max="78" width="6.7109375" bestFit="1" customWidth="1"/>
    <col min="79" max="79" width="6.42578125" bestFit="1" customWidth="1"/>
    <col min="80" max="80" width="6.7109375" bestFit="1" customWidth="1"/>
    <col min="81" max="81" width="6.7109375" customWidth="1"/>
    <col min="82" max="83" width="6.7109375" bestFit="1" customWidth="1"/>
  </cols>
  <sheetData>
    <row r="1" spans="2:83" ht="18.75" x14ac:dyDescent="0.3">
      <c r="B1" s="55" t="s">
        <v>7</v>
      </c>
      <c r="C1" s="54"/>
      <c r="D1" s="54"/>
      <c r="E1" s="54"/>
      <c r="F1" s="54"/>
      <c r="G1" s="54"/>
      <c r="O1" s="3"/>
      <c r="P1" s="3"/>
      <c r="Q1" s="3"/>
      <c r="R1" s="4"/>
      <c r="S1" s="4"/>
    </row>
    <row r="2" spans="2:83" x14ac:dyDescent="0.25">
      <c r="S2" s="70" t="s">
        <v>5</v>
      </c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63"/>
      <c r="AF2" s="64"/>
      <c r="AG2" s="19"/>
    </row>
    <row r="3" spans="2:83" ht="15" customHeight="1" x14ac:dyDescent="0.25">
      <c r="B3" s="67" t="s">
        <v>4</v>
      </c>
      <c r="C3" s="68"/>
      <c r="D3" s="68"/>
      <c r="E3" s="68"/>
      <c r="F3" s="68"/>
      <c r="G3" s="68"/>
      <c r="H3" s="8"/>
      <c r="I3" s="8"/>
      <c r="J3" s="8"/>
      <c r="K3" s="8"/>
      <c r="L3" s="8"/>
      <c r="M3" s="5"/>
      <c r="N3" s="5"/>
      <c r="O3" s="5"/>
      <c r="P3" s="5"/>
      <c r="Q3" s="5"/>
      <c r="R3" s="18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63"/>
      <c r="AF3" s="64"/>
      <c r="AG3" s="19"/>
      <c r="AH3" s="5"/>
      <c r="AI3" s="67" t="s">
        <v>6</v>
      </c>
      <c r="AJ3" s="68"/>
      <c r="AK3" s="68"/>
      <c r="AL3" s="68"/>
      <c r="AM3" s="68"/>
      <c r="AN3" s="68"/>
      <c r="AO3" s="8"/>
      <c r="AP3" s="8"/>
      <c r="AQ3" s="8"/>
      <c r="AR3" s="8"/>
      <c r="AS3" s="8"/>
      <c r="AT3" s="8"/>
      <c r="AU3" s="5"/>
      <c r="AV3" s="5"/>
      <c r="AW3" s="5"/>
      <c r="AX3" s="5"/>
      <c r="AY3" s="5"/>
      <c r="AZ3" s="67" t="s">
        <v>8</v>
      </c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2"/>
      <c r="BQ3" s="67" t="s">
        <v>9</v>
      </c>
      <c r="BR3" s="68"/>
      <c r="BS3" s="68"/>
      <c r="BT3" s="68"/>
      <c r="BU3" s="68"/>
      <c r="BV3" s="68"/>
      <c r="BW3" s="68"/>
      <c r="BX3" s="68"/>
      <c r="BY3" s="68"/>
      <c r="BZ3" s="69"/>
      <c r="CA3" s="4"/>
    </row>
    <row r="5" spans="2:83" x14ac:dyDescent="0.25">
      <c r="B5" s="1" t="s">
        <v>10</v>
      </c>
      <c r="C5" s="1" t="s">
        <v>11</v>
      </c>
      <c r="D5" s="1" t="s">
        <v>12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23" t="s">
        <v>18</v>
      </c>
      <c r="K5" s="1" t="s">
        <v>19</v>
      </c>
      <c r="L5" s="1" t="s">
        <v>20</v>
      </c>
      <c r="M5" s="1" t="s">
        <v>21</v>
      </c>
      <c r="N5" s="1" t="s">
        <v>85</v>
      </c>
      <c r="O5" s="1" t="s">
        <v>88</v>
      </c>
      <c r="P5" s="1" t="s">
        <v>93</v>
      </c>
      <c r="Q5" s="53"/>
      <c r="S5" s="1" t="s">
        <v>10</v>
      </c>
      <c r="T5" s="1" t="s">
        <v>11</v>
      </c>
      <c r="U5" s="1" t="s">
        <v>12</v>
      </c>
      <c r="V5" s="1" t="s">
        <v>13</v>
      </c>
      <c r="W5" s="1" t="s">
        <v>14</v>
      </c>
      <c r="X5" s="1" t="s">
        <v>15</v>
      </c>
      <c r="Y5" s="1" t="s">
        <v>16</v>
      </c>
      <c r="Z5" s="1" t="s">
        <v>17</v>
      </c>
      <c r="AA5" s="1" t="s">
        <v>18</v>
      </c>
      <c r="AB5" s="1" t="s">
        <v>19</v>
      </c>
      <c r="AC5" s="1" t="s">
        <v>20</v>
      </c>
      <c r="AD5" s="1" t="s">
        <v>21</v>
      </c>
      <c r="AE5" s="1" t="s">
        <v>85</v>
      </c>
      <c r="AF5" s="1" t="s">
        <v>88</v>
      </c>
      <c r="AG5" s="1" t="s">
        <v>93</v>
      </c>
      <c r="AH5" s="53"/>
      <c r="AJ5" s="1" t="s">
        <v>10</v>
      </c>
      <c r="AK5" s="1" t="s">
        <v>11</v>
      </c>
      <c r="AL5" s="1" t="s">
        <v>12</v>
      </c>
      <c r="AM5" s="1" t="s">
        <v>13</v>
      </c>
      <c r="AN5" s="1" t="s">
        <v>14</v>
      </c>
      <c r="AO5" s="1" t="s">
        <v>15</v>
      </c>
      <c r="AP5" s="1" t="s">
        <v>16</v>
      </c>
      <c r="AQ5" s="1" t="s">
        <v>17</v>
      </c>
      <c r="AR5" s="1" t="s">
        <v>18</v>
      </c>
      <c r="AS5" s="1" t="s">
        <v>19</v>
      </c>
      <c r="AT5" s="1" t="s">
        <v>20</v>
      </c>
      <c r="AU5" s="1" t="s">
        <v>21</v>
      </c>
      <c r="AV5" s="1" t="s">
        <v>85</v>
      </c>
      <c r="AW5" s="1" t="s">
        <v>88</v>
      </c>
      <c r="AX5" s="1" t="s">
        <v>93</v>
      </c>
      <c r="AY5" s="53"/>
      <c r="BA5" s="1" t="s">
        <v>11</v>
      </c>
      <c r="BB5" s="1" t="s">
        <v>12</v>
      </c>
      <c r="BC5" s="1" t="s">
        <v>13</v>
      </c>
      <c r="BD5" s="1" t="s">
        <v>14</v>
      </c>
      <c r="BE5" s="1" t="s">
        <v>15</v>
      </c>
      <c r="BF5" s="1" t="s">
        <v>16</v>
      </c>
      <c r="BG5" s="1" t="s">
        <v>17</v>
      </c>
      <c r="BH5" s="1" t="s">
        <v>18</v>
      </c>
      <c r="BI5" s="1" t="s">
        <v>19</v>
      </c>
      <c r="BJ5" s="1" t="s">
        <v>20</v>
      </c>
      <c r="BK5" s="1" t="s">
        <v>21</v>
      </c>
      <c r="BL5" s="1" t="s">
        <v>85</v>
      </c>
      <c r="BM5" s="1" t="s">
        <v>88</v>
      </c>
      <c r="BN5" s="1" t="s">
        <v>93</v>
      </c>
      <c r="BQ5" s="1" t="s">
        <v>10</v>
      </c>
      <c r="BR5" s="1" t="s">
        <v>11</v>
      </c>
      <c r="BS5" s="1" t="s">
        <v>12</v>
      </c>
      <c r="BT5" s="1" t="s">
        <v>13</v>
      </c>
      <c r="BU5" s="1" t="s">
        <v>14</v>
      </c>
      <c r="BV5" s="1" t="s">
        <v>15</v>
      </c>
      <c r="BW5" s="1" t="s">
        <v>16</v>
      </c>
      <c r="BX5" s="1" t="s">
        <v>17</v>
      </c>
      <c r="BY5" s="1" t="s">
        <v>18</v>
      </c>
      <c r="BZ5" s="1" t="s">
        <v>19</v>
      </c>
      <c r="CA5" s="1" t="s">
        <v>20</v>
      </c>
      <c r="CB5" s="1" t="s">
        <v>21</v>
      </c>
      <c r="CC5" s="1" t="s">
        <v>85</v>
      </c>
      <c r="CD5" s="1" t="s">
        <v>88</v>
      </c>
      <c r="CE5" s="1" t="s">
        <v>93</v>
      </c>
    </row>
    <row r="6" spans="2:83" x14ac:dyDescent="0.25">
      <c r="B6" s="2">
        <v>314</v>
      </c>
      <c r="C6" s="2">
        <v>276</v>
      </c>
      <c r="D6" s="2">
        <v>242</v>
      </c>
      <c r="E6" s="2">
        <v>312</v>
      </c>
      <c r="F6" s="2">
        <v>331</v>
      </c>
      <c r="G6" s="2">
        <v>324</v>
      </c>
      <c r="H6" s="2">
        <v>574</v>
      </c>
      <c r="I6" s="2">
        <v>210</v>
      </c>
      <c r="J6" s="24">
        <v>197</v>
      </c>
      <c r="K6" s="2">
        <v>150</v>
      </c>
      <c r="L6" s="2">
        <v>151</v>
      </c>
      <c r="M6" s="2">
        <v>163</v>
      </c>
      <c r="N6" s="2">
        <v>195</v>
      </c>
      <c r="O6" s="2">
        <v>197</v>
      </c>
      <c r="P6" s="2">
        <v>169</v>
      </c>
      <c r="Q6" s="13"/>
      <c r="S6" s="2">
        <v>15</v>
      </c>
      <c r="T6" s="2">
        <v>15</v>
      </c>
      <c r="U6" s="2">
        <v>18</v>
      </c>
      <c r="V6" s="2">
        <v>10</v>
      </c>
      <c r="W6" s="2">
        <v>38</v>
      </c>
      <c r="X6" s="2">
        <v>31</v>
      </c>
      <c r="Y6" s="2">
        <v>41</v>
      </c>
      <c r="Z6" s="2">
        <v>8</v>
      </c>
      <c r="AA6" s="2">
        <v>10</v>
      </c>
      <c r="AB6" s="2">
        <v>11</v>
      </c>
      <c r="AC6" s="2">
        <v>10</v>
      </c>
      <c r="AD6" s="2">
        <v>3</v>
      </c>
      <c r="AE6" s="2">
        <v>10</v>
      </c>
      <c r="AF6" s="2">
        <v>21</v>
      </c>
      <c r="AG6" s="2">
        <v>8</v>
      </c>
      <c r="AH6" s="13"/>
      <c r="AJ6" s="2">
        <v>28</v>
      </c>
      <c r="AK6" s="2">
        <v>15</v>
      </c>
      <c r="AL6" s="2">
        <v>12</v>
      </c>
      <c r="AM6" s="2">
        <v>10</v>
      </c>
      <c r="AN6" s="2">
        <v>14</v>
      </c>
      <c r="AO6" s="2">
        <v>20</v>
      </c>
      <c r="AP6" s="2">
        <v>31</v>
      </c>
      <c r="AQ6" s="2">
        <v>39</v>
      </c>
      <c r="AR6" s="2">
        <v>11</v>
      </c>
      <c r="AS6" s="2">
        <v>12</v>
      </c>
      <c r="AT6" s="2">
        <v>10</v>
      </c>
      <c r="AU6" s="2">
        <v>4</v>
      </c>
      <c r="AV6" s="2">
        <v>11</v>
      </c>
      <c r="AW6" s="2">
        <v>12</v>
      </c>
      <c r="AX6" s="2">
        <v>6</v>
      </c>
      <c r="AY6" s="13"/>
      <c r="BA6" s="2">
        <v>59</v>
      </c>
      <c r="BB6" s="2">
        <v>55</v>
      </c>
      <c r="BC6" s="2">
        <v>39</v>
      </c>
      <c r="BD6" s="2">
        <v>57</v>
      </c>
      <c r="BE6" s="2">
        <v>63</v>
      </c>
      <c r="BF6" s="2"/>
      <c r="BG6" s="2">
        <v>73</v>
      </c>
      <c r="BH6" s="2">
        <v>43</v>
      </c>
      <c r="BI6" s="2">
        <v>27</v>
      </c>
      <c r="BJ6" s="2">
        <v>41</v>
      </c>
      <c r="BK6" s="2">
        <v>25</v>
      </c>
      <c r="BL6" s="2">
        <v>13</v>
      </c>
      <c r="BM6" s="2">
        <v>40</v>
      </c>
      <c r="BN6" s="2">
        <v>34</v>
      </c>
      <c r="BQ6" s="2">
        <v>173</v>
      </c>
      <c r="BR6" s="2">
        <v>109</v>
      </c>
      <c r="BS6" s="2">
        <v>74</v>
      </c>
      <c r="BT6" s="2">
        <v>59</v>
      </c>
      <c r="BU6" s="2">
        <v>102</v>
      </c>
      <c r="BV6" s="2">
        <v>101</v>
      </c>
      <c r="BW6" s="2"/>
      <c r="BX6" s="2">
        <v>74</v>
      </c>
      <c r="BY6" s="2">
        <v>101</v>
      </c>
      <c r="BZ6" s="2">
        <v>19</v>
      </c>
      <c r="CA6" s="2">
        <v>37</v>
      </c>
      <c r="CB6" s="2">
        <v>22</v>
      </c>
      <c r="CC6" s="2">
        <v>36</v>
      </c>
      <c r="CD6" s="2">
        <v>19</v>
      </c>
      <c r="CE6" s="2">
        <v>16</v>
      </c>
    </row>
    <row r="23" spans="56:75" x14ac:dyDescent="0.25">
      <c r="BD23" s="14"/>
    </row>
    <row r="26" spans="56:75" x14ac:dyDescent="0.25">
      <c r="BW26" s="15"/>
    </row>
  </sheetData>
  <sheetProtection algorithmName="SHA-512" hashValue="yhMsqNhXpGdw4KWiLBtwABKnL+2MH1tnpI7rJsZFmfso88fZUcEmONgQxdQtnFr3Y/PqIHB5jPxWH1a9oMBEdQ==" saltValue="dLqXHz7sPWsIHZNh/koctg==" spinCount="100000" sheet="1" objects="1" scenarios="1"/>
  <mergeCells count="5">
    <mergeCell ref="BQ3:BZ3"/>
    <mergeCell ref="B3:G3"/>
    <mergeCell ref="AI3:AN3"/>
    <mergeCell ref="S2:AD3"/>
    <mergeCell ref="AZ3:BK3"/>
  </mergeCells>
  <phoneticPr fontId="4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B1:AG28"/>
  <sheetViews>
    <sheetView showGridLines="0" showRowColHeaders="0" zoomScaleNormal="100" workbookViewId="0"/>
  </sheetViews>
  <sheetFormatPr baseColWidth="10" defaultColWidth="11.42578125" defaultRowHeight="15" x14ac:dyDescent="0.25"/>
  <cols>
    <col min="1" max="1" width="2.85546875" customWidth="1"/>
    <col min="4" max="4" width="16.7109375" bestFit="1" customWidth="1"/>
    <col min="8" max="8" width="3" customWidth="1"/>
    <col min="11" max="11" width="16.7109375" bestFit="1" customWidth="1"/>
    <col min="15" max="15" width="3" customWidth="1"/>
    <col min="16" max="20" width="11.7109375" customWidth="1"/>
    <col min="21" max="21" width="3" customWidth="1"/>
    <col min="22" max="26" width="11.7109375" customWidth="1"/>
    <col min="28" max="28" width="2.5703125" customWidth="1"/>
    <col min="29" max="29" width="10.42578125" customWidth="1"/>
    <col min="30" max="32" width="11.7109375" customWidth="1"/>
    <col min="34" max="34" width="2.5703125" customWidth="1"/>
  </cols>
  <sheetData>
    <row r="1" spans="2:33" ht="30" customHeight="1" x14ac:dyDescent="0.25">
      <c r="B1" s="65" t="s">
        <v>94</v>
      </c>
      <c r="C1" s="66"/>
      <c r="D1" s="66"/>
      <c r="E1" s="66"/>
      <c r="F1" s="66"/>
      <c r="G1" s="17"/>
      <c r="I1" s="65"/>
      <c r="J1" s="65"/>
      <c r="K1" s="65"/>
      <c r="L1" s="65"/>
      <c r="M1" s="65"/>
      <c r="N1" s="16"/>
    </row>
    <row r="2" spans="2:33" x14ac:dyDescent="0.25">
      <c r="B2" s="14"/>
      <c r="C2" s="19"/>
      <c r="D2" s="19"/>
      <c r="E2" s="19"/>
      <c r="F2" s="19"/>
      <c r="G2" s="19"/>
    </row>
    <row r="3" spans="2:33" ht="27" customHeight="1" x14ac:dyDescent="0.25">
      <c r="B3" s="67" t="s">
        <v>22</v>
      </c>
      <c r="C3" s="68"/>
      <c r="D3" s="68"/>
      <c r="E3" s="68"/>
      <c r="F3" s="68"/>
      <c r="G3" s="8"/>
      <c r="I3" s="67" t="s">
        <v>23</v>
      </c>
      <c r="J3" s="68"/>
      <c r="K3" s="68"/>
      <c r="L3" s="68"/>
      <c r="M3" s="68"/>
      <c r="N3" s="8"/>
      <c r="Q3" s="67" t="s">
        <v>24</v>
      </c>
      <c r="R3" s="67"/>
      <c r="S3" s="67"/>
      <c r="T3" s="18"/>
      <c r="V3" s="67" t="s">
        <v>25</v>
      </c>
      <c r="W3" s="67"/>
      <c r="X3" s="67"/>
      <c r="Y3" s="67"/>
      <c r="Z3" s="67"/>
      <c r="AA3" s="67"/>
      <c r="AD3" s="67" t="s">
        <v>26</v>
      </c>
      <c r="AE3" s="67"/>
      <c r="AF3" s="67"/>
      <c r="AG3" s="67"/>
    </row>
    <row r="5" spans="2:33" ht="24.75" customHeight="1" x14ac:dyDescent="0.25">
      <c r="B5" s="6" t="s">
        <v>27</v>
      </c>
      <c r="C5" s="6" t="s">
        <v>28</v>
      </c>
      <c r="D5" s="6" t="s">
        <v>29</v>
      </c>
      <c r="E5" s="6" t="s">
        <v>30</v>
      </c>
      <c r="F5" s="6" t="s">
        <v>31</v>
      </c>
      <c r="G5" s="20"/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20"/>
      <c r="Q5" s="6" t="s">
        <v>32</v>
      </c>
      <c r="R5" s="7" t="s">
        <v>33</v>
      </c>
      <c r="S5" s="7" t="s">
        <v>34</v>
      </c>
      <c r="T5" s="21"/>
      <c r="V5" s="7" t="s">
        <v>27</v>
      </c>
      <c r="W5" s="7" t="s">
        <v>35</v>
      </c>
      <c r="X5" s="7" t="s">
        <v>36</v>
      </c>
      <c r="Y5" s="7" t="s">
        <v>37</v>
      </c>
      <c r="Z5" s="7" t="s">
        <v>31</v>
      </c>
      <c r="AD5" s="10" t="s">
        <v>32</v>
      </c>
      <c r="AE5" s="10" t="s">
        <v>33</v>
      </c>
      <c r="AF5" s="10" t="s">
        <v>31</v>
      </c>
      <c r="AG5" s="12" t="s">
        <v>38</v>
      </c>
    </row>
    <row r="6" spans="2:33" ht="18" x14ac:dyDescent="0.25">
      <c r="B6" s="60">
        <v>169</v>
      </c>
      <c r="C6" s="60">
        <v>9</v>
      </c>
      <c r="D6" s="60">
        <v>187</v>
      </c>
      <c r="E6" s="60">
        <v>1</v>
      </c>
      <c r="F6" s="60">
        <v>175</v>
      </c>
      <c r="G6" s="13"/>
      <c r="I6" s="2">
        <v>6</v>
      </c>
      <c r="J6" s="2">
        <v>0</v>
      </c>
      <c r="K6" s="2">
        <v>1</v>
      </c>
      <c r="L6" s="2">
        <v>0</v>
      </c>
      <c r="M6" s="2">
        <v>5</v>
      </c>
      <c r="N6" s="13"/>
      <c r="P6" s="7" t="s">
        <v>39</v>
      </c>
      <c r="Q6" s="2">
        <v>7</v>
      </c>
      <c r="R6" s="2">
        <v>149</v>
      </c>
      <c r="S6" s="2">
        <v>13</v>
      </c>
      <c r="T6" s="13"/>
      <c r="V6" s="2">
        <v>34</v>
      </c>
      <c r="W6" s="2">
        <v>1</v>
      </c>
      <c r="X6" s="2">
        <v>1</v>
      </c>
      <c r="Y6" s="2">
        <v>0</v>
      </c>
      <c r="Z6" s="2">
        <v>37</v>
      </c>
      <c r="AC6" s="7" t="s">
        <v>40</v>
      </c>
      <c r="AD6" s="60">
        <v>4</v>
      </c>
      <c r="AE6" s="60">
        <v>0</v>
      </c>
      <c r="AF6" s="60">
        <v>2</v>
      </c>
      <c r="AG6" s="61">
        <f>SUM(AD6:AF6)</f>
        <v>6</v>
      </c>
    </row>
    <row r="7" spans="2:33" ht="18" x14ac:dyDescent="0.25">
      <c r="P7" s="7" t="s">
        <v>41</v>
      </c>
      <c r="Q7" s="2">
        <v>0</v>
      </c>
      <c r="R7" s="2">
        <v>8</v>
      </c>
      <c r="S7" s="2">
        <v>0</v>
      </c>
      <c r="T7" s="13"/>
      <c r="V7" s="13"/>
      <c r="W7" s="13"/>
      <c r="X7" s="13"/>
      <c r="Y7" s="13"/>
      <c r="Z7" s="13"/>
      <c r="AA7" s="13"/>
      <c r="AC7" s="7" t="s">
        <v>42</v>
      </c>
      <c r="AD7" s="60">
        <v>3</v>
      </c>
      <c r="AE7" s="60">
        <v>19</v>
      </c>
      <c r="AF7" s="60">
        <v>2</v>
      </c>
      <c r="AG7" s="61">
        <f>SUM(AD7:AE7)</f>
        <v>22</v>
      </c>
    </row>
    <row r="8" spans="2:33" x14ac:dyDescent="0.25">
      <c r="P8" s="7" t="s">
        <v>6</v>
      </c>
      <c r="Q8" s="2">
        <v>0</v>
      </c>
      <c r="R8" s="2">
        <v>5</v>
      </c>
      <c r="S8" s="2">
        <v>1</v>
      </c>
      <c r="T8" s="13"/>
      <c r="AC8" s="11" t="s">
        <v>38</v>
      </c>
      <c r="AD8" s="61">
        <f>AD6+AD7</f>
        <v>7</v>
      </c>
      <c r="AE8" s="61">
        <f>AE6+AE7</f>
        <v>19</v>
      </c>
      <c r="AF8" s="61">
        <f>AF6+AF7</f>
        <v>4</v>
      </c>
      <c r="AG8" s="61">
        <f>SUM(AD8:AF8)</f>
        <v>30</v>
      </c>
    </row>
    <row r="28" spans="17:17" x14ac:dyDescent="0.25">
      <c r="Q28" s="15"/>
    </row>
  </sheetData>
  <sheetProtection algorithmName="SHA-512" hashValue="IHcAYbQALpERqc7f662qxxJMK4fXEogLDdtfq2/hhgy8IiCjDnWE0nQQOi/O572/cKGa7iJSPw5gUTZjsqngGQ==" saltValue="t6o+LHc4LMBG7MOGX26Arg==" spinCount="100000" sheet="1" objects="1" scenarios="1"/>
  <mergeCells count="7">
    <mergeCell ref="AD3:AG3"/>
    <mergeCell ref="I1:M1"/>
    <mergeCell ref="I3:M3"/>
    <mergeCell ref="B1:F1"/>
    <mergeCell ref="B3:F3"/>
    <mergeCell ref="Q3:S3"/>
    <mergeCell ref="V3:AA3"/>
  </mergeCells>
  <pageMargins left="0.7" right="0.7" top="0.75" bottom="0.75" header="0.3" footer="0.3"/>
  <pageSetup paperSize="9" orientation="portrait" horizontalDpi="200" verticalDpi="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B1:S25"/>
  <sheetViews>
    <sheetView showGridLines="0" showRowColHeaders="0" zoomScaleNormal="100" workbookViewId="0">
      <selection activeCell="B3" sqref="B3:F3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11.42578125" defaultRowHeight="15" x14ac:dyDescent="0.25"/>
  <cols>
    <col min="1" max="1" width="2.28515625" customWidth="1"/>
    <col min="3" max="3" width="12.140625" customWidth="1"/>
    <col min="7" max="7" width="2.7109375" customWidth="1"/>
    <col min="8" max="8" width="2.5703125" customWidth="1"/>
    <col min="13" max="13" width="13.42578125" customWidth="1"/>
    <col min="16" max="16" width="2.7109375" customWidth="1"/>
  </cols>
  <sheetData>
    <row r="1" spans="2:15" ht="45" customHeight="1" x14ac:dyDescent="0.25">
      <c r="B1" s="65" t="s">
        <v>95</v>
      </c>
      <c r="C1" s="66"/>
      <c r="D1" s="66"/>
      <c r="E1" s="66"/>
      <c r="F1" s="66"/>
    </row>
    <row r="2" spans="2:15" x14ac:dyDescent="0.25">
      <c r="B2" s="15"/>
    </row>
    <row r="3" spans="2:15" ht="27.75" customHeight="1" x14ac:dyDescent="0.25">
      <c r="B3" s="67" t="s">
        <v>43</v>
      </c>
      <c r="C3" s="68"/>
      <c r="D3" s="68"/>
      <c r="E3" s="68"/>
      <c r="F3" s="68"/>
      <c r="I3" s="18"/>
      <c r="J3" s="67" t="s">
        <v>44</v>
      </c>
      <c r="K3" s="68"/>
      <c r="L3" s="68"/>
      <c r="M3" s="68"/>
      <c r="N3" s="68"/>
      <c r="O3" s="8"/>
    </row>
    <row r="5" spans="2:15" ht="36" x14ac:dyDescent="0.25">
      <c r="B5" s="7" t="s">
        <v>27</v>
      </c>
      <c r="C5" s="7" t="s">
        <v>45</v>
      </c>
      <c r="D5" s="7" t="s">
        <v>46</v>
      </c>
      <c r="E5" s="7" t="s">
        <v>47</v>
      </c>
      <c r="F5" s="7" t="s">
        <v>48</v>
      </c>
      <c r="J5" s="7" t="s">
        <v>49</v>
      </c>
      <c r="K5" s="7" t="s">
        <v>50</v>
      </c>
    </row>
    <row r="6" spans="2:15" x14ac:dyDescent="0.25">
      <c r="B6" s="2">
        <v>16</v>
      </c>
      <c r="C6" s="2"/>
      <c r="D6" s="2">
        <v>7</v>
      </c>
      <c r="E6" s="2">
        <v>24</v>
      </c>
      <c r="F6" s="2">
        <v>19</v>
      </c>
      <c r="J6" s="2">
        <v>52</v>
      </c>
      <c r="K6" s="2">
        <v>14</v>
      </c>
    </row>
    <row r="24" spans="17:19" x14ac:dyDescent="0.25">
      <c r="Q24" s="19"/>
      <c r="R24" s="19"/>
      <c r="S24" s="19"/>
    </row>
    <row r="25" spans="17:19" x14ac:dyDescent="0.25">
      <c r="Q25" s="19"/>
      <c r="R25" s="19"/>
      <c r="S25" s="19"/>
    </row>
  </sheetData>
  <sheetProtection algorithmName="SHA-512" hashValue="g+AXx2Fm9tpft1eaaj/FxDWUjzIdqCfSC481eWepN7uvmwFxr4p5B6z4xNCQNT+lFHvJgFOz805mbRzjGL0/bQ==" saltValue="EnL5bbrrD17bNgFBCByezQ==" spinCount="100000" sheet="1" objects="1" scenarios="1"/>
  <mergeCells count="3">
    <mergeCell ref="B1:F1"/>
    <mergeCell ref="B3:F3"/>
    <mergeCell ref="J3:N3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N21"/>
  <sheetViews>
    <sheetView showGridLines="0" showRowColHeaders="0" workbookViewId="0"/>
  </sheetViews>
  <sheetFormatPr baseColWidth="10" defaultColWidth="11.42578125" defaultRowHeight="15" x14ac:dyDescent="0.25"/>
  <cols>
    <col min="2" max="2" width="22.140625" customWidth="1"/>
    <col min="3" max="3" width="22.28515625" customWidth="1"/>
    <col min="4" max="4" width="31.7109375" customWidth="1"/>
  </cols>
  <sheetData>
    <row r="1" spans="2:14" ht="15.75" thickBot="1" x14ac:dyDescent="0.3"/>
    <row r="2" spans="2:14" ht="15.75" thickBot="1" x14ac:dyDescent="0.3">
      <c r="B2" s="71" t="s">
        <v>51</v>
      </c>
      <c r="C2" s="72"/>
      <c r="D2" s="73"/>
      <c r="E2" s="45">
        <v>2025</v>
      </c>
      <c r="F2" s="45">
        <v>2024</v>
      </c>
      <c r="G2" s="45">
        <v>2023</v>
      </c>
      <c r="H2" s="45">
        <v>2022</v>
      </c>
      <c r="I2" s="45">
        <v>2021</v>
      </c>
      <c r="J2" s="45">
        <v>2020</v>
      </c>
      <c r="K2" s="40">
        <v>2019</v>
      </c>
    </row>
    <row r="3" spans="2:14" ht="15.75" thickBot="1" x14ac:dyDescent="0.3">
      <c r="B3" s="81" t="s">
        <v>52</v>
      </c>
      <c r="C3" s="82"/>
      <c r="D3" s="83"/>
      <c r="E3" s="57">
        <f>SUM(E4:E21)</f>
        <v>1415</v>
      </c>
      <c r="F3" s="57">
        <f>SUM(F4:F21)</f>
        <v>1411</v>
      </c>
      <c r="G3" s="57">
        <f>SUM(G4:G21)</f>
        <v>1415</v>
      </c>
      <c r="H3" s="57">
        <v>2192</v>
      </c>
      <c r="I3" s="46">
        <f>SUM(I4:I21)</f>
        <v>1610</v>
      </c>
      <c r="J3" s="46">
        <v>1581</v>
      </c>
      <c r="K3" s="42">
        <v>878</v>
      </c>
    </row>
    <row r="4" spans="2:14" x14ac:dyDescent="0.25">
      <c r="B4" s="74" t="s">
        <v>53</v>
      </c>
      <c r="C4" s="76" t="s">
        <v>54</v>
      </c>
      <c r="D4" s="77"/>
      <c r="E4" s="37">
        <v>353</v>
      </c>
      <c r="F4" s="37">
        <v>387</v>
      </c>
      <c r="G4" s="37">
        <v>333</v>
      </c>
      <c r="H4" s="37">
        <v>432</v>
      </c>
      <c r="I4" s="37">
        <v>333</v>
      </c>
      <c r="J4" s="37">
        <v>318</v>
      </c>
      <c r="K4" s="38">
        <v>295</v>
      </c>
      <c r="M4" t="s">
        <v>53</v>
      </c>
      <c r="N4">
        <f>E4+E5</f>
        <v>853</v>
      </c>
    </row>
    <row r="5" spans="2:14" ht="15.75" thickBot="1" x14ac:dyDescent="0.3">
      <c r="B5" s="75"/>
      <c r="C5" s="78" t="s">
        <v>55</v>
      </c>
      <c r="D5" s="79"/>
      <c r="E5" s="35">
        <v>500</v>
      </c>
      <c r="F5" s="35">
        <v>468</v>
      </c>
      <c r="G5" s="35">
        <v>529</v>
      </c>
      <c r="H5" s="35">
        <v>547</v>
      </c>
      <c r="I5" s="35">
        <v>329</v>
      </c>
      <c r="J5" s="35">
        <v>303</v>
      </c>
      <c r="K5" s="39">
        <v>268</v>
      </c>
      <c r="M5" t="s">
        <v>56</v>
      </c>
      <c r="N5">
        <f>SUM(E6:E11)</f>
        <v>95</v>
      </c>
    </row>
    <row r="6" spans="2:14" x14ac:dyDescent="0.25">
      <c r="B6" s="74" t="s">
        <v>56</v>
      </c>
      <c r="C6" s="74" t="s">
        <v>54</v>
      </c>
      <c r="D6" s="50" t="s">
        <v>57</v>
      </c>
      <c r="E6" s="37">
        <v>11</v>
      </c>
      <c r="F6" s="37">
        <v>128</v>
      </c>
      <c r="G6" s="37">
        <v>44</v>
      </c>
      <c r="H6" s="37">
        <v>10</v>
      </c>
      <c r="I6" s="37">
        <v>10</v>
      </c>
      <c r="J6" s="37">
        <v>8</v>
      </c>
      <c r="K6" s="38">
        <v>2</v>
      </c>
      <c r="M6" t="s">
        <v>58</v>
      </c>
      <c r="N6">
        <f>SUM(E13:E14)</f>
        <v>101</v>
      </c>
    </row>
    <row r="7" spans="2:14" x14ac:dyDescent="0.25">
      <c r="B7" s="80"/>
      <c r="C7" s="80"/>
      <c r="D7" s="51" t="s">
        <v>59</v>
      </c>
      <c r="E7" s="34">
        <v>0</v>
      </c>
      <c r="F7" s="34">
        <v>0</v>
      </c>
      <c r="G7" s="34">
        <v>0</v>
      </c>
      <c r="H7" s="34">
        <v>1</v>
      </c>
      <c r="I7" s="34"/>
      <c r="J7" s="34"/>
      <c r="K7" s="43">
        <v>2</v>
      </c>
      <c r="M7" t="s">
        <v>60</v>
      </c>
      <c r="N7">
        <f>SUM(E15:E16)</f>
        <v>227</v>
      </c>
    </row>
    <row r="8" spans="2:14" ht="15.75" thickBot="1" x14ac:dyDescent="0.3">
      <c r="B8" s="80"/>
      <c r="C8" s="75"/>
      <c r="D8" s="52" t="s">
        <v>31</v>
      </c>
      <c r="E8" s="35">
        <v>20</v>
      </c>
      <c r="F8" s="35">
        <v>37</v>
      </c>
      <c r="G8" s="35">
        <v>96</v>
      </c>
      <c r="H8" s="35">
        <v>20</v>
      </c>
      <c r="I8" s="35">
        <v>20</v>
      </c>
      <c r="J8" s="35">
        <v>20</v>
      </c>
      <c r="K8" s="39">
        <v>22</v>
      </c>
      <c r="M8" t="s">
        <v>31</v>
      </c>
      <c r="N8">
        <f>E21</f>
        <v>139</v>
      </c>
    </row>
    <row r="9" spans="2:14" x14ac:dyDescent="0.25">
      <c r="B9" s="80"/>
      <c r="C9" s="74" t="s">
        <v>55</v>
      </c>
      <c r="D9" s="48" t="s">
        <v>57</v>
      </c>
      <c r="E9" s="33">
        <v>32</v>
      </c>
      <c r="F9" s="33">
        <v>28</v>
      </c>
      <c r="G9" s="33">
        <v>33</v>
      </c>
      <c r="H9" s="33">
        <v>21</v>
      </c>
      <c r="I9" s="33">
        <v>38</v>
      </c>
      <c r="J9" s="33">
        <v>13</v>
      </c>
      <c r="K9" s="49">
        <v>29</v>
      </c>
    </row>
    <row r="10" spans="2:14" x14ac:dyDescent="0.25">
      <c r="B10" s="80"/>
      <c r="C10" s="80"/>
      <c r="D10" s="27" t="s">
        <v>59</v>
      </c>
      <c r="E10" s="34">
        <v>0</v>
      </c>
      <c r="F10" s="34">
        <v>0</v>
      </c>
      <c r="G10" s="34">
        <v>0</v>
      </c>
      <c r="H10" s="34"/>
      <c r="I10" s="34"/>
      <c r="J10" s="34"/>
      <c r="K10" s="43"/>
    </row>
    <row r="11" spans="2:14" ht="15.75" thickBot="1" x14ac:dyDescent="0.3">
      <c r="B11" s="80"/>
      <c r="C11" s="75"/>
      <c r="D11" s="28" t="s">
        <v>31</v>
      </c>
      <c r="E11" s="47">
        <v>32</v>
      </c>
      <c r="F11" s="47">
        <v>32</v>
      </c>
      <c r="G11" s="47">
        <v>62</v>
      </c>
      <c r="H11" s="47">
        <v>47</v>
      </c>
      <c r="I11" s="47">
        <v>41</v>
      </c>
      <c r="J11" s="47">
        <v>49</v>
      </c>
      <c r="K11" s="44">
        <v>31</v>
      </c>
    </row>
    <row r="12" spans="2:14" ht="18.75" thickBot="1" x14ac:dyDescent="0.3">
      <c r="B12" s="26" t="s">
        <v>64</v>
      </c>
      <c r="C12" s="84" t="s">
        <v>65</v>
      </c>
      <c r="D12" s="85"/>
      <c r="E12" s="31"/>
      <c r="F12" s="31"/>
      <c r="G12" s="31"/>
      <c r="H12" s="31"/>
      <c r="I12" s="31">
        <v>16</v>
      </c>
      <c r="J12" s="31"/>
      <c r="K12" s="30"/>
    </row>
    <row r="13" spans="2:14" x14ac:dyDescent="0.25">
      <c r="B13" s="74" t="s">
        <v>58</v>
      </c>
      <c r="C13" s="84" t="s">
        <v>59</v>
      </c>
      <c r="D13" s="85"/>
      <c r="E13" s="37"/>
      <c r="F13" s="37"/>
      <c r="G13" s="37"/>
      <c r="H13" s="37">
        <v>1</v>
      </c>
      <c r="I13" s="37">
        <v>29</v>
      </c>
      <c r="J13" s="37">
        <v>9</v>
      </c>
      <c r="K13" s="38">
        <v>7</v>
      </c>
    </row>
    <row r="14" spans="2:14" ht="15.75" thickBot="1" x14ac:dyDescent="0.3">
      <c r="B14" s="75"/>
      <c r="C14" s="88" t="s">
        <v>65</v>
      </c>
      <c r="D14" s="89"/>
      <c r="E14" s="35">
        <v>101</v>
      </c>
      <c r="F14" s="35">
        <v>110</v>
      </c>
      <c r="G14" s="35">
        <v>42</v>
      </c>
      <c r="H14" s="35">
        <v>28</v>
      </c>
      <c r="I14" s="35">
        <v>32</v>
      </c>
      <c r="J14" s="35">
        <v>12</v>
      </c>
      <c r="K14" s="39">
        <v>1</v>
      </c>
    </row>
    <row r="15" spans="2:14" x14ac:dyDescent="0.25">
      <c r="B15" s="74" t="s">
        <v>60</v>
      </c>
      <c r="C15" s="84" t="s">
        <v>59</v>
      </c>
      <c r="D15" s="85"/>
      <c r="E15" s="37">
        <v>0</v>
      </c>
      <c r="F15" s="37">
        <v>0</v>
      </c>
      <c r="G15" s="37">
        <v>2</v>
      </c>
      <c r="H15" s="37">
        <v>2</v>
      </c>
      <c r="I15" s="37">
        <v>10</v>
      </c>
      <c r="J15" s="37">
        <v>142</v>
      </c>
      <c r="K15" s="38">
        <v>34</v>
      </c>
    </row>
    <row r="16" spans="2:14" ht="15.75" thickBot="1" x14ac:dyDescent="0.3">
      <c r="B16" s="75"/>
      <c r="C16" s="88" t="s">
        <v>65</v>
      </c>
      <c r="D16" s="89"/>
      <c r="E16" s="35">
        <v>227</v>
      </c>
      <c r="F16" s="35">
        <v>115</v>
      </c>
      <c r="G16" s="35">
        <v>144</v>
      </c>
      <c r="H16" s="35">
        <v>772</v>
      </c>
      <c r="I16" s="35">
        <v>430</v>
      </c>
      <c r="J16" s="35">
        <v>407</v>
      </c>
      <c r="K16" s="39"/>
    </row>
    <row r="17" spans="2:11" x14ac:dyDescent="0.25">
      <c r="B17" s="74" t="s">
        <v>61</v>
      </c>
      <c r="C17" s="84" t="s">
        <v>37</v>
      </c>
      <c r="D17" s="85"/>
      <c r="E17" s="37"/>
      <c r="F17" s="37"/>
      <c r="G17" s="37"/>
      <c r="H17" s="37">
        <v>35</v>
      </c>
      <c r="I17" s="37">
        <v>56</v>
      </c>
      <c r="J17" s="37">
        <v>104</v>
      </c>
      <c r="K17" s="38">
        <v>14</v>
      </c>
    </row>
    <row r="18" spans="2:11" ht="15.75" thickBot="1" x14ac:dyDescent="0.3">
      <c r="B18" s="75"/>
      <c r="C18" s="88" t="s">
        <v>66</v>
      </c>
      <c r="D18" s="89"/>
      <c r="E18" s="35"/>
      <c r="F18" s="35"/>
      <c r="G18" s="35"/>
      <c r="H18" s="35"/>
      <c r="I18" s="35">
        <v>3</v>
      </c>
      <c r="J18" s="35">
        <v>9</v>
      </c>
      <c r="K18" s="39"/>
    </row>
    <row r="19" spans="2:11" ht="15.75" thickBot="1" x14ac:dyDescent="0.3">
      <c r="B19" s="26" t="s">
        <v>62</v>
      </c>
      <c r="C19" s="86" t="s">
        <v>65</v>
      </c>
      <c r="D19" s="87"/>
      <c r="E19" s="31"/>
      <c r="F19" s="31"/>
      <c r="G19" s="31"/>
      <c r="H19" s="31"/>
      <c r="I19" s="31">
        <v>13</v>
      </c>
      <c r="J19" s="31">
        <v>6</v>
      </c>
      <c r="K19" s="30"/>
    </row>
    <row r="20" spans="2:11" ht="15.75" thickBot="1" x14ac:dyDescent="0.3">
      <c r="B20" s="26" t="s">
        <v>63</v>
      </c>
      <c r="C20" s="86" t="s">
        <v>65</v>
      </c>
      <c r="D20" s="87"/>
      <c r="E20" s="31"/>
      <c r="F20" s="31"/>
      <c r="G20" s="31"/>
      <c r="H20" s="31">
        <v>176</v>
      </c>
      <c r="I20" s="31">
        <v>149</v>
      </c>
      <c r="J20" s="31">
        <v>125</v>
      </c>
      <c r="K20" s="30">
        <v>141</v>
      </c>
    </row>
    <row r="21" spans="2:11" ht="15.75" thickBot="1" x14ac:dyDescent="0.3">
      <c r="B21" s="26" t="s">
        <v>31</v>
      </c>
      <c r="C21" s="86" t="s">
        <v>65</v>
      </c>
      <c r="D21" s="87"/>
      <c r="E21" s="31">
        <v>139</v>
      </c>
      <c r="F21" s="31">
        <v>106</v>
      </c>
      <c r="G21" s="31">
        <v>130</v>
      </c>
      <c r="H21" s="31">
        <v>100</v>
      </c>
      <c r="I21" s="31">
        <v>101</v>
      </c>
      <c r="J21" s="31">
        <v>56</v>
      </c>
      <c r="K21" s="30">
        <v>32</v>
      </c>
    </row>
  </sheetData>
  <sheetProtection algorithmName="SHA-512" hashValue="2WnEcWkfg3ygo1QZhFp3uvbawGYNGnZ/dyQofODIhzE+gnhxDQGA9L8g6N+SBa8fXXTsNILiE7GQhElZXFV0gA==" saltValue="1AD30KpP0LKv79Fw4YyIdg==" spinCount="100000" sheet="1" objects="1" scenarios="1"/>
  <mergeCells count="21">
    <mergeCell ref="C12:D12"/>
    <mergeCell ref="C20:D20"/>
    <mergeCell ref="C21:D21"/>
    <mergeCell ref="B13:B14"/>
    <mergeCell ref="B15:B16"/>
    <mergeCell ref="B17:B18"/>
    <mergeCell ref="C17:D17"/>
    <mergeCell ref="C18:D18"/>
    <mergeCell ref="C13:D13"/>
    <mergeCell ref="C14:D14"/>
    <mergeCell ref="C15:D15"/>
    <mergeCell ref="C16:D16"/>
    <mergeCell ref="C19:D19"/>
    <mergeCell ref="B2:D2"/>
    <mergeCell ref="B4:B5"/>
    <mergeCell ref="C4:D4"/>
    <mergeCell ref="C5:D5"/>
    <mergeCell ref="B6:B11"/>
    <mergeCell ref="C6:C8"/>
    <mergeCell ref="C9:C11"/>
    <mergeCell ref="B3:D3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4:N17"/>
  <sheetViews>
    <sheetView showGridLines="0" workbookViewId="0">
      <selection activeCell="A2" sqref="A2"/>
    </sheetView>
  </sheetViews>
  <sheetFormatPr baseColWidth="10" defaultColWidth="11.42578125" defaultRowHeight="15" x14ac:dyDescent="0.25"/>
  <cols>
    <col min="1" max="1" width="3.42578125" customWidth="1"/>
    <col min="2" max="2" width="18.85546875" bestFit="1" customWidth="1"/>
    <col min="3" max="3" width="6.5703125" bestFit="1" customWidth="1"/>
  </cols>
  <sheetData>
    <row r="4" spans="2:14" ht="15.75" thickBot="1" x14ac:dyDescent="0.3"/>
    <row r="5" spans="2:14" ht="15.75" thickBot="1" x14ac:dyDescent="0.3">
      <c r="B5" s="94" t="s">
        <v>67</v>
      </c>
      <c r="C5" s="95"/>
      <c r="D5" s="41">
        <v>2025</v>
      </c>
      <c r="E5" s="41">
        <v>2024</v>
      </c>
      <c r="F5" s="41">
        <v>2023</v>
      </c>
      <c r="G5" s="41">
        <v>2022</v>
      </c>
      <c r="H5" s="41">
        <v>2021</v>
      </c>
      <c r="I5" s="41">
        <v>2020</v>
      </c>
      <c r="J5" s="40">
        <v>2019</v>
      </c>
    </row>
    <row r="6" spans="2:14" ht="15.75" customHeight="1" thickBot="1" x14ac:dyDescent="0.3">
      <c r="B6" s="90" t="s">
        <v>52</v>
      </c>
      <c r="C6" s="91"/>
      <c r="D6" s="32">
        <f>SUM(D7:D17)</f>
        <v>202</v>
      </c>
      <c r="E6" s="32">
        <f>SUM(E7:E17)</f>
        <v>154</v>
      </c>
      <c r="F6" s="32">
        <f>SUM(F7:F17)</f>
        <v>138</v>
      </c>
      <c r="G6" s="32">
        <v>137</v>
      </c>
      <c r="H6" s="32">
        <f>SUM(H7:H17)</f>
        <v>328</v>
      </c>
      <c r="I6" s="32">
        <v>240</v>
      </c>
      <c r="J6" s="29">
        <v>236</v>
      </c>
    </row>
    <row r="7" spans="2:14" ht="15.75" customHeight="1" thickBot="1" x14ac:dyDescent="0.3">
      <c r="B7" s="92" t="s">
        <v>68</v>
      </c>
      <c r="C7" s="93"/>
      <c r="D7" s="31">
        <v>19</v>
      </c>
      <c r="E7" s="31">
        <v>26</v>
      </c>
      <c r="F7" s="31">
        <v>50</v>
      </c>
      <c r="G7" s="31">
        <v>36</v>
      </c>
      <c r="H7" s="31">
        <v>20</v>
      </c>
      <c r="I7" s="31">
        <v>37</v>
      </c>
      <c r="J7" s="30">
        <v>10</v>
      </c>
      <c r="M7" t="s">
        <v>68</v>
      </c>
      <c r="N7">
        <f>D7</f>
        <v>19</v>
      </c>
    </row>
    <row r="8" spans="2:14" ht="15.75" customHeight="1" x14ac:dyDescent="0.25">
      <c r="B8" s="74" t="s">
        <v>56</v>
      </c>
      <c r="C8" s="36" t="s">
        <v>59</v>
      </c>
      <c r="D8" s="37">
        <v>52</v>
      </c>
      <c r="E8" s="37">
        <v>40</v>
      </c>
      <c r="F8" s="37">
        <v>25</v>
      </c>
      <c r="G8" s="37">
        <v>32</v>
      </c>
      <c r="H8" s="37">
        <v>74</v>
      </c>
      <c r="I8" s="37">
        <v>42</v>
      </c>
      <c r="J8" s="38">
        <v>51</v>
      </c>
      <c r="M8" t="s">
        <v>56</v>
      </c>
      <c r="N8">
        <f>SUM(D8:D9)</f>
        <v>82</v>
      </c>
    </row>
    <row r="9" spans="2:14" ht="18.75" thickBot="1" x14ac:dyDescent="0.3">
      <c r="B9" s="75"/>
      <c r="C9" s="25" t="s">
        <v>65</v>
      </c>
      <c r="D9" s="35">
        <v>30</v>
      </c>
      <c r="E9" s="35">
        <v>22</v>
      </c>
      <c r="F9" s="35">
        <v>7</v>
      </c>
      <c r="G9" s="35">
        <v>13</v>
      </c>
      <c r="H9" s="35">
        <v>52</v>
      </c>
      <c r="I9" s="35">
        <v>26</v>
      </c>
      <c r="J9" s="39">
        <v>27</v>
      </c>
      <c r="M9" t="s">
        <v>69</v>
      </c>
      <c r="N9">
        <f>SUM(D10:D11)</f>
        <v>39</v>
      </c>
    </row>
    <row r="10" spans="2:14" ht="15.75" customHeight="1" x14ac:dyDescent="0.25">
      <c r="B10" s="74" t="s">
        <v>69</v>
      </c>
      <c r="C10" s="36" t="s">
        <v>59</v>
      </c>
      <c r="D10" s="37">
        <v>15</v>
      </c>
      <c r="E10" s="37">
        <v>5</v>
      </c>
      <c r="F10" s="37">
        <v>3</v>
      </c>
      <c r="G10" s="37">
        <v>2</v>
      </c>
      <c r="H10" s="37">
        <v>78</v>
      </c>
      <c r="I10" s="37">
        <v>75</v>
      </c>
      <c r="J10" s="38">
        <v>61</v>
      </c>
      <c r="M10" t="s">
        <v>70</v>
      </c>
      <c r="N10">
        <f>SUM(D12:D13)</f>
        <v>49</v>
      </c>
    </row>
    <row r="11" spans="2:14" ht="18.75" thickBot="1" x14ac:dyDescent="0.3">
      <c r="B11" s="75"/>
      <c r="C11" s="25" t="s">
        <v>65</v>
      </c>
      <c r="D11" s="35">
        <v>24</v>
      </c>
      <c r="E11" s="35">
        <v>13</v>
      </c>
      <c r="F11" s="35">
        <v>6</v>
      </c>
      <c r="G11" s="35">
        <v>10</v>
      </c>
      <c r="H11" s="35">
        <v>25</v>
      </c>
      <c r="I11" s="35">
        <v>15</v>
      </c>
      <c r="J11" s="39">
        <v>13</v>
      </c>
      <c r="M11" t="s">
        <v>71</v>
      </c>
      <c r="N11">
        <f>SUM(D14:D15)</f>
        <v>8</v>
      </c>
    </row>
    <row r="12" spans="2:14" ht="15.75" customHeight="1" x14ac:dyDescent="0.25">
      <c r="B12" s="74" t="s">
        <v>70</v>
      </c>
      <c r="C12" s="36" t="s">
        <v>59</v>
      </c>
      <c r="D12" s="37">
        <v>34</v>
      </c>
      <c r="E12" s="37">
        <v>21</v>
      </c>
      <c r="F12" s="37">
        <v>22</v>
      </c>
      <c r="G12" s="37">
        <v>21</v>
      </c>
      <c r="H12" s="37">
        <v>46</v>
      </c>
      <c r="I12" s="37">
        <v>21</v>
      </c>
      <c r="J12" s="38">
        <v>38</v>
      </c>
      <c r="M12" t="s">
        <v>31</v>
      </c>
      <c r="N12">
        <f>SUM(D16:D17)</f>
        <v>5</v>
      </c>
    </row>
    <row r="13" spans="2:14" ht="18.75" thickBot="1" x14ac:dyDescent="0.3">
      <c r="B13" s="75"/>
      <c r="C13" s="25" t="s">
        <v>65</v>
      </c>
      <c r="D13" s="35">
        <v>15</v>
      </c>
      <c r="E13" s="35">
        <v>16</v>
      </c>
      <c r="F13" s="35">
        <v>19</v>
      </c>
      <c r="G13" s="35">
        <v>10</v>
      </c>
      <c r="H13" s="35">
        <v>9</v>
      </c>
      <c r="I13" s="35">
        <v>7</v>
      </c>
      <c r="J13" s="39">
        <v>17</v>
      </c>
    </row>
    <row r="14" spans="2:14" ht="15.75" customHeight="1" x14ac:dyDescent="0.25">
      <c r="B14" s="74" t="s">
        <v>71</v>
      </c>
      <c r="C14" s="36" t="s">
        <v>59</v>
      </c>
      <c r="D14" s="37">
        <v>8</v>
      </c>
      <c r="E14" s="37">
        <v>4</v>
      </c>
      <c r="F14" s="37">
        <v>1</v>
      </c>
      <c r="G14" s="37">
        <v>2</v>
      </c>
      <c r="H14" s="37">
        <v>15</v>
      </c>
      <c r="I14" s="37">
        <v>8</v>
      </c>
      <c r="J14" s="38">
        <v>2</v>
      </c>
    </row>
    <row r="15" spans="2:14" ht="18.75" thickBot="1" x14ac:dyDescent="0.3">
      <c r="B15" s="75"/>
      <c r="C15" s="25" t="s">
        <v>65</v>
      </c>
      <c r="D15" s="35">
        <v>0</v>
      </c>
      <c r="E15" s="35">
        <v>1</v>
      </c>
      <c r="F15" s="35">
        <v>0</v>
      </c>
      <c r="G15" s="35">
        <v>2</v>
      </c>
      <c r="H15" s="35">
        <v>2</v>
      </c>
      <c r="I15" s="35">
        <v>1</v>
      </c>
      <c r="J15" s="39">
        <v>1</v>
      </c>
    </row>
    <row r="16" spans="2:14" x14ac:dyDescent="0.25">
      <c r="B16" s="74" t="s">
        <v>31</v>
      </c>
      <c r="C16" s="36" t="s">
        <v>59</v>
      </c>
      <c r="D16" s="37">
        <v>0</v>
      </c>
      <c r="E16" s="37">
        <v>4</v>
      </c>
      <c r="F16" s="37">
        <v>2</v>
      </c>
      <c r="G16" s="37">
        <v>3</v>
      </c>
      <c r="H16" s="37">
        <v>4</v>
      </c>
      <c r="I16" s="37">
        <v>2</v>
      </c>
      <c r="J16" s="38">
        <v>11</v>
      </c>
    </row>
    <row r="17" spans="2:10" ht="18.75" thickBot="1" x14ac:dyDescent="0.3">
      <c r="B17" s="75"/>
      <c r="C17" s="25" t="s">
        <v>65</v>
      </c>
      <c r="D17" s="35">
        <v>5</v>
      </c>
      <c r="E17" s="35">
        <v>2</v>
      </c>
      <c r="F17" s="35">
        <v>3</v>
      </c>
      <c r="G17" s="35">
        <v>6</v>
      </c>
      <c r="H17" s="35">
        <v>3</v>
      </c>
      <c r="I17" s="35">
        <v>6</v>
      </c>
      <c r="J17" s="39">
        <v>5</v>
      </c>
    </row>
  </sheetData>
  <sheetProtection algorithmName="SHA-512" hashValue="b9scAEEQzvhiuZgGoWksXneFNE1Eyxhf0+oFiHkK7LkS19dULViWLmFCFssbm9z5Os0FCWGRyvUDjfiOsHoz5w==" saltValue="tvMLcjbNySc/lds7EkwK9Q==" spinCount="100000" sheet="1" objects="1" scenarios="1"/>
  <mergeCells count="8">
    <mergeCell ref="B16:B17"/>
    <mergeCell ref="B6:C6"/>
    <mergeCell ref="B7:C7"/>
    <mergeCell ref="B5:C5"/>
    <mergeCell ref="B8:B9"/>
    <mergeCell ref="B10:B11"/>
    <mergeCell ref="B12:B13"/>
    <mergeCell ref="B14:B15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7"/>
  <dimension ref="B1:J56"/>
  <sheetViews>
    <sheetView showGridLines="0" showRowColHeaders="0" zoomScale="96" zoomScaleNormal="96" workbookViewId="0"/>
  </sheetViews>
  <sheetFormatPr baseColWidth="10" defaultColWidth="11.42578125" defaultRowHeight="15" x14ac:dyDescent="0.25"/>
  <cols>
    <col min="1" max="1" width="3.140625" customWidth="1"/>
    <col min="2" max="2" width="28.42578125" customWidth="1"/>
    <col min="16" max="16" width="6.5703125" bestFit="1" customWidth="1"/>
    <col min="17" max="17" width="5.42578125" bestFit="1" customWidth="1"/>
    <col min="18" max="18" width="11" bestFit="1" customWidth="1"/>
    <col min="19" max="19" width="5.42578125" bestFit="1" customWidth="1"/>
    <col min="20" max="20" width="3.42578125" customWidth="1"/>
    <col min="21" max="21" width="9.140625" bestFit="1" customWidth="1"/>
    <col min="22" max="22" width="5.7109375" bestFit="1" customWidth="1"/>
    <col min="23" max="23" width="6.140625" bestFit="1" customWidth="1"/>
    <col min="24" max="24" width="6.42578125" bestFit="1" customWidth="1"/>
    <col min="25" max="25" width="5.5703125" bestFit="1" customWidth="1"/>
    <col min="26" max="26" width="8.28515625" bestFit="1" customWidth="1"/>
    <col min="27" max="27" width="5.28515625" bestFit="1" customWidth="1"/>
    <col min="28" max="28" width="6.28515625" bestFit="1" customWidth="1"/>
    <col min="29" max="29" width="5.7109375" bestFit="1" customWidth="1"/>
    <col min="30" max="30" width="7.85546875" customWidth="1"/>
    <col min="31" max="31" width="6.85546875" customWidth="1"/>
  </cols>
  <sheetData>
    <row r="1" spans="2:10" x14ac:dyDescent="0.25">
      <c r="B1" s="65" t="s">
        <v>72</v>
      </c>
      <c r="C1" s="66"/>
      <c r="D1" s="66"/>
      <c r="E1" s="66"/>
      <c r="F1" s="66"/>
      <c r="G1" s="66"/>
      <c r="H1" s="17"/>
      <c r="I1" s="17"/>
    </row>
    <row r="3" spans="2:10" ht="48.75" x14ac:dyDescent="0.25">
      <c r="C3" s="22" t="s">
        <v>73</v>
      </c>
      <c r="D3" s="22" t="s">
        <v>74</v>
      </c>
      <c r="E3" s="22" t="s">
        <v>91</v>
      </c>
      <c r="F3" s="22" t="s">
        <v>92</v>
      </c>
      <c r="G3" s="22" t="s">
        <v>75</v>
      </c>
      <c r="H3" s="22" t="s">
        <v>103</v>
      </c>
      <c r="I3" s="22" t="s">
        <v>102</v>
      </c>
      <c r="J3" s="22" t="s">
        <v>76</v>
      </c>
    </row>
    <row r="4" spans="2:10" x14ac:dyDescent="0.25">
      <c r="B4" t="s">
        <v>98</v>
      </c>
      <c r="C4" s="22"/>
      <c r="D4" s="22"/>
      <c r="E4" s="22"/>
      <c r="F4" s="22"/>
      <c r="G4" s="22">
        <v>2</v>
      </c>
      <c r="H4" s="22"/>
      <c r="I4" s="22"/>
      <c r="J4" s="9">
        <f t="shared" ref="J4:J21" si="0">SUM(C4:I4)</f>
        <v>2</v>
      </c>
    </row>
    <row r="5" spans="2:10" ht="15.75" thickBot="1" x14ac:dyDescent="0.3">
      <c r="B5" s="58" t="s">
        <v>89</v>
      </c>
      <c r="C5" s="2">
        <v>1</v>
      </c>
      <c r="D5" s="2"/>
      <c r="E5" s="2">
        <v>10</v>
      </c>
      <c r="F5" s="2"/>
      <c r="G5" s="2">
        <v>2</v>
      </c>
      <c r="H5" s="2"/>
      <c r="I5" s="2">
        <v>1</v>
      </c>
      <c r="J5" s="9">
        <f t="shared" si="0"/>
        <v>14</v>
      </c>
    </row>
    <row r="6" spans="2:10" ht="15.75" thickBot="1" x14ac:dyDescent="0.3">
      <c r="B6" s="58" t="s">
        <v>77</v>
      </c>
      <c r="C6" s="2">
        <v>12</v>
      </c>
      <c r="D6" s="2">
        <v>8</v>
      </c>
      <c r="E6" s="2">
        <v>116</v>
      </c>
      <c r="F6" s="2"/>
      <c r="G6" s="2">
        <v>16</v>
      </c>
      <c r="H6" s="2">
        <v>2</v>
      </c>
      <c r="I6" s="2">
        <v>14</v>
      </c>
      <c r="J6" s="9">
        <f t="shared" si="0"/>
        <v>168</v>
      </c>
    </row>
    <row r="7" spans="2:10" ht="26.25" thickBot="1" x14ac:dyDescent="0.3">
      <c r="B7" s="58" t="s">
        <v>99</v>
      </c>
      <c r="C7" s="2"/>
      <c r="D7" s="2"/>
      <c r="E7" s="2">
        <v>6</v>
      </c>
      <c r="F7" s="2"/>
      <c r="G7" s="2"/>
      <c r="H7" s="2"/>
      <c r="I7" s="2"/>
      <c r="J7" s="9">
        <f t="shared" si="0"/>
        <v>6</v>
      </c>
    </row>
    <row r="8" spans="2:10" ht="15.75" thickBot="1" x14ac:dyDescent="0.3">
      <c r="B8" s="58" t="s">
        <v>86</v>
      </c>
      <c r="C8" s="2"/>
      <c r="D8" s="2">
        <v>1</v>
      </c>
      <c r="E8" s="2">
        <v>1</v>
      </c>
      <c r="F8" s="2"/>
      <c r="G8" s="2"/>
      <c r="H8" s="2"/>
      <c r="I8" s="2"/>
      <c r="J8" s="9">
        <f t="shared" si="0"/>
        <v>2</v>
      </c>
    </row>
    <row r="9" spans="2:10" ht="15.75" thickBot="1" x14ac:dyDescent="0.3">
      <c r="B9" s="58" t="s">
        <v>78</v>
      </c>
      <c r="C9" s="2"/>
      <c r="D9" s="2"/>
      <c r="E9" s="2">
        <v>2</v>
      </c>
      <c r="F9" s="2"/>
      <c r="G9" s="2">
        <v>4</v>
      </c>
      <c r="H9" s="2"/>
      <c r="I9" s="2"/>
      <c r="J9" s="9">
        <f t="shared" si="0"/>
        <v>6</v>
      </c>
    </row>
    <row r="10" spans="2:10" ht="39" thickBot="1" x14ac:dyDescent="0.3">
      <c r="B10" s="58" t="s">
        <v>87</v>
      </c>
      <c r="C10" s="2">
        <v>3</v>
      </c>
      <c r="D10" s="2"/>
      <c r="E10" s="2">
        <v>6</v>
      </c>
      <c r="F10" s="2"/>
      <c r="G10" s="2">
        <v>2</v>
      </c>
      <c r="H10" s="2">
        <v>1</v>
      </c>
      <c r="I10" s="2">
        <v>1</v>
      </c>
      <c r="J10" s="9">
        <f t="shared" si="0"/>
        <v>13</v>
      </c>
    </row>
    <row r="11" spans="2:10" ht="51.75" thickBot="1" x14ac:dyDescent="0.3">
      <c r="B11" s="58" t="s">
        <v>96</v>
      </c>
      <c r="C11" s="2">
        <v>1</v>
      </c>
      <c r="D11" s="2"/>
      <c r="E11" s="2"/>
      <c r="F11" s="2"/>
      <c r="G11" s="2"/>
      <c r="H11" s="2"/>
      <c r="I11" s="2"/>
      <c r="J11" s="9">
        <f t="shared" si="0"/>
        <v>1</v>
      </c>
    </row>
    <row r="12" spans="2:10" ht="15.75" thickBot="1" x14ac:dyDescent="0.3">
      <c r="B12" s="58" t="s">
        <v>79</v>
      </c>
      <c r="C12" s="2"/>
      <c r="D12" s="2"/>
      <c r="E12" s="2">
        <v>1</v>
      </c>
      <c r="F12" s="2"/>
      <c r="G12" s="2"/>
      <c r="H12" s="2"/>
      <c r="I12" s="2"/>
      <c r="J12" s="9">
        <f t="shared" si="0"/>
        <v>1</v>
      </c>
    </row>
    <row r="13" spans="2:10" ht="26.25" thickBot="1" x14ac:dyDescent="0.3">
      <c r="B13" s="58" t="s">
        <v>100</v>
      </c>
      <c r="C13" s="2"/>
      <c r="D13" s="2"/>
      <c r="E13" s="2">
        <v>5</v>
      </c>
      <c r="F13" s="2"/>
      <c r="G13" s="2"/>
      <c r="H13" s="2"/>
      <c r="I13" s="2"/>
      <c r="J13" s="9">
        <f t="shared" si="0"/>
        <v>5</v>
      </c>
    </row>
    <row r="14" spans="2:10" ht="26.25" thickBot="1" x14ac:dyDescent="0.3">
      <c r="B14" s="58" t="s">
        <v>101</v>
      </c>
      <c r="C14" s="2"/>
      <c r="D14" s="2"/>
      <c r="E14" s="2">
        <v>2</v>
      </c>
      <c r="F14" s="2"/>
      <c r="G14" s="2"/>
      <c r="H14" s="2"/>
      <c r="I14" s="2"/>
      <c r="J14" s="9">
        <f t="shared" si="0"/>
        <v>2</v>
      </c>
    </row>
    <row r="15" spans="2:10" ht="15.75" thickBot="1" x14ac:dyDescent="0.3">
      <c r="B15" s="58" t="s">
        <v>80</v>
      </c>
      <c r="C15" s="2">
        <v>1</v>
      </c>
      <c r="D15" s="2"/>
      <c r="E15" s="2">
        <v>1</v>
      </c>
      <c r="F15" s="2"/>
      <c r="G15" s="2">
        <v>2</v>
      </c>
      <c r="H15" s="2"/>
      <c r="I15" s="2"/>
      <c r="J15" s="9">
        <f t="shared" si="0"/>
        <v>4</v>
      </c>
    </row>
    <row r="16" spans="2:10" ht="15.75" thickBot="1" x14ac:dyDescent="0.3">
      <c r="B16" s="58" t="s">
        <v>81</v>
      </c>
      <c r="C16" s="2">
        <v>6</v>
      </c>
      <c r="D16" s="2"/>
      <c r="E16" s="2">
        <v>18</v>
      </c>
      <c r="F16" s="2"/>
      <c r="G16" s="2">
        <v>5</v>
      </c>
      <c r="H16" s="2"/>
      <c r="I16" s="2">
        <v>3</v>
      </c>
      <c r="J16" s="9">
        <f t="shared" si="0"/>
        <v>32</v>
      </c>
    </row>
    <row r="17" spans="2:10" ht="15.75" thickBot="1" x14ac:dyDescent="0.3">
      <c r="B17" s="58" t="s">
        <v>90</v>
      </c>
      <c r="C17" s="2">
        <v>1</v>
      </c>
      <c r="D17" s="2"/>
      <c r="E17" s="2"/>
      <c r="F17" s="2"/>
      <c r="G17" s="2"/>
      <c r="H17" s="2"/>
      <c r="I17" s="2">
        <v>3</v>
      </c>
      <c r="J17" s="9">
        <f t="shared" si="0"/>
        <v>4</v>
      </c>
    </row>
    <row r="18" spans="2:10" ht="15.75" thickBot="1" x14ac:dyDescent="0.3">
      <c r="B18" s="58" t="s">
        <v>31</v>
      </c>
      <c r="C18" s="2">
        <v>2</v>
      </c>
      <c r="D18" s="2">
        <v>6</v>
      </c>
      <c r="E18" s="2">
        <v>20</v>
      </c>
      <c r="F18" s="2"/>
      <c r="G18" s="2">
        <v>13</v>
      </c>
      <c r="H18" s="2"/>
      <c r="I18" s="2">
        <v>2</v>
      </c>
      <c r="J18" s="9">
        <f t="shared" si="0"/>
        <v>43</v>
      </c>
    </row>
    <row r="19" spans="2:10" ht="26.25" thickBot="1" x14ac:dyDescent="0.3">
      <c r="B19" s="58" t="s">
        <v>82</v>
      </c>
      <c r="C19" s="2">
        <v>5</v>
      </c>
      <c r="D19" s="2"/>
      <c r="E19" s="2">
        <v>29</v>
      </c>
      <c r="F19" s="2"/>
      <c r="G19" s="2">
        <v>3</v>
      </c>
      <c r="H19" s="2"/>
      <c r="I19" s="2">
        <v>3</v>
      </c>
      <c r="J19" s="9">
        <f t="shared" si="0"/>
        <v>40</v>
      </c>
    </row>
    <row r="20" spans="2:10" ht="39" thickBot="1" x14ac:dyDescent="0.3">
      <c r="B20" s="58" t="s">
        <v>97</v>
      </c>
      <c r="C20" s="2">
        <v>2</v>
      </c>
      <c r="D20" s="2">
        <v>5</v>
      </c>
      <c r="E20" s="2">
        <v>14</v>
      </c>
      <c r="F20" s="2"/>
      <c r="G20" s="2">
        <v>2</v>
      </c>
      <c r="H20" s="2"/>
      <c r="I20" s="2"/>
      <c r="J20" s="9">
        <f t="shared" si="0"/>
        <v>23</v>
      </c>
    </row>
    <row r="21" spans="2:10" ht="15.75" thickBot="1" x14ac:dyDescent="0.3">
      <c r="B21" s="58" t="s">
        <v>83</v>
      </c>
      <c r="C21" s="2">
        <v>1</v>
      </c>
      <c r="D21" s="2">
        <v>3</v>
      </c>
      <c r="E21" s="2">
        <v>2</v>
      </c>
      <c r="F21" s="2"/>
      <c r="G21" s="2">
        <v>2</v>
      </c>
      <c r="H21" s="2"/>
      <c r="I21" s="2">
        <v>1</v>
      </c>
      <c r="J21" s="9">
        <f t="shared" si="0"/>
        <v>9</v>
      </c>
    </row>
    <row r="22" spans="2:10" x14ac:dyDescent="0.25">
      <c r="B22" s="22" t="s">
        <v>76</v>
      </c>
      <c r="C22" s="9">
        <f t="shared" ref="C22:J22" si="1">SUM(C4:C21)</f>
        <v>35</v>
      </c>
      <c r="D22" s="9">
        <f t="shared" si="1"/>
        <v>23</v>
      </c>
      <c r="E22" s="9">
        <f t="shared" si="1"/>
        <v>233</v>
      </c>
      <c r="F22" s="9">
        <f t="shared" si="1"/>
        <v>0</v>
      </c>
      <c r="G22" s="9">
        <f t="shared" si="1"/>
        <v>53</v>
      </c>
      <c r="H22" s="9">
        <f t="shared" si="1"/>
        <v>3</v>
      </c>
      <c r="I22" s="9">
        <f t="shared" si="1"/>
        <v>28</v>
      </c>
      <c r="J22" s="9">
        <f t="shared" si="1"/>
        <v>375</v>
      </c>
    </row>
    <row r="45" spans="2:9" x14ac:dyDescent="0.25">
      <c r="B45" s="96" t="s">
        <v>84</v>
      </c>
      <c r="C45" s="97"/>
      <c r="D45" s="97"/>
      <c r="E45" s="97"/>
      <c r="F45" s="97"/>
      <c r="G45" s="97"/>
      <c r="H45" s="56"/>
      <c r="I45" s="56"/>
    </row>
    <row r="48" spans="2:9" x14ac:dyDescent="0.25">
      <c r="B48" s="9"/>
      <c r="C48" s="22">
        <v>2021</v>
      </c>
      <c r="D48" s="22">
        <v>2022</v>
      </c>
      <c r="E48" s="22">
        <v>2023</v>
      </c>
      <c r="F48" s="22">
        <v>2024</v>
      </c>
      <c r="G48" s="22">
        <v>2025</v>
      </c>
    </row>
    <row r="49" spans="2:7" x14ac:dyDescent="0.25">
      <c r="B49" s="22" t="str">
        <f>C3</f>
        <v>Comisión Rogatoria Pasiva</v>
      </c>
      <c r="C49" s="2">
        <v>26</v>
      </c>
      <c r="D49" s="2">
        <v>30</v>
      </c>
      <c r="E49" s="2">
        <v>44</v>
      </c>
      <c r="F49" s="2">
        <v>35</v>
      </c>
      <c r="G49" s="2">
        <f>C22</f>
        <v>35</v>
      </c>
    </row>
    <row r="50" spans="2:7" x14ac:dyDescent="0.25">
      <c r="B50" s="22" t="str">
        <f>D3</f>
        <v>Dictamen de Servicio</v>
      </c>
      <c r="C50" s="2">
        <v>14</v>
      </c>
      <c r="D50" s="2">
        <v>8</v>
      </c>
      <c r="E50" s="2">
        <v>10</v>
      </c>
      <c r="F50" s="2">
        <v>15</v>
      </c>
      <c r="G50" s="2">
        <f>D22</f>
        <v>23</v>
      </c>
    </row>
    <row r="51" spans="2:7" ht="24.75" x14ac:dyDescent="0.25">
      <c r="B51" s="22" t="str">
        <f>E3</f>
        <v>Orden Europea de Investigación Pasivas</v>
      </c>
      <c r="C51" s="2">
        <v>129</v>
      </c>
      <c r="D51" s="2">
        <v>158</v>
      </c>
      <c r="E51" s="2">
        <v>135</v>
      </c>
      <c r="F51" s="2">
        <v>276</v>
      </c>
      <c r="G51" s="2">
        <f>E22</f>
        <v>233</v>
      </c>
    </row>
    <row r="52" spans="2:7" ht="24.75" x14ac:dyDescent="0.25">
      <c r="B52" s="22" t="str">
        <f>F3</f>
        <v>Orden Europea de Investigación Activas</v>
      </c>
      <c r="C52" s="2"/>
      <c r="D52" s="2"/>
      <c r="E52" s="2"/>
      <c r="F52" s="2">
        <v>1</v>
      </c>
      <c r="G52" s="2">
        <f>F22</f>
        <v>0</v>
      </c>
    </row>
    <row r="53" spans="2:7" x14ac:dyDescent="0.25">
      <c r="B53" s="22" t="str">
        <f>G3</f>
        <v>Seguimiento Pasivo</v>
      </c>
      <c r="C53" s="2">
        <v>18</v>
      </c>
      <c r="D53" s="2">
        <v>27</v>
      </c>
      <c r="E53" s="2">
        <v>28</v>
      </c>
      <c r="F53" s="2">
        <v>21</v>
      </c>
      <c r="G53" s="2">
        <f>G22</f>
        <v>53</v>
      </c>
    </row>
    <row r="54" spans="2:7" x14ac:dyDescent="0.25">
      <c r="B54" s="22" t="str">
        <f>H3</f>
        <v>Auxilios Fiscal</v>
      </c>
      <c r="C54" s="2">
        <v>0</v>
      </c>
      <c r="D54" s="2">
        <v>2</v>
      </c>
      <c r="E54" s="2">
        <v>2</v>
      </c>
      <c r="F54" s="2">
        <v>4</v>
      </c>
      <c r="G54" s="2">
        <f>H22</f>
        <v>3</v>
      </c>
    </row>
    <row r="55" spans="2:7" ht="24.75" x14ac:dyDescent="0.25">
      <c r="B55" s="22" t="str">
        <f>I3</f>
        <v>Rec. Mutuo Pasivo y Auxilio judicial</v>
      </c>
      <c r="C55" s="2">
        <v>0</v>
      </c>
      <c r="D55" s="2">
        <v>4</v>
      </c>
      <c r="E55" s="2">
        <v>1</v>
      </c>
      <c r="F55" s="2">
        <v>18</v>
      </c>
      <c r="G55" s="2">
        <f>I$22</f>
        <v>28</v>
      </c>
    </row>
    <row r="56" spans="2:7" x14ac:dyDescent="0.25">
      <c r="B56" s="9" t="s">
        <v>3</v>
      </c>
      <c r="C56" s="9">
        <f>SUM(C49:C55)</f>
        <v>187</v>
      </c>
      <c r="D56" s="9">
        <f>SUM(D49:D55)</f>
        <v>229</v>
      </c>
      <c r="E56" s="9">
        <f>SUM(E49:E55)</f>
        <v>220</v>
      </c>
      <c r="F56" s="9">
        <v>370</v>
      </c>
      <c r="G56" s="9">
        <f>SUM(G49:G55)</f>
        <v>375</v>
      </c>
    </row>
  </sheetData>
  <sheetProtection algorithmName="SHA-512" hashValue="uK4c/VcKsB07MJZcyaKMVMmVz5VJmkF+k85d/f4MsEfCKuU/YbJyiPwyZbt9RvE5DPXyvV5eX/Kn5p7rAlgmsQ==" saltValue="BLHO+lXThV7+sAGOQEyXNA==" spinCount="100000" sheet="1" objects="1" scenarios="1"/>
  <sortState xmlns:xlrd2="http://schemas.microsoft.com/office/spreadsheetml/2017/richdata2" ref="B6:J21">
    <sortCondition ref="B6:B21"/>
  </sortState>
  <mergeCells count="2">
    <mergeCell ref="B1:G1"/>
    <mergeCell ref="B45:G45"/>
  </mergeCells>
  <pageMargins left="0.7" right="0.7" top="0.75" bottom="0.75" header="0.3" footer="0.3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D8D041217AB9841AEB7545B4665EC73" ma:contentTypeVersion="3" ma:contentTypeDescription="Crear nuevo documento." ma:contentTypeScope="" ma:versionID="a1916a627559ae7550ed6d6e78ead138">
  <xsd:schema xmlns:xsd="http://www.w3.org/2001/XMLSchema" xmlns:xs="http://www.w3.org/2001/XMLSchema" xmlns:p="http://schemas.microsoft.com/office/2006/metadata/properties" xmlns:ns2="953b4c01-a9b3-430d-b062-df41261ff5c4" targetNamespace="http://schemas.microsoft.com/office/2006/metadata/properties" ma:root="true" ma:fieldsID="d0ebe8d60e57d8690b8baec59e131035" ns2:_="">
    <xsd:import namespace="953b4c01-a9b3-430d-b062-df41261ff5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3b4c01-a9b3-430d-b062-df41261ff5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�� 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5CB1144-9496-49EF-8CB9-00F19E567371}">
  <ds:schemaRefs>
    <ds:schemaRef ds:uri="96473a00-8e64-496a-bc71-826a530469eb"/>
    <ds:schemaRef ds:uri="ec9fe809-b99d-4e41-a094-de16cee63433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5F823AC-280A-44B8-8588-727F34C7CB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3b4c01-a9b3-430d-b062-df41261ff5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0DAF55A-B024-435E-B543-0429D34B87CF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665EC942-0465-4713-AF34-5F29F7955F2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Actividad Penal</vt:lpstr>
      <vt:lpstr>Evolución terrorismo</vt:lpstr>
      <vt:lpstr>Terrorismo en 2025</vt:lpstr>
      <vt:lpstr>Diligencias investigación</vt:lpstr>
      <vt:lpstr>Contencioso</vt:lpstr>
      <vt:lpstr>Social</vt:lpstr>
      <vt:lpstr>Cooperación internacional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2006-09-12T12:46:56Z</dcterms:created>
  <dcterms:modified xsi:type="dcterms:W3CDTF">2026-06-18T08:36:26Z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0x0101000D8D041217AB9841AEB7545B4665EC73</vt:lpwstr>
  </property>
</Properties>
</file>