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1.xml" ContentType="application/vnd.openxmlformats-officedocument.drawing+xml"/>
  <Override PartName="/xl/charts/chart45.xml" ContentType="application/vnd.openxmlformats-officedocument.drawingml.chart+xml"/>
  <Override PartName="/xl/drawings/drawing22.xml" ContentType="application/vnd.openxmlformats-officedocument.drawingml.chartshapes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8" documentId="13_ncr:1_{B09CFB1F-D224-4571-A059-BE6361F68F7E}" xr6:coauthVersionLast="47" xr6:coauthVersionMax="47" xr10:uidLastSave="{40CA7F8D-01AA-4671-9B8F-6E6238A8A891}"/>
  <workbookProtection workbookAlgorithmName="SHA-512" workbookHashValue="FLCiWTAu4OA5de8IV4iO2iRg5Dkz8EpZRdaw9V8keR13/lwM19mXYTHGBoSr6Qh7QMgiwg+Ec+457NxdORL4ow==" workbookSaltValue="MFq44+gKdSYQS1y7iozs1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D43" i="16" l="1"/>
  <c r="I43" i="16"/>
  <c r="F43" i="16"/>
  <c r="K43" i="16"/>
  <c r="E43" i="16"/>
  <c r="G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6BC9026-0732-43E2-8A49-7973634B0B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4FB0560-4B70-4F82-A887-3E71E310E4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ACAA431-7899-4645-9C52-334F90BB31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CF80D68-BF90-4977-BD45-6480207104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D80AB7C-1215-4DFE-98EC-A6EE032FB5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A7519BB-0D9A-4CB9-B2D3-844974678B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EABD13E-BECE-4154-A374-5457A338C6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1522998-1CE1-4F48-85D0-C18C4628E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C5DACBD-FD68-47BF-A124-04D1582B0E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2200D10-F7AC-470A-915E-4EE2DE5673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FB38E5F-2BB6-4B4B-84AA-6FEC59C964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627C94C-4BD5-4399-81F4-8612FC4E0B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7225D44-656B-455F-97DB-2075D9C30E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ED7F117-B83A-412B-9ABC-8558006F8D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1D87B50-8EE0-48D6-9AFA-D3E87FCEFF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A606248-8AAF-41CF-9BEA-624E15C3E8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5256EF1-D050-4BAD-B7F9-3E84BB15F8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9E738B-0EA8-4B20-A4F3-D6E68C273F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5D481A-BA76-49B3-8694-2E64AC5F40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F8269EB-021B-45C5-8BE7-89DD182AA9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E6DAD08-390A-4A09-952A-C4285E822A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3766168-2D58-4F8F-AD3E-E6D62A2C4B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43F52AB-33BB-4585-A4DB-4EE3D7093A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CCBA199-58EC-470A-AC3E-C9F45ACAA6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9860909-D86B-4976-82A1-801DB38E0F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3CFB1A5-B1F5-456C-8316-4CD90E9B49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0113B36-28C6-4923-A93C-914A7EDA3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3E3EB42-3DC7-4B1E-8B03-1AEC2223DD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63B37B1-C030-446D-98BC-BEA0A677EA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C221B3A-D6F4-4ED6-8F2B-E4D54788BE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25891A1-8C5E-4C47-ACD7-AA2E701A11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C6CB79D-3BD0-4492-8FAE-3239C9BE9C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<sst xmlns="http://schemas.openxmlformats.org/spreadsheetml/2006/main" count="2953" uniqueCount="1849">
  <si>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</si>
  <si>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</si>
  <si>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</si>
  <si>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</si>
  <si>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</si>
  <si>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</si>
  <si>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</si>
  <si>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Santa Cruz De Tenerife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</si>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</sst>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3A510E88-AA95-41D6-9052-E24DC3DD00E8}"/>
    <cellStyle name="Normal" xfId="0" builtinId="0"/>
    <cellStyle name="Normal 2" xfId="1" xr:uid="{F07FDD9F-798A-4EE9-B9D7-BB514F550E37}"/>
    <cellStyle name="Normal 3" xfId="3" xr:uid="{3586BB60-3829-477D-A153-792D19DA9B10}"/>
    <cellStyle name="Normal 3 2" xfId="4" xr:uid="{2A28EFA5-B637-4AA0-B6AA-99F276A1BE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FC-42ED-904C-36AB49C84C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FC-42ED-904C-36AB49C84C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6000</c:v>
                </c:pt>
                <c:pt idx="1">
                  <c:v>44176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C-42ED-904C-36AB49C84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C0-4F97-AB00-8396C59A9D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C0-4F97-AB00-8396C59A9D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C0-4F97-AB00-8396C59A9D6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</c:v>
                </c:pt>
                <c:pt idx="1">
                  <c:v>1162</c:v>
                </c:pt>
                <c:pt idx="2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C0-4F97-AB00-8396C59A9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17-4394-95BC-8A9AF9FAC0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17-4394-95BC-8A9AF9FAC0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17-4394-95BC-8A9AF9FAC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59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17-4394-95BC-8A9AF9FA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F4-42FC-A83D-D0799ECF3E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F4-42FC-A83D-D0799ECF3E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4-42FC-A83D-D0799ECF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BE-46E0-9B54-EC212359A7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BE-46E0-9B54-EC212359A7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13726</c:v>
                </c:pt>
                <c:pt idx="1">
                  <c:v>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E-46E0-9B54-EC212359A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1693</c:v>
              </c:pt>
              <c:pt idx="1">
                <c:v>3495</c:v>
              </c:pt>
              <c:pt idx="2">
                <c:v>67</c:v>
              </c:pt>
              <c:pt idx="3">
                <c:v>13</c:v>
              </c:pt>
              <c:pt idx="4">
                <c:v>732</c:v>
              </c:pt>
            </c:numLit>
          </c:val>
          <c:extLst>
            <c:ext xmlns:c16="http://schemas.microsoft.com/office/drawing/2014/chart" uri="{C3380CC4-5D6E-409C-BE32-E72D297353CC}">
              <c16:uniqueId val="{00000000-4CB4-4C24-B1BD-D02DDFF2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4828</c:v>
              </c:pt>
              <c:pt idx="1">
                <c:v>2586</c:v>
              </c:pt>
              <c:pt idx="2">
                <c:v>196</c:v>
              </c:pt>
              <c:pt idx="3">
                <c:v>65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59E-458D-BDA3-50D513C8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255</c:v>
              </c:pt>
              <c:pt idx="2">
                <c:v>20</c:v>
              </c:pt>
              <c:pt idx="3">
                <c:v>95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37F-46AE-B166-AFEFA571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95</c:v>
              </c:pt>
              <c:pt idx="1">
                <c:v>290</c:v>
              </c:pt>
              <c:pt idx="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29DB-4A12-B717-B03810BC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3104</c:v>
              </c:pt>
              <c:pt idx="1">
                <c:v>88</c:v>
              </c:pt>
              <c:pt idx="2">
                <c:v>73</c:v>
              </c:pt>
              <c:pt idx="3">
                <c:v>73</c:v>
              </c:pt>
              <c:pt idx="4">
                <c:v>7</c:v>
              </c:pt>
              <c:pt idx="5">
                <c:v>5</c:v>
              </c:pt>
              <c:pt idx="6">
                <c:v>282</c:v>
              </c:pt>
              <c:pt idx="7">
                <c:v>2414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857-405E-88EC-302523A5B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781</c:v>
              </c:pt>
              <c:pt idx="1">
                <c:v>716</c:v>
              </c:pt>
              <c:pt idx="2">
                <c:v>15</c:v>
              </c:pt>
              <c:pt idx="3">
                <c:v>37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0D9-43F9-A9D4-DF4059F9A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35-4312-9F7E-C4886DC588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35-4312-9F7E-C4886DC588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35-4312-9F7E-C4886DC588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1367</c:v>
                </c:pt>
                <c:pt idx="1">
                  <c:v>1694</c:v>
                </c:pt>
                <c:pt idx="2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35-4312-9F7E-C4886DC58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18056</c:v>
              </c:pt>
              <c:pt idx="1">
                <c:v>2685</c:v>
              </c:pt>
              <c:pt idx="2">
                <c:v>2575</c:v>
              </c:pt>
              <c:pt idx="3">
                <c:v>808</c:v>
              </c:pt>
              <c:pt idx="4">
                <c:v>156</c:v>
              </c:pt>
              <c:pt idx="5">
                <c:v>141</c:v>
              </c:pt>
              <c:pt idx="6">
                <c:v>624</c:v>
              </c:pt>
              <c:pt idx="7">
                <c:v>9595</c:v>
              </c:pt>
              <c:pt idx="8">
                <c:v>284</c:v>
              </c:pt>
              <c:pt idx="9">
                <c:v>212</c:v>
              </c:pt>
              <c:pt idx="10">
                <c:v>692</c:v>
              </c:pt>
              <c:pt idx="11">
                <c:v>832</c:v>
              </c:pt>
              <c:pt idx="12">
                <c:v>426</c:v>
              </c:pt>
              <c:pt idx="13">
                <c:v>1271</c:v>
              </c:pt>
              <c:pt idx="14">
                <c:v>372</c:v>
              </c:pt>
              <c:pt idx="15">
                <c:v>15070</c:v>
              </c:pt>
              <c:pt idx="16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A800-4E42-AC01-DFAE8047A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19381420534673"/>
          <c:y val="5.8116645303058045E-2"/>
          <c:w val="0.32450981868184259"/>
          <c:h val="0.941883276860331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233</c:v>
              </c:pt>
              <c:pt idx="1">
                <c:v>3769</c:v>
              </c:pt>
              <c:pt idx="2">
                <c:v>574</c:v>
              </c:pt>
              <c:pt idx="3">
                <c:v>59</c:v>
              </c:pt>
              <c:pt idx="4">
                <c:v>669</c:v>
              </c:pt>
              <c:pt idx="5">
                <c:v>1504</c:v>
              </c:pt>
              <c:pt idx="6">
                <c:v>57</c:v>
              </c:pt>
              <c:pt idx="7">
                <c:v>933</c:v>
              </c:pt>
              <c:pt idx="8">
                <c:v>255</c:v>
              </c:pt>
              <c:pt idx="9">
                <c:v>265</c:v>
              </c:pt>
              <c:pt idx="10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AC1C-49BF-B56F-2CA470A94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120</c:v>
              </c:pt>
              <c:pt idx="1">
                <c:v>507</c:v>
              </c:pt>
              <c:pt idx="2">
                <c:v>522</c:v>
              </c:pt>
              <c:pt idx="3">
                <c:v>25</c:v>
              </c:pt>
              <c:pt idx="4">
                <c:v>12</c:v>
              </c:pt>
              <c:pt idx="5">
                <c:v>325</c:v>
              </c:pt>
              <c:pt idx="6">
                <c:v>187</c:v>
              </c:pt>
              <c:pt idx="7">
                <c:v>2243</c:v>
              </c:pt>
              <c:pt idx="8">
                <c:v>32</c:v>
              </c:pt>
              <c:pt idx="9">
                <c:v>29</c:v>
              </c:pt>
              <c:pt idx="10">
                <c:v>600</c:v>
              </c:pt>
              <c:pt idx="11">
                <c:v>146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DA9-4F59-A7BD-72D31064B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442</c:v>
              </c:pt>
              <c:pt idx="1">
                <c:v>276</c:v>
              </c:pt>
              <c:pt idx="2">
                <c:v>200</c:v>
              </c:pt>
              <c:pt idx="3">
                <c:v>92</c:v>
              </c:pt>
              <c:pt idx="4">
                <c:v>164</c:v>
              </c:pt>
              <c:pt idx="5">
                <c:v>1655</c:v>
              </c:pt>
              <c:pt idx="6">
                <c:v>60</c:v>
              </c:pt>
              <c:pt idx="7">
                <c:v>180</c:v>
              </c:pt>
              <c:pt idx="8">
                <c:v>121</c:v>
              </c:pt>
              <c:pt idx="9">
                <c:v>89</c:v>
              </c:pt>
              <c:pt idx="10">
                <c:v>291</c:v>
              </c:pt>
              <c:pt idx="11">
                <c:v>174</c:v>
              </c:pt>
              <c:pt idx="12">
                <c:v>308</c:v>
              </c:pt>
              <c:pt idx="13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3E57-483C-80F6-6B8CDB29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370</c:v>
              </c:pt>
              <c:pt idx="1">
                <c:v>166</c:v>
              </c:pt>
              <c:pt idx="2">
                <c:v>72</c:v>
              </c:pt>
              <c:pt idx="3">
                <c:v>161</c:v>
              </c:pt>
              <c:pt idx="4">
                <c:v>1250</c:v>
              </c:pt>
              <c:pt idx="5">
                <c:v>55</c:v>
              </c:pt>
              <c:pt idx="6">
                <c:v>151</c:v>
              </c:pt>
              <c:pt idx="7">
                <c:v>210</c:v>
              </c:pt>
              <c:pt idx="8">
                <c:v>51</c:v>
              </c:pt>
              <c:pt idx="9">
                <c:v>139</c:v>
              </c:pt>
              <c:pt idx="10">
                <c:v>127</c:v>
              </c:pt>
              <c:pt idx="11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8D11-4DD7-A609-55059E666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</c:v>
              </c:pt>
              <c:pt idx="1">
                <c:v>18</c:v>
              </c:pt>
              <c:pt idx="2">
                <c:v>5</c:v>
              </c:pt>
              <c:pt idx="3">
                <c:v>1</c:v>
              </c:pt>
              <c:pt idx="4">
                <c:v>327</c:v>
              </c:pt>
              <c:pt idx="5">
                <c:v>8</c:v>
              </c:pt>
              <c:pt idx="6">
                <c:v>2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8A0-4976-981C-13B3EF5A8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CBF-42E6-A996-851CC9D4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C18-41AA-8AD3-1A3E3824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76-4E38-99F4-9FB013FAF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Patrimonio</c:v>
                </c:pt>
                <c:pt idx="1">
                  <c:v>Derechos trabajadores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Orden público</c:v>
                </c:pt>
                <c:pt idx="9">
                  <c:v>De la trata de seres humanos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14</c:v>
              </c:pt>
              <c:pt idx="1">
                <c:v>12</c:v>
              </c:pt>
              <c:pt idx="2">
                <c:v>12</c:v>
              </c:pt>
              <c:pt idx="3">
                <c:v>50</c:v>
              </c:pt>
              <c:pt idx="4">
                <c:v>28</c:v>
              </c:pt>
              <c:pt idx="5">
                <c:v>57</c:v>
              </c:pt>
              <c:pt idx="6">
                <c:v>16</c:v>
              </c:pt>
              <c:pt idx="7">
                <c:v>34</c:v>
              </c:pt>
              <c:pt idx="8">
                <c:v>23</c:v>
              </c:pt>
              <c:pt idx="9">
                <c:v>12</c:v>
              </c:pt>
              <c:pt idx="10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388C-4293-BB56-7BDF43FCA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6F-45BD-8327-15E5E081DD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6F-45BD-8327-15E5E081DD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3524</c:v>
                </c:pt>
                <c:pt idx="1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F-45BD-8327-15E5E081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21</c:v>
              </c:pt>
              <c:pt idx="5">
                <c:v>4</c:v>
              </c:pt>
              <c:pt idx="6">
                <c:v>2</c:v>
              </c:pt>
              <c:pt idx="7">
                <c:v>22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A01-4EE8-92D8-1828B5152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22673258865897578"/>
          <c:w val="0.2892908188456641"/>
          <c:h val="0.635681804309345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152</c:v>
              </c:pt>
              <c:pt idx="1">
                <c:v>233</c:v>
              </c:pt>
              <c:pt idx="2">
                <c:v>276</c:v>
              </c:pt>
              <c:pt idx="3">
                <c:v>238</c:v>
              </c:pt>
              <c:pt idx="4">
                <c:v>2324</c:v>
              </c:pt>
              <c:pt idx="5">
                <c:v>301</c:v>
              </c:pt>
              <c:pt idx="6">
                <c:v>117</c:v>
              </c:pt>
              <c:pt idx="7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6243-47F8-AB87-68D231F6C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8A-4343-A558-F74BF511D6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8A-4343-A558-F74BF511D6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8A-4343-A558-F74BF511D6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48A-4343-A558-F74BF511D6D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A-4343-A558-F74BF511D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A-4343-A558-F74BF511D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A3-46FA-827B-78D658A158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A3-46FA-827B-78D658A158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A3-46FA-827B-78D658A158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A3-46FA-827B-78D658A158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FA3-46FA-827B-78D658A1585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A3-46FA-827B-78D658A1585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A3-46FA-827B-78D658A15851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3-46FA-827B-78D658A158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98</c:v>
                </c:pt>
                <c:pt idx="1">
                  <c:v>95</c:v>
                </c:pt>
                <c:pt idx="2">
                  <c:v>41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A3-46FA-827B-78D658A15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2620</c:v>
                </c:pt>
                <c:pt idx="1">
                  <c:v>260</c:v>
                </c:pt>
                <c:pt idx="2">
                  <c:v>928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E-4917-A1BB-5713B70D5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191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B-4A1C-8E44-CC62A338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559</c:v>
                </c:pt>
                <c:pt idx="1">
                  <c:v>6</c:v>
                </c:pt>
                <c:pt idx="2">
                  <c:v>18</c:v>
                </c:pt>
                <c:pt idx="3">
                  <c:v>436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9-4A86-816A-A793EDDA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853</c:v>
                </c:pt>
                <c:pt idx="1">
                  <c:v>653</c:v>
                </c:pt>
                <c:pt idx="2">
                  <c:v>6</c:v>
                </c:pt>
                <c:pt idx="3">
                  <c:v>5</c:v>
                </c:pt>
                <c:pt idx="4">
                  <c:v>3796</c:v>
                </c:pt>
                <c:pt idx="5">
                  <c:v>1697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5-4A7D-A535-154144786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0-41DE-8CB1-74577AE19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40</c:v>
              </c:pt>
              <c:pt idx="1">
                <c:v>49</c:v>
              </c:pt>
              <c:pt idx="2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0-1D23-4E39-9C79-5B1C1167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C2-47A9-82FE-A8FF3D60AF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C2-47A9-82FE-A8FF3D60A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1908</c:v>
                </c:pt>
                <c:pt idx="1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2-47A9-82FE-A8FF3D60A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011977306156762E-2"/>
          <c:y val="9.7962866076258537E-2"/>
          <c:w val="0.5566251975759422"/>
          <c:h val="0.8040742678474829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53</c:v>
              </c:pt>
              <c:pt idx="1">
                <c:v>237</c:v>
              </c:pt>
              <c:pt idx="2">
                <c:v>58</c:v>
              </c:pt>
              <c:pt idx="3">
                <c:v>17</c:v>
              </c:pt>
              <c:pt idx="4">
                <c:v>24</c:v>
              </c:pt>
              <c:pt idx="5">
                <c:v>47</c:v>
              </c:pt>
              <c:pt idx="6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1C72-4A30-8D24-17D86FFAB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</c:v>
              </c:pt>
              <c:pt idx="1">
                <c:v>622</c:v>
              </c:pt>
              <c:pt idx="2">
                <c:v>114</c:v>
              </c:pt>
              <c:pt idx="3">
                <c:v>16</c:v>
              </c:pt>
              <c:pt idx="4">
                <c:v>39</c:v>
              </c:pt>
              <c:pt idx="5">
                <c:v>20</c:v>
              </c:pt>
              <c:pt idx="6">
                <c:v>321</c:v>
              </c:pt>
              <c:pt idx="7">
                <c:v>114</c:v>
              </c:pt>
              <c:pt idx="8">
                <c:v>27</c:v>
              </c:pt>
              <c:pt idx="9">
                <c:v>1</c:v>
              </c:pt>
              <c:pt idx="10">
                <c:v>38</c:v>
              </c:pt>
              <c:pt idx="11">
                <c:v>252</c:v>
              </c:pt>
              <c:pt idx="12">
                <c:v>62</c:v>
              </c:pt>
              <c:pt idx="13">
                <c:v>26</c:v>
              </c:pt>
              <c:pt idx="14">
                <c:v>1156</c:v>
              </c:pt>
            </c:numLit>
          </c:val>
          <c:extLst>
            <c:ext xmlns:c16="http://schemas.microsoft.com/office/drawing/2014/chart" uri="{C3380CC4-5D6E-409C-BE32-E72D297353CC}">
              <c16:uniqueId val="{00000000-BEF6-4CDB-9421-356BA8B5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6-4690-BBD8-27B478AF09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06-4690-BBD8-27B478AF09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06-4690-BBD8-27B478AF09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06-4690-BBD8-27B478AF09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14</c:v>
                </c:pt>
                <c:pt idx="1">
                  <c:v>37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06-4690-BBD8-27B478AF09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129</c:v>
              </c:pt>
              <c:pt idx="1">
                <c:v>13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57D-47A0-BA95-E24E059F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D7D-42D7-9DEB-4A2CAF62B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52-4BD1-B388-E269392952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52-4BD1-B388-E269392952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52-4BD1-B388-E2693929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84-401C-B326-509BD3B59B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84-401C-B326-509BD3B59B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84-401C-B326-509BD3B59B1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84-401C-B326-509BD3B59B1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84-401C-B326-509BD3B59B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319</c:v>
                </c:pt>
                <c:pt idx="1">
                  <c:v>465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84-401C-B326-509BD3B59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DFB-409A-8152-49ABB335A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759</c:v>
              </c:pt>
              <c:pt idx="1">
                <c:v>464</c:v>
              </c:pt>
              <c:pt idx="2">
                <c:v>3</c:v>
              </c:pt>
              <c:pt idx="3">
                <c:v>1</c:v>
              </c:pt>
              <c:pt idx="4">
                <c:v>12</c:v>
              </c:pt>
              <c:pt idx="5">
                <c:v>553</c:v>
              </c:pt>
            </c:numLit>
          </c:val>
          <c:extLst>
            <c:ext xmlns:c16="http://schemas.microsoft.com/office/drawing/2014/chart" uri="{C3380CC4-5D6E-409C-BE32-E72D297353CC}">
              <c16:uniqueId val="{00000000-BE8C-4BB6-BB75-A703D871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EF-4314-8B52-7424385E9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1-4C53-848A-BF93AD1F3E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21-4C53-848A-BF93AD1F3E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1361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1-4C53-848A-BF93AD1F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598-4B48-BD44-164698FB7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48B3-4B04-BDE9-78EBE354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9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419-4236-95D9-03DA0CE2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502-4D1C-90D0-E90A33FB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858-4C0A-AB48-769FFE481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20</c:v>
              </c:pt>
              <c:pt idx="2">
                <c:v>10</c:v>
              </c:pt>
              <c:pt idx="3">
                <c:v>380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3A7-4F6A-A7CF-C4AC625DD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704</c:v>
              </c:pt>
              <c:pt idx="2">
                <c:v>14</c:v>
              </c:pt>
              <c:pt idx="3">
                <c:v>1</c:v>
              </c:pt>
              <c:pt idx="4">
                <c:v>57</c:v>
              </c:pt>
              <c:pt idx="5">
                <c:v>718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D65-460A-9DF8-1055C0CF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1033</c:v>
              </c:pt>
              <c:pt idx="2">
                <c:v>20</c:v>
              </c:pt>
              <c:pt idx="3">
                <c:v>2</c:v>
              </c:pt>
              <c:pt idx="4">
                <c:v>15</c:v>
              </c:pt>
              <c:pt idx="5">
                <c:v>1163</c:v>
              </c:pt>
            </c:numLit>
          </c:val>
          <c:extLst>
            <c:ext xmlns:c16="http://schemas.microsoft.com/office/drawing/2014/chart" uri="{C3380CC4-5D6E-409C-BE32-E72D297353CC}">
              <c16:uniqueId val="{00000000-DA11-4F52-B479-344A1666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34-4AB0-8819-A4DD0C1B85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34-4AB0-8819-A4DD0C1B85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93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4-4AB0-8819-A4DD0C1B8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19</c:v>
              </c:pt>
              <c:pt idx="2">
                <c:v>1</c:v>
              </c:pt>
              <c:pt idx="3">
                <c:v>7</c:v>
              </c:pt>
              <c:pt idx="4">
                <c:v>47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24-417B-A403-0AB704151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</c:v>
              </c:pt>
              <c:pt idx="1">
                <c:v>19</c:v>
              </c:pt>
              <c:pt idx="2">
                <c:v>1</c:v>
              </c:pt>
              <c:pt idx="3">
                <c:v>15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3ABF-439E-A8A6-5EF0BF74B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2A35-49B4-A52C-DB91E92EE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1138</c:v>
              </c:pt>
              <c:pt idx="2">
                <c:v>16</c:v>
              </c:pt>
              <c:pt idx="3">
                <c:v>1</c:v>
              </c:pt>
              <c:pt idx="4">
                <c:v>31</c:v>
              </c:pt>
              <c:pt idx="5">
                <c:v>1128</c:v>
              </c:pt>
            </c:numLit>
          </c:val>
          <c:extLst>
            <c:ext xmlns:c16="http://schemas.microsoft.com/office/drawing/2014/chart" uri="{C3380CC4-5D6E-409C-BE32-E72D297353CC}">
              <c16:uniqueId val="{00000000-3EBF-486A-8659-64EBC9F1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32</c:v>
              </c:pt>
              <c:pt idx="2">
                <c:v>3</c:v>
              </c:pt>
              <c:pt idx="3">
                <c:v>3</c:v>
              </c:pt>
              <c:pt idx="4">
                <c:v>4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9FF3-4CAE-B824-93E76CDCD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180</c:v>
              </c:pt>
              <c:pt idx="3">
                <c:v>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2888-4E4E-96C0-75C9C2857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</c:v>
              </c:pt>
              <c:pt idx="2">
                <c:v>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EB5A-4E1F-8BA1-B14B00D64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93D-4E3E-8421-74427F25C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D0-4594-9385-0339D5F2F7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D0-4594-9385-0339D5F2F7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0-4594-9385-0339D5F2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90-4FFB-93CD-7CA22901B0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90-4FFB-93CD-7CA22901B0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90-4FFB-93CD-7CA22901B0F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0-4FFB-93CD-7CA22901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B8-4035-9C56-0FC7E50A29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B8-4035-9C56-0FC7E50A2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1277</c:v>
                </c:pt>
                <c:pt idx="1">
                  <c:v>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8-4035-9C56-0FC7E50A2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5DF22C9-07CC-4663-9B4E-04EA6EC18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ABCDCA4-788A-4E16-83B6-040B8123B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87EE781-0DEE-46D9-B17B-9DC75BC56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D077590-9007-4917-B9B5-03507DB66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4C18F5D-2208-4B4F-B6F0-A01195D19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56E7493-7D15-4B30-A134-477B8B4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BCAE899-D966-4684-8451-193D4A2B9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E6001AE-2F5F-4545-ACF5-84F7DCB6C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259DA52-59A1-41A2-88F3-8B854259F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F2C698F-85F0-402C-904C-B947DAAF8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F76BC5D-1D49-4CA4-82BA-A84CAFF95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8D22B2-C686-41B2-9CFA-31E470800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8086928-1E8C-4C24-9E4B-05D66AB57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B90BC6D-32EC-ED9A-50F9-2DE2CAFF1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92075</xdr:colOff>
      <xdr:row>6</xdr:row>
      <xdr:rowOff>225425</xdr:rowOff>
    </xdr:from>
    <xdr:to>
      <xdr:col>21</xdr:col>
      <xdr:colOff>346075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9DBF955-F78A-CCE1-7809-F65B56780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295275</xdr:colOff>
      <xdr:row>8</xdr:row>
      <xdr:rowOff>82550</xdr:rowOff>
    </xdr:from>
    <xdr:to>
      <xdr:col>53</xdr:col>
      <xdr:colOff>187325</xdr:colOff>
      <xdr:row>17</xdr:row>
      <xdr:rowOff>123825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50B960E-F53F-50DE-BF56-5A511D8AA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479425</xdr:colOff>
      <xdr:row>7</xdr:row>
      <xdr:rowOff>28575</xdr:rowOff>
    </xdr:from>
    <xdr:to>
      <xdr:col>60</xdr:col>
      <xdr:colOff>190500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A40711B-7D85-7C24-5220-F8867B63E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384175</xdr:colOff>
      <xdr:row>7</xdr:row>
      <xdr:rowOff>73025</xdr:rowOff>
    </xdr:from>
    <xdr:to>
      <xdr:col>72</xdr:col>
      <xdr:colOff>323850</xdr:colOff>
      <xdr:row>18</xdr:row>
      <xdr:rowOff>41275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F8CA6E1-21DD-DEC5-4654-7166D9FE2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88900</xdr:colOff>
      <xdr:row>22</xdr:row>
      <xdr:rowOff>92075</xdr:rowOff>
    </xdr:from>
    <xdr:to>
      <xdr:col>72</xdr:col>
      <xdr:colOff>88900</xdr:colOff>
      <xdr:row>35</xdr:row>
      <xdr:rowOff>6350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43F2E72-7F5B-02F1-6EBA-A75A77E31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111124</xdr:rowOff>
    </xdr:from>
    <xdr:to>
      <xdr:col>4</xdr:col>
      <xdr:colOff>3048000</xdr:colOff>
      <xdr:row>24</xdr:row>
      <xdr:rowOff>76200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B1CF061-F27A-189C-3A7B-96340D407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1C554BD-D3D5-8520-3ED0-F8384CAC7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1573754-C028-7D83-8DFE-67FEFF8F1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511175</xdr:colOff>
      <xdr:row>3</xdr:row>
      <xdr:rowOff>82550</xdr:rowOff>
    </xdr:from>
    <xdr:to>
      <xdr:col>19</xdr:col>
      <xdr:colOff>3273425</xdr:colOff>
      <xdr:row>20</xdr:row>
      <xdr:rowOff>101600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0E8E3A9-5CFB-EBC6-48FE-F3E015FB8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158750</xdr:colOff>
      <xdr:row>3</xdr:row>
      <xdr:rowOff>120650</xdr:rowOff>
    </xdr:from>
    <xdr:to>
      <xdr:col>24</xdr:col>
      <xdr:colOff>2921000</xdr:colOff>
      <xdr:row>20</xdr:row>
      <xdr:rowOff>139700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30C5DE8-831C-300A-9643-FB55192C7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254000</xdr:colOff>
      <xdr:row>2</xdr:row>
      <xdr:rowOff>149225</xdr:rowOff>
    </xdr:from>
    <xdr:to>
      <xdr:col>29</xdr:col>
      <xdr:colOff>3016250</xdr:colOff>
      <xdr:row>20</xdr:row>
      <xdr:rowOff>15875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091F9B2-F930-AE75-C0CC-4A8C997EC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276225</xdr:colOff>
      <xdr:row>2</xdr:row>
      <xdr:rowOff>139700</xdr:rowOff>
    </xdr:from>
    <xdr:to>
      <xdr:col>34</xdr:col>
      <xdr:colOff>3038475</xdr:colOff>
      <xdr:row>20</xdr:row>
      <xdr:rowOff>6350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EA4A81B-CF3C-B591-24C6-C6420D649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92075</xdr:colOff>
      <xdr:row>2</xdr:row>
      <xdr:rowOff>111125</xdr:rowOff>
    </xdr:from>
    <xdr:to>
      <xdr:col>39</xdr:col>
      <xdr:colOff>2854325</xdr:colOff>
      <xdr:row>19</xdr:row>
      <xdr:rowOff>130175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2D18CA5-7AB8-E36A-45F6-1B01E1228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222250</xdr:colOff>
      <xdr:row>3</xdr:row>
      <xdr:rowOff>34925</xdr:rowOff>
    </xdr:from>
    <xdr:to>
      <xdr:col>44</xdr:col>
      <xdr:colOff>2984500</xdr:colOff>
      <xdr:row>20</xdr:row>
      <xdr:rowOff>53975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A90DBE1-A418-3A07-C916-3DB42A9FC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34925</xdr:colOff>
      <xdr:row>3</xdr:row>
      <xdr:rowOff>34925</xdr:rowOff>
    </xdr:from>
    <xdr:to>
      <xdr:col>49</xdr:col>
      <xdr:colOff>2797175</xdr:colOff>
      <xdr:row>20</xdr:row>
      <xdr:rowOff>53975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CAD1116-9316-453C-ED3D-06305C570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95250</xdr:colOff>
      <xdr:row>3</xdr:row>
      <xdr:rowOff>44450</xdr:rowOff>
    </xdr:from>
    <xdr:to>
      <xdr:col>54</xdr:col>
      <xdr:colOff>2857500</xdr:colOff>
      <xdr:row>20</xdr:row>
      <xdr:rowOff>63500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F7F3F8C-8B80-2ADA-4EB3-4937E5035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127000</xdr:colOff>
      <xdr:row>3</xdr:row>
      <xdr:rowOff>25400</xdr:rowOff>
    </xdr:from>
    <xdr:to>
      <xdr:col>59</xdr:col>
      <xdr:colOff>2917825</xdr:colOff>
      <xdr:row>20</xdr:row>
      <xdr:rowOff>44450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72AD7CF-C15B-0D78-558E-96A966741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DF570C-21B5-4376-9351-5EB1853A4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035FB2-3AFF-4151-9C25-878238025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DF54BB1-AB88-448F-80AF-141718ABB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2A7319-51C4-470B-808E-C8CC5BBC4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D21D4F2-DA44-451A-8F29-CFE4F0DF5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CBE0CF-1616-45DB-BBEA-E1A63D838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D88CA2F-EE73-4F68-9E66-83F57DF67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12700</xdr:colOff>
      <xdr:row>8</xdr:row>
      <xdr:rowOff>138546</xdr:rowOff>
    </xdr:from>
    <xdr:to>
      <xdr:col>15</xdr:col>
      <xdr:colOff>225136</xdr:colOff>
      <xdr:row>18</xdr:row>
      <xdr:rowOff>58882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0A69706D-8585-B6F5-C57D-3BBD552309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780473</xdr:colOff>
      <xdr:row>5</xdr:row>
      <xdr:rowOff>174914</xdr:rowOff>
    </xdr:from>
    <xdr:to>
      <xdr:col>29</xdr:col>
      <xdr:colOff>404091</xdr:colOff>
      <xdr:row>24</xdr:row>
      <xdr:rowOff>61768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33FD60A8-969B-9AE5-8959-2DB00E467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42718</xdr:colOff>
      <xdr:row>11</xdr:row>
      <xdr:rowOff>154132</xdr:rowOff>
    </xdr:from>
    <xdr:to>
      <xdr:col>43</xdr:col>
      <xdr:colOff>420832</xdr:colOff>
      <xdr:row>35</xdr:row>
      <xdr:rowOff>50222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5806AFE3-47D7-410D-8503-383AFF6A4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382905</xdr:colOff>
      <xdr:row>16</xdr:row>
      <xdr:rowOff>131445</xdr:rowOff>
    </xdr:from>
    <xdr:to>
      <xdr:col>27</xdr:col>
      <xdr:colOff>2131695</xdr:colOff>
      <xdr:row>31</xdr:row>
      <xdr:rowOff>22860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F94F494-A632-4AAA-B79C-C70BA1C61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4" name="graficoVDomesticaCalificados">
          <a:extLst>
            <a:ext uri="{FF2B5EF4-FFF2-40B4-BE49-F238E27FC236}">
              <a16:creationId xmlns:a16="http://schemas.microsoft.com/office/drawing/2014/main" id="{99713A22-86C3-322B-5E5B-BFE4CB867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3232150</xdr:colOff>
      <xdr:row>3</xdr:row>
      <xdr:rowOff>19050</xdr:rowOff>
    </xdr:from>
    <xdr:to>
      <xdr:col>34</xdr:col>
      <xdr:colOff>577850</xdr:colOff>
      <xdr:row>22</xdr:row>
      <xdr:rowOff>63500</xdr:rowOff>
    </xdr:to>
    <xdr:graphicFrame macro="">
      <xdr:nvGraphicFramePr>
        <xdr:cNvPr id="5" name="graficoVDomesticaDiligenciasInv">
          <a:extLst>
            <a:ext uri="{FF2B5EF4-FFF2-40B4-BE49-F238E27FC236}">
              <a16:creationId xmlns:a16="http://schemas.microsoft.com/office/drawing/2014/main" id="{C612D876-2724-3C1E-423D-79A7B146A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6EF2C8-D4D1-4253-B8AB-C09E9DF1B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3E2FAA1-8564-40CA-82C1-19ED7F78F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095CF95-6114-68DA-3FC9-8C4680227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AD9314C-330A-94AA-472C-969723E13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82550</xdr:colOff>
      <xdr:row>3</xdr:row>
      <xdr:rowOff>38100</xdr:rowOff>
    </xdr:from>
    <xdr:to>
      <xdr:col>35</xdr:col>
      <xdr:colOff>95250</xdr:colOff>
      <xdr:row>22</xdr:row>
      <xdr:rowOff>82550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FE71B11-0875-7A35-9976-BC45BB6C5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CF2AB9-D07F-421F-8EF3-0D50A1C04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F926B62-0CED-4882-AB28-524C687F4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26828D4-90E9-634A-D6D9-C22EF8D54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5D5D767-E3CD-DAE3-6528-9C1D194879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FFE100E-5065-EDE0-DECA-40B23165F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3502025</xdr:colOff>
      <xdr:row>3</xdr:row>
      <xdr:rowOff>104775</xdr:rowOff>
    </xdr:from>
    <xdr:to>
      <xdr:col>19</xdr:col>
      <xdr:colOff>2454275</xdr:colOff>
      <xdr:row>20</xdr:row>
      <xdr:rowOff>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F0DF26A-6732-4107-0317-D9D354034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3375025</xdr:colOff>
      <xdr:row>2</xdr:row>
      <xdr:rowOff>152400</xdr:rowOff>
    </xdr:from>
    <xdr:to>
      <xdr:col>24</xdr:col>
      <xdr:colOff>2327275</xdr:colOff>
      <xdr:row>19</xdr:row>
      <xdr:rowOff>47625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CC7DE48-D6D4-7041-AF67-FA36EBF6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B1BD20D-5E90-F51C-1DB8-EE6D77B309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5B788EE-AC45-A2F0-9665-B4949C0E5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BC2004A-1C17-1507-B8AE-00F9902C7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3606800</xdr:colOff>
      <xdr:row>3</xdr:row>
      <xdr:rowOff>57150</xdr:rowOff>
    </xdr:from>
    <xdr:to>
      <xdr:col>19</xdr:col>
      <xdr:colOff>2559050</xdr:colOff>
      <xdr:row>19</xdr:row>
      <xdr:rowOff>114300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D1B1A26-B16D-7B98-4B6B-AEB94AB2F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104775</xdr:colOff>
      <xdr:row>3</xdr:row>
      <xdr:rowOff>95250</xdr:rowOff>
    </xdr:from>
    <xdr:to>
      <xdr:col>24</xdr:col>
      <xdr:colOff>2686050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7D9D92F-1458-BF39-D810-E2DEFC104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3413125</xdr:colOff>
      <xdr:row>3</xdr:row>
      <xdr:rowOff>57150</xdr:rowOff>
    </xdr:from>
    <xdr:to>
      <xdr:col>49</xdr:col>
      <xdr:colOff>2403475</xdr:colOff>
      <xdr:row>19</xdr:row>
      <xdr:rowOff>114300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B5EC7F3-7592-F03E-58AE-D11F43BBC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44450</xdr:colOff>
      <xdr:row>4</xdr:row>
      <xdr:rowOff>9525</xdr:rowOff>
    </xdr:from>
    <xdr:to>
      <xdr:col>59</xdr:col>
      <xdr:colOff>2663825</xdr:colOff>
      <xdr:row>20</xdr:row>
      <xdr:rowOff>66675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B4655848-17C2-E09B-44A3-A0B712DCF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E616F87-A0A5-ACF6-90C4-AA17FE522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4F1B7D3-F860-3894-5AE9-651E271B2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4FEFB93-2682-4C53-6D22-2131F4FAB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95250</xdr:colOff>
      <xdr:row>3</xdr:row>
      <xdr:rowOff>95250</xdr:rowOff>
    </xdr:from>
    <xdr:to>
      <xdr:col>25</xdr:col>
      <xdr:colOff>412750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1C78782-98DB-DFE7-8ADB-D305F3877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4.5703125" customWidth="1"/>
    <col min="2" max="2" width="43.140625" customWidth="1"/>
    <col min="3" max="3" width="20.7109375" customWidth="1"/>
    <col min="4" max="4" width="28.140625" customWidth="1"/>
    <col min="5" max="5" width="14.42578125" customWidth="1"/>
    <col min="6" max="6" width="0.7109375" customWidth="1"/>
    <col min="7" max="15" width="6.140625" customWidth="1"/>
  </cols>
  <sheetData>
    <row r="1" spans="1:6" x14ac:dyDescent="0.25">
      <c r="A1" s="184" t="s">
        <v>0</v>
      </c>
      <c r="B1" s="185"/>
      <c r="C1" s="186"/>
    </row>
    <row r="2" spans="1:6" x14ac:dyDescent="0.25">
      <c r="A2" s="184"/>
      <c r="B2" s="185"/>
      <c r="C2" s="186"/>
    </row>
    <row r="3" spans="1:6" x14ac:dyDescent="0.25">
      <c r="A3" s="1"/>
    </row>
    <row r="5" spans="1:6" x14ac:dyDescent="0.25">
      <c r="A5" s="187" t="s">
        <v>1</v>
      </c>
      <c r="B5" s="187"/>
      <c r="C5" s="187"/>
      <c r="D5" s="187"/>
      <c r="E5" s="187"/>
      <c r="F5" s="187"/>
    </row>
    <row r="6" spans="1:6" x14ac:dyDescent="0.25">
      <c r="A6" s="187"/>
      <c r="B6" s="187"/>
      <c r="C6" s="187"/>
      <c r="D6" s="187"/>
      <c r="E6" s="187"/>
      <c r="F6" s="187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SW71tnHjH4i7MUfwdqBokyS0mmoi2rZL2ox38HvvKB6ot3chlOXLFoTgunoHpGEsCrRFj0dq5sl14BgMmHl24w==" saltValue="d7QLBMAID5k4vpg8NisAw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8</v>
      </c>
      <c r="D5" s="12">
        <v>2</v>
      </c>
      <c r="E5" s="22">
        <v>5</v>
      </c>
    </row>
    <row r="6" spans="1:5" x14ac:dyDescent="0.25">
      <c r="A6" s="20" t="s">
        <v>1205</v>
      </c>
      <c r="B6" s="15"/>
      <c r="C6" s="12">
        <v>32</v>
      </c>
      <c r="D6" s="12">
        <v>23</v>
      </c>
      <c r="E6" s="22">
        <v>6</v>
      </c>
    </row>
    <row r="7" spans="1:5" x14ac:dyDescent="0.25">
      <c r="A7" s="20" t="s">
        <v>1206</v>
      </c>
      <c r="B7" s="15"/>
      <c r="C7" s="12">
        <v>3</v>
      </c>
      <c r="D7" s="12">
        <v>0</v>
      </c>
      <c r="E7" s="22">
        <v>2</v>
      </c>
    </row>
    <row r="8" spans="1:5" x14ac:dyDescent="0.25">
      <c r="A8" s="20" t="s">
        <v>1207</v>
      </c>
      <c r="B8" s="15"/>
      <c r="C8" s="12">
        <v>3</v>
      </c>
      <c r="D8" s="12">
        <v>0</v>
      </c>
      <c r="E8" s="22">
        <v>3</v>
      </c>
    </row>
    <row r="9" spans="1:5" x14ac:dyDescent="0.25">
      <c r="A9" s="20" t="s">
        <v>615</v>
      </c>
      <c r="B9" s="15"/>
      <c r="C9" s="12">
        <v>4</v>
      </c>
      <c r="D9" s="12">
        <v>1</v>
      </c>
      <c r="E9" s="22">
        <v>4</v>
      </c>
    </row>
    <row r="10" spans="1:5" x14ac:dyDescent="0.25">
      <c r="A10" s="20" t="s">
        <v>1208</v>
      </c>
      <c r="B10" s="15"/>
      <c r="C10" s="12">
        <v>8</v>
      </c>
      <c r="D10" s="12">
        <v>0</v>
      </c>
      <c r="E10" s="22">
        <v>6</v>
      </c>
    </row>
    <row r="11" spans="1:5" x14ac:dyDescent="0.25">
      <c r="A11" s="201" t="s">
        <v>956</v>
      </c>
      <c r="B11" s="202"/>
      <c r="C11" s="29">
        <v>58</v>
      </c>
      <c r="D11" s="29">
        <v>26</v>
      </c>
      <c r="E11" s="29">
        <v>26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2">
        <v>1</v>
      </c>
    </row>
    <row r="15" spans="1:5" x14ac:dyDescent="0.25">
      <c r="A15" s="20" t="s">
        <v>1211</v>
      </c>
      <c r="B15" s="15"/>
      <c r="C15" s="22">
        <v>0</v>
      </c>
    </row>
    <row r="16" spans="1:5" x14ac:dyDescent="0.25">
      <c r="A16" s="20" t="s">
        <v>1212</v>
      </c>
      <c r="B16" s="15"/>
      <c r="C16" s="22">
        <v>0</v>
      </c>
    </row>
    <row r="17" spans="1:3" x14ac:dyDescent="0.25">
      <c r="A17" s="201" t="s">
        <v>956</v>
      </c>
      <c r="B17" s="202"/>
      <c r="C17" s="29">
        <v>1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5</v>
      </c>
    </row>
    <row r="22" spans="1:3" x14ac:dyDescent="0.25">
      <c r="A22" s="20" t="s">
        <v>1205</v>
      </c>
      <c r="B22" s="15"/>
      <c r="C22" s="22">
        <v>103</v>
      </c>
    </row>
    <row r="23" spans="1:3" x14ac:dyDescent="0.25">
      <c r="A23" s="20" t="s">
        <v>1206</v>
      </c>
      <c r="B23" s="15"/>
      <c r="C23" s="22">
        <v>2</v>
      </c>
    </row>
    <row r="24" spans="1:3" x14ac:dyDescent="0.25">
      <c r="A24" s="20" t="s">
        <v>1207</v>
      </c>
      <c r="B24" s="15"/>
      <c r="C24" s="22">
        <v>8</v>
      </c>
    </row>
    <row r="25" spans="1:3" x14ac:dyDescent="0.25">
      <c r="A25" s="20" t="s">
        <v>615</v>
      </c>
      <c r="B25" s="15"/>
      <c r="C25" s="22">
        <v>4</v>
      </c>
    </row>
    <row r="26" spans="1:3" x14ac:dyDescent="0.25">
      <c r="A26" s="20" t="s">
        <v>1208</v>
      </c>
      <c r="B26" s="15"/>
      <c r="C26" s="22">
        <v>66</v>
      </c>
    </row>
    <row r="27" spans="1:3" x14ac:dyDescent="0.25">
      <c r="A27" s="201" t="s">
        <v>956</v>
      </c>
      <c r="B27" s="202"/>
      <c r="C27" s="29">
        <v>188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3</v>
      </c>
    </row>
    <row r="32" spans="1:3" x14ac:dyDescent="0.25">
      <c r="A32" s="20" t="s">
        <v>1049</v>
      </c>
      <c r="B32" s="15"/>
      <c r="C32" s="22">
        <v>1</v>
      </c>
    </row>
    <row r="33" spans="1:3" x14ac:dyDescent="0.25">
      <c r="A33" s="20" t="s">
        <v>1214</v>
      </c>
      <c r="B33" s="15"/>
      <c r="C33" s="22">
        <v>180</v>
      </c>
    </row>
    <row r="34" spans="1:3" x14ac:dyDescent="0.25">
      <c r="A34" s="20" t="s">
        <v>1147</v>
      </c>
      <c r="B34" s="15"/>
      <c r="C34" s="22">
        <v>2</v>
      </c>
    </row>
    <row r="35" spans="1:3" x14ac:dyDescent="0.25">
      <c r="A35" s="20" t="s">
        <v>1215</v>
      </c>
      <c r="B35" s="15"/>
      <c r="C35" s="22">
        <v>8</v>
      </c>
    </row>
    <row r="36" spans="1:3" x14ac:dyDescent="0.25">
      <c r="A36" s="20" t="s">
        <v>1051</v>
      </c>
      <c r="B36" s="15"/>
      <c r="C36" s="22">
        <v>0</v>
      </c>
    </row>
    <row r="37" spans="1:3" x14ac:dyDescent="0.25">
      <c r="A37" s="20" t="s">
        <v>1052</v>
      </c>
      <c r="B37" s="15"/>
      <c r="C37" s="22">
        <v>0</v>
      </c>
    </row>
    <row r="38" spans="1:3" x14ac:dyDescent="0.25">
      <c r="A38" s="20" t="s">
        <v>1110</v>
      </c>
      <c r="B38" s="15"/>
      <c r="C38" s="22">
        <v>0</v>
      </c>
    </row>
    <row r="39" spans="1:3" x14ac:dyDescent="0.25">
      <c r="A39" s="20" t="s">
        <v>1111</v>
      </c>
      <c r="B39" s="15"/>
      <c r="C39" s="22">
        <v>0</v>
      </c>
    </row>
    <row r="40" spans="1:3" x14ac:dyDescent="0.25">
      <c r="A40" s="201" t="s">
        <v>956</v>
      </c>
      <c r="B40" s="202"/>
      <c r="C40" s="29">
        <v>194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4</v>
      </c>
    </row>
    <row r="45" spans="1:3" x14ac:dyDescent="0.25">
      <c r="A45" s="20" t="s">
        <v>1205</v>
      </c>
      <c r="B45" s="15"/>
      <c r="C45" s="22">
        <v>37</v>
      </c>
    </row>
    <row r="46" spans="1:3" x14ac:dyDescent="0.25">
      <c r="A46" s="20" t="s">
        <v>1206</v>
      </c>
      <c r="B46" s="15"/>
      <c r="C46" s="22">
        <v>0</v>
      </c>
    </row>
    <row r="47" spans="1:3" x14ac:dyDescent="0.25">
      <c r="A47" s="20" t="s">
        <v>1207</v>
      </c>
      <c r="B47" s="15"/>
      <c r="C47" s="22">
        <v>3</v>
      </c>
    </row>
    <row r="48" spans="1:3" x14ac:dyDescent="0.25">
      <c r="A48" s="20" t="s">
        <v>615</v>
      </c>
      <c r="B48" s="15"/>
      <c r="C48" s="22">
        <v>1</v>
      </c>
    </row>
    <row r="49" spans="1:3" x14ac:dyDescent="0.25">
      <c r="A49" s="20" t="s">
        <v>1208</v>
      </c>
      <c r="B49" s="15"/>
      <c r="C49" s="22">
        <v>12</v>
      </c>
    </row>
    <row r="50" spans="1:3" x14ac:dyDescent="0.25">
      <c r="A50" s="201" t="s">
        <v>956</v>
      </c>
      <c r="B50" s="202"/>
      <c r="C50" s="29">
        <v>57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8" t="s">
        <v>1204</v>
      </c>
      <c r="B53" s="11" t="s">
        <v>79</v>
      </c>
      <c r="C53" s="22">
        <v>0</v>
      </c>
    </row>
    <row r="54" spans="1:3" x14ac:dyDescent="0.25">
      <c r="A54" s="190"/>
      <c r="B54" s="11" t="s">
        <v>82</v>
      </c>
      <c r="C54" s="22">
        <v>0</v>
      </c>
    </row>
    <row r="55" spans="1:3" x14ac:dyDescent="0.25">
      <c r="A55" s="188" t="s">
        <v>1205</v>
      </c>
      <c r="B55" s="11" t="s">
        <v>79</v>
      </c>
      <c r="C55" s="22">
        <v>12</v>
      </c>
    </row>
    <row r="56" spans="1:3" x14ac:dyDescent="0.25">
      <c r="A56" s="190"/>
      <c r="B56" s="11" t="s">
        <v>82</v>
      </c>
      <c r="C56" s="22">
        <v>3</v>
      </c>
    </row>
    <row r="57" spans="1:3" x14ac:dyDescent="0.25">
      <c r="A57" s="188" t="s">
        <v>1206</v>
      </c>
      <c r="B57" s="11" t="s">
        <v>79</v>
      </c>
      <c r="C57" s="22">
        <v>0</v>
      </c>
    </row>
    <row r="58" spans="1:3" x14ac:dyDescent="0.25">
      <c r="A58" s="190"/>
      <c r="B58" s="11" t="s">
        <v>82</v>
      </c>
      <c r="C58" s="22">
        <v>0</v>
      </c>
    </row>
    <row r="59" spans="1:3" x14ac:dyDescent="0.25">
      <c r="A59" s="188" t="s">
        <v>1207</v>
      </c>
      <c r="B59" s="11" t="s">
        <v>79</v>
      </c>
      <c r="C59" s="22">
        <v>2</v>
      </c>
    </row>
    <row r="60" spans="1:3" x14ac:dyDescent="0.25">
      <c r="A60" s="190"/>
      <c r="B60" s="11" t="s">
        <v>82</v>
      </c>
      <c r="C60" s="22">
        <v>0</v>
      </c>
    </row>
    <row r="61" spans="1:3" x14ac:dyDescent="0.25">
      <c r="A61" s="188" t="s">
        <v>615</v>
      </c>
      <c r="B61" s="11" t="s">
        <v>79</v>
      </c>
      <c r="C61" s="22">
        <v>2</v>
      </c>
    </row>
    <row r="62" spans="1:3" x14ac:dyDescent="0.25">
      <c r="A62" s="190"/>
      <c r="B62" s="11" t="s">
        <v>82</v>
      </c>
      <c r="C62" s="22">
        <v>0</v>
      </c>
    </row>
    <row r="63" spans="1:3" x14ac:dyDescent="0.25">
      <c r="A63" s="188" t="s">
        <v>1208</v>
      </c>
      <c r="B63" s="11" t="s">
        <v>79</v>
      </c>
      <c r="C63" s="22">
        <v>6</v>
      </c>
    </row>
    <row r="64" spans="1:3" x14ac:dyDescent="0.25">
      <c r="A64" s="190"/>
      <c r="B64" s="11" t="s">
        <v>82</v>
      </c>
      <c r="C64" s="22">
        <v>5</v>
      </c>
    </row>
    <row r="65" spans="1:3" x14ac:dyDescent="0.25">
      <c r="A65" s="201" t="s">
        <v>956</v>
      </c>
      <c r="B65" s="202"/>
      <c r="C65" s="29">
        <v>30</v>
      </c>
    </row>
    <row r="66" spans="1:3" x14ac:dyDescent="0.25">
      <c r="A66" s="17"/>
    </row>
  </sheetData>
  <sheetProtection algorithmName="SHA-512" hashValue="3jZluO7sFmOMBim5rydRxyIoRqNpGmE9XMK92nGiXMq+tkQOt0PH6ou0nPKfSexrUaC7SrebC8QYG+FLD8HFfg==" saltValue="DXKC3dBtLpZuVXEyNtQjZ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1" t="s">
        <v>1222</v>
      </c>
      <c r="B5" s="32" t="s">
        <v>1223</v>
      </c>
      <c r="C5" s="12">
        <v>12</v>
      </c>
      <c r="D5" s="12">
        <v>1</v>
      </c>
      <c r="E5" s="12">
        <v>0</v>
      </c>
      <c r="F5" s="22">
        <v>0</v>
      </c>
    </row>
    <row r="6" spans="1:6" x14ac:dyDescent="0.25">
      <c r="A6" s="192"/>
      <c r="B6" s="32" t="s">
        <v>1224</v>
      </c>
      <c r="C6" s="12">
        <v>6</v>
      </c>
      <c r="D6" s="12">
        <v>0</v>
      </c>
      <c r="E6" s="12">
        <v>1</v>
      </c>
      <c r="F6" s="22">
        <v>0</v>
      </c>
    </row>
    <row r="7" spans="1:6" x14ac:dyDescent="0.25">
      <c r="A7" s="10" t="s">
        <v>1225</v>
      </c>
      <c r="B7" s="32" t="s">
        <v>1226</v>
      </c>
      <c r="C7" s="12">
        <v>4</v>
      </c>
      <c r="D7" s="12">
        <v>1</v>
      </c>
      <c r="E7" s="12">
        <v>0</v>
      </c>
      <c r="F7" s="22">
        <v>0</v>
      </c>
    </row>
    <row r="8" spans="1:6" ht="22.5" x14ac:dyDescent="0.25">
      <c r="A8" s="191" t="s">
        <v>1227</v>
      </c>
      <c r="B8" s="32" t="s">
        <v>1228</v>
      </c>
      <c r="C8" s="12">
        <v>30</v>
      </c>
      <c r="D8" s="12">
        <v>16</v>
      </c>
      <c r="E8" s="12">
        <v>4</v>
      </c>
      <c r="F8" s="22">
        <v>0</v>
      </c>
    </row>
    <row r="9" spans="1:6" x14ac:dyDescent="0.25">
      <c r="A9" s="193"/>
      <c r="B9" s="32" t="s">
        <v>1229</v>
      </c>
      <c r="C9" s="12">
        <v>4</v>
      </c>
      <c r="D9" s="12">
        <v>0</v>
      </c>
      <c r="E9" s="12">
        <v>1</v>
      </c>
      <c r="F9" s="22">
        <v>0</v>
      </c>
    </row>
    <row r="10" spans="1:6" ht="22.5" x14ac:dyDescent="0.25">
      <c r="A10" s="192"/>
      <c r="B10" s="32" t="s">
        <v>1230</v>
      </c>
      <c r="C10" s="12">
        <v>12</v>
      </c>
      <c r="D10" s="12">
        <v>5</v>
      </c>
      <c r="E10" s="12">
        <v>0</v>
      </c>
      <c r="F10" s="22">
        <v>0</v>
      </c>
    </row>
    <row r="11" spans="1:6" ht="22.5" x14ac:dyDescent="0.25">
      <c r="A11" s="191" t="s">
        <v>1231</v>
      </c>
      <c r="B11" s="32" t="s">
        <v>1232</v>
      </c>
      <c r="C11" s="16"/>
      <c r="D11" s="16"/>
      <c r="E11" s="16"/>
      <c r="F11" s="21"/>
    </row>
    <row r="12" spans="1:6" x14ac:dyDescent="0.25">
      <c r="A12" s="193"/>
      <c r="B12" s="32" t="s">
        <v>1233</v>
      </c>
      <c r="C12" s="12">
        <v>2</v>
      </c>
      <c r="D12" s="12">
        <v>0</v>
      </c>
      <c r="E12" s="12">
        <v>0</v>
      </c>
      <c r="F12" s="22">
        <v>0</v>
      </c>
    </row>
    <row r="13" spans="1:6" ht="22.5" x14ac:dyDescent="0.25">
      <c r="A13" s="192"/>
      <c r="B13" s="32" t="s">
        <v>1234</v>
      </c>
      <c r="C13" s="12">
        <v>2</v>
      </c>
      <c r="D13" s="12">
        <v>4</v>
      </c>
      <c r="E13" s="12">
        <v>2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2">
        <v>1</v>
      </c>
      <c r="D14" s="12">
        <v>0</v>
      </c>
      <c r="E14" s="12">
        <v>0</v>
      </c>
      <c r="F14" s="22">
        <v>0</v>
      </c>
    </row>
    <row r="15" spans="1:6" x14ac:dyDescent="0.25">
      <c r="A15" s="191" t="s">
        <v>1237</v>
      </c>
      <c r="B15" s="32" t="s">
        <v>1238</v>
      </c>
      <c r="C15" s="12">
        <v>106</v>
      </c>
      <c r="D15" s="12">
        <v>48</v>
      </c>
      <c r="E15" s="12">
        <v>10</v>
      </c>
      <c r="F15" s="22">
        <v>0</v>
      </c>
    </row>
    <row r="16" spans="1:6" x14ac:dyDescent="0.25">
      <c r="A16" s="193"/>
      <c r="B16" s="32" t="s">
        <v>1239</v>
      </c>
      <c r="C16" s="16"/>
      <c r="D16" s="16"/>
      <c r="E16" s="16"/>
      <c r="F16" s="21"/>
    </row>
    <row r="17" spans="1:6" x14ac:dyDescent="0.25">
      <c r="A17" s="193"/>
      <c r="B17" s="32" t="s">
        <v>1240</v>
      </c>
      <c r="C17" s="16"/>
      <c r="D17" s="16"/>
      <c r="E17" s="16"/>
      <c r="F17" s="21"/>
    </row>
    <row r="18" spans="1:6" x14ac:dyDescent="0.25">
      <c r="A18" s="193"/>
      <c r="B18" s="32" t="s">
        <v>1241</v>
      </c>
      <c r="C18" s="16"/>
      <c r="D18" s="16"/>
      <c r="E18" s="16"/>
      <c r="F18" s="21"/>
    </row>
    <row r="19" spans="1:6" ht="22.5" x14ac:dyDescent="0.25">
      <c r="A19" s="192"/>
      <c r="B19" s="32" t="s">
        <v>1242</v>
      </c>
      <c r="C19" s="16"/>
      <c r="D19" s="16"/>
      <c r="E19" s="16"/>
      <c r="F19" s="21"/>
    </row>
    <row r="20" spans="1:6" x14ac:dyDescent="0.2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2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25">
      <c r="A22" s="201" t="s">
        <v>956</v>
      </c>
      <c r="B22" s="202"/>
      <c r="C22" s="29">
        <v>179</v>
      </c>
      <c r="D22" s="29">
        <v>75</v>
      </c>
      <c r="E22" s="29">
        <v>18</v>
      </c>
      <c r="F22" s="29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/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1080</v>
      </c>
      <c r="B27" s="15"/>
      <c r="C27" s="21"/>
    </row>
    <row r="28" spans="1:6" x14ac:dyDescent="0.25">
      <c r="A28" s="201" t="s">
        <v>956</v>
      </c>
      <c r="B28" s="202"/>
      <c r="C28" s="34"/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3</v>
      </c>
    </row>
    <row r="33" spans="1:3" x14ac:dyDescent="0.25">
      <c r="A33" s="20" t="s">
        <v>1249</v>
      </c>
      <c r="B33" s="15"/>
      <c r="C33" s="22">
        <v>18</v>
      </c>
    </row>
    <row r="34" spans="1:3" x14ac:dyDescent="0.25">
      <c r="A34" s="20" t="s">
        <v>82</v>
      </c>
      <c r="B34" s="15"/>
      <c r="C34" s="22">
        <v>2</v>
      </c>
    </row>
    <row r="35" spans="1:3" x14ac:dyDescent="0.25">
      <c r="A35" s="201" t="s">
        <v>956</v>
      </c>
      <c r="B35" s="202"/>
      <c r="C35" s="29">
        <v>23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30</v>
      </c>
    </row>
    <row r="40" spans="1:3" x14ac:dyDescent="0.25">
      <c r="A40" s="20" t="s">
        <v>1252</v>
      </c>
      <c r="B40" s="15"/>
      <c r="C40" s="22">
        <v>28</v>
      </c>
    </row>
    <row r="41" spans="1:3" x14ac:dyDescent="0.25">
      <c r="A41" s="201" t="s">
        <v>956</v>
      </c>
      <c r="B41" s="202"/>
      <c r="C41" s="29">
        <v>58</v>
      </c>
    </row>
    <row r="42" spans="1:3" x14ac:dyDescent="0.25">
      <c r="A42" s="17"/>
    </row>
  </sheetData>
  <sheetProtection algorithmName="SHA-512" hashValue="4M5ygwXl5x1eu63u6+flLRdcZJ015tfiINT3QAjzv5MkHZg6dOWgqyHRVdAD/TGHX1FKRW6gcQc/PizIx+oRAg==" saltValue="JuqO6gGTr2Vo1DhibKjK0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1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3"/>
      <c r="B7" s="32" t="s">
        <v>1048</v>
      </c>
      <c r="C7" s="39">
        <v>15</v>
      </c>
      <c r="D7" s="39">
        <v>0</v>
      </c>
      <c r="E7" s="39">
        <v>46</v>
      </c>
      <c r="F7" s="39">
        <v>2</v>
      </c>
      <c r="G7" s="39">
        <v>0</v>
      </c>
      <c r="H7" s="39">
        <v>53</v>
      </c>
      <c r="I7" s="39">
        <v>0</v>
      </c>
      <c r="J7" s="39">
        <v>3</v>
      </c>
      <c r="K7" s="39">
        <v>0</v>
      </c>
      <c r="L7" s="40">
        <v>4</v>
      </c>
    </row>
    <row r="8" spans="1:12" x14ac:dyDescent="0.25">
      <c r="A8" s="193"/>
      <c r="B8" s="32" t="s">
        <v>1266</v>
      </c>
      <c r="C8" s="39">
        <v>15</v>
      </c>
      <c r="D8" s="39">
        <v>0</v>
      </c>
      <c r="E8" s="39">
        <v>46</v>
      </c>
      <c r="F8" s="39">
        <v>2</v>
      </c>
      <c r="G8" s="39">
        <v>0</v>
      </c>
      <c r="H8" s="39">
        <v>53</v>
      </c>
      <c r="I8" s="39">
        <v>0</v>
      </c>
      <c r="J8" s="39">
        <v>3</v>
      </c>
      <c r="K8" s="39">
        <v>0</v>
      </c>
      <c r="L8" s="40">
        <v>4</v>
      </c>
    </row>
    <row r="9" spans="1:12" x14ac:dyDescent="0.25">
      <c r="A9" s="192"/>
      <c r="B9" s="32" t="s">
        <v>1267</v>
      </c>
      <c r="C9" s="39">
        <v>1</v>
      </c>
      <c r="D9" s="39">
        <v>0</v>
      </c>
      <c r="E9" s="39">
        <v>3</v>
      </c>
      <c r="F9" s="39">
        <v>0</v>
      </c>
      <c r="G9" s="39">
        <v>0</v>
      </c>
      <c r="H9" s="39">
        <v>8</v>
      </c>
      <c r="I9" s="39">
        <v>0</v>
      </c>
      <c r="J9" s="39">
        <v>2</v>
      </c>
      <c r="K9" s="39">
        <v>0</v>
      </c>
      <c r="L9" s="40">
        <v>0</v>
      </c>
    </row>
    <row r="10" spans="1:12" x14ac:dyDescent="0.2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3"/>
      <c r="B12" s="32" t="s">
        <v>1271</v>
      </c>
      <c r="C12" s="39">
        <v>7</v>
      </c>
      <c r="D12" s="39">
        <v>0</v>
      </c>
      <c r="E12" s="39">
        <v>9</v>
      </c>
      <c r="F12" s="39">
        <v>0</v>
      </c>
      <c r="G12" s="39">
        <v>0</v>
      </c>
      <c r="H12" s="39">
        <v>15</v>
      </c>
      <c r="I12" s="39">
        <v>0</v>
      </c>
      <c r="J12" s="39">
        <v>0</v>
      </c>
      <c r="K12" s="39">
        <v>0</v>
      </c>
      <c r="L12" s="40">
        <v>2</v>
      </c>
    </row>
    <row r="13" spans="1:12" x14ac:dyDescent="0.2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3"/>
      <c r="B26" s="32" t="s">
        <v>1285</v>
      </c>
      <c r="C26" s="39">
        <v>1</v>
      </c>
      <c r="D26" s="39">
        <v>0</v>
      </c>
      <c r="E26" s="39">
        <v>10</v>
      </c>
      <c r="F26" s="39">
        <v>0</v>
      </c>
      <c r="G26" s="39">
        <v>0</v>
      </c>
      <c r="H26" s="39">
        <v>3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3"/>
      <c r="B32" s="32" t="s">
        <v>1291</v>
      </c>
      <c r="C32" s="39">
        <v>0</v>
      </c>
      <c r="D32" s="39">
        <v>0</v>
      </c>
      <c r="E32" s="39">
        <v>2</v>
      </c>
      <c r="F32" s="39">
        <v>0</v>
      </c>
      <c r="G32" s="39">
        <v>0</v>
      </c>
      <c r="H32" s="39">
        <v>3</v>
      </c>
      <c r="I32" s="39">
        <v>0</v>
      </c>
      <c r="J32" s="39">
        <v>1</v>
      </c>
      <c r="K32" s="39">
        <v>0</v>
      </c>
      <c r="L32" s="40">
        <v>1</v>
      </c>
    </row>
    <row r="33" spans="1:12" x14ac:dyDescent="0.2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3"/>
      <c r="B42" s="32" t="s">
        <v>1301</v>
      </c>
      <c r="C42" s="39">
        <v>0</v>
      </c>
      <c r="D42" s="39">
        <v>0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2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3"/>
      <c r="B64" s="32" t="s">
        <v>1323</v>
      </c>
      <c r="C64" s="39">
        <v>0</v>
      </c>
      <c r="D64" s="39">
        <v>0</v>
      </c>
      <c r="E64" s="39">
        <v>1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1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3"/>
      <c r="B73" s="32" t="s">
        <v>1332</v>
      </c>
      <c r="C73" s="39">
        <v>0</v>
      </c>
      <c r="D73" s="39">
        <v>0</v>
      </c>
      <c r="E73" s="39">
        <v>2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3"/>
      <c r="B77" s="32" t="s">
        <v>1336</v>
      </c>
      <c r="C77" s="39">
        <v>0</v>
      </c>
      <c r="D77" s="39">
        <v>0</v>
      </c>
      <c r="E77" s="39">
        <v>1</v>
      </c>
      <c r="F77" s="39">
        <v>0</v>
      </c>
      <c r="G77" s="39">
        <v>0</v>
      </c>
      <c r="H77" s="39">
        <v>1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3"/>
      <c r="B82" s="32" t="s">
        <v>1341</v>
      </c>
      <c r="C82" s="39">
        <v>0</v>
      </c>
      <c r="D82" s="39">
        <v>0</v>
      </c>
      <c r="E82" s="39">
        <v>2</v>
      </c>
      <c r="F82" s="39">
        <v>0</v>
      </c>
      <c r="G82" s="39">
        <v>0</v>
      </c>
      <c r="H82" s="39">
        <v>2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3"/>
      <c r="B90" s="32" t="s">
        <v>1349</v>
      </c>
      <c r="C90" s="39">
        <v>1</v>
      </c>
      <c r="D90" s="39">
        <v>0</v>
      </c>
      <c r="E90" s="39">
        <v>2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3"/>
      <c r="B104" s="32" t="s">
        <v>1363</v>
      </c>
      <c r="C104" s="39">
        <v>0</v>
      </c>
      <c r="D104" s="39">
        <v>0</v>
      </c>
      <c r="E104" s="39">
        <v>2</v>
      </c>
      <c r="F104" s="39">
        <v>0</v>
      </c>
      <c r="G104" s="39">
        <v>0</v>
      </c>
      <c r="H104" s="39">
        <v>1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3"/>
      <c r="B131" s="32" t="s">
        <v>1390</v>
      </c>
      <c r="C131" s="39">
        <v>0</v>
      </c>
      <c r="D131" s="39">
        <v>0</v>
      </c>
      <c r="E131" s="39">
        <v>4</v>
      </c>
      <c r="F131" s="39">
        <v>1</v>
      </c>
      <c r="G131" s="39">
        <v>0</v>
      </c>
      <c r="H131" s="39">
        <v>1</v>
      </c>
      <c r="I131" s="39">
        <v>0</v>
      </c>
      <c r="J131" s="39">
        <v>2</v>
      </c>
      <c r="K131" s="39">
        <v>0</v>
      </c>
      <c r="L131" s="40">
        <v>0</v>
      </c>
    </row>
    <row r="132" spans="1:12" x14ac:dyDescent="0.2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3"/>
      <c r="B142" s="32" t="s">
        <v>1401</v>
      </c>
      <c r="C142" s="39">
        <v>1</v>
      </c>
      <c r="D142" s="39">
        <v>0</v>
      </c>
      <c r="E142" s="39">
        <v>0</v>
      </c>
      <c r="F142" s="39">
        <v>0</v>
      </c>
      <c r="G142" s="39">
        <v>0</v>
      </c>
      <c r="H142" s="39">
        <v>3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4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3"/>
      <c r="B161" s="32" t="s">
        <v>1420</v>
      </c>
      <c r="C161" s="39">
        <v>0</v>
      </c>
      <c r="D161" s="39">
        <v>0</v>
      </c>
      <c r="E161" s="39">
        <v>1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3"/>
      <c r="B180" s="32" t="s">
        <v>1439</v>
      </c>
      <c r="C180" s="39">
        <v>0</v>
      </c>
      <c r="D180" s="39">
        <v>0</v>
      </c>
      <c r="E180" s="39">
        <v>1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3"/>
      <c r="B188" s="32" t="s">
        <v>1447</v>
      </c>
      <c r="C188" s="39">
        <v>1</v>
      </c>
      <c r="D188" s="39">
        <v>0</v>
      </c>
      <c r="E188" s="39">
        <v>0</v>
      </c>
      <c r="F188" s="39">
        <v>0</v>
      </c>
      <c r="G188" s="39">
        <v>0</v>
      </c>
      <c r="H188" s="39">
        <v>8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3"/>
      <c r="B189" s="32" t="s">
        <v>1448</v>
      </c>
      <c r="C189" s="39">
        <v>1</v>
      </c>
      <c r="D189" s="39">
        <v>0</v>
      </c>
      <c r="E189" s="39">
        <v>3</v>
      </c>
      <c r="F189" s="39">
        <v>0</v>
      </c>
      <c r="G189" s="39">
        <v>0</v>
      </c>
      <c r="H189" s="39">
        <v>3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3"/>
      <c r="B192" s="32" t="s">
        <v>1451</v>
      </c>
      <c r="C192" s="39">
        <v>0</v>
      </c>
      <c r="D192" s="39">
        <v>0</v>
      </c>
      <c r="E192" s="39">
        <v>3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1</v>
      </c>
    </row>
    <row r="193" spans="1:12" x14ac:dyDescent="0.2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3"/>
      <c r="B194" s="32" t="s">
        <v>1453</v>
      </c>
      <c r="C194" s="39">
        <v>1</v>
      </c>
      <c r="D194" s="39">
        <v>0</v>
      </c>
      <c r="E194" s="39">
        <v>1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3"/>
      <c r="B204" s="32" t="s">
        <v>1463</v>
      </c>
      <c r="C204" s="39">
        <v>2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3"/>
      <c r="B229" s="32" t="s">
        <v>1488</v>
      </c>
      <c r="C229" s="39">
        <v>0</v>
      </c>
      <c r="D229" s="39">
        <v>0</v>
      </c>
      <c r="E229" s="39">
        <v>1</v>
      </c>
      <c r="F229" s="39">
        <v>1</v>
      </c>
      <c r="G229" s="39">
        <v>0</v>
      </c>
      <c r="H229" s="39">
        <v>5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3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2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3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3"/>
      <c r="B264" s="32" t="s">
        <v>1524</v>
      </c>
      <c r="C264" s="39">
        <v>13</v>
      </c>
      <c r="D264" s="39">
        <v>0</v>
      </c>
      <c r="E264" s="39">
        <v>21</v>
      </c>
      <c r="F264" s="39">
        <v>0</v>
      </c>
      <c r="G264" s="39">
        <v>0</v>
      </c>
      <c r="H264" s="39">
        <v>30</v>
      </c>
      <c r="I264" s="39">
        <v>0</v>
      </c>
      <c r="J264" s="39">
        <v>2</v>
      </c>
      <c r="K264" s="39">
        <v>0</v>
      </c>
      <c r="L264" s="40">
        <v>1</v>
      </c>
    </row>
    <row r="265" spans="1:12" x14ac:dyDescent="0.25">
      <c r="A265" s="193"/>
      <c r="B265" s="32" t="s">
        <v>1525</v>
      </c>
      <c r="C265" s="39">
        <v>0</v>
      </c>
      <c r="D265" s="39">
        <v>0</v>
      </c>
      <c r="E265" s="39">
        <v>1</v>
      </c>
      <c r="F265" s="39">
        <v>0</v>
      </c>
      <c r="G265" s="39">
        <v>0</v>
      </c>
      <c r="H265" s="39">
        <v>1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3"/>
      <c r="B266" s="32" t="s">
        <v>1526</v>
      </c>
      <c r="C266" s="39">
        <v>0</v>
      </c>
      <c r="D266" s="39">
        <v>0</v>
      </c>
      <c r="E266" s="39">
        <v>1</v>
      </c>
      <c r="F266" s="39">
        <v>0</v>
      </c>
      <c r="G266" s="39">
        <v>0</v>
      </c>
      <c r="H266" s="39">
        <v>2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2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3"/>
      <c r="B271" s="32" t="s">
        <v>1531</v>
      </c>
      <c r="C271" s="39">
        <v>1</v>
      </c>
      <c r="D271" s="39">
        <v>0</v>
      </c>
      <c r="E271" s="39">
        <v>0</v>
      </c>
      <c r="F271" s="39">
        <v>0</v>
      </c>
      <c r="G271" s="39">
        <v>0</v>
      </c>
      <c r="H271" s="39">
        <v>1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3"/>
      <c r="B272" s="32" t="s">
        <v>1532</v>
      </c>
      <c r="C272" s="39">
        <v>0</v>
      </c>
      <c r="D272" s="39">
        <v>0</v>
      </c>
      <c r="E272" s="39">
        <v>1</v>
      </c>
      <c r="F272" s="39">
        <v>0</v>
      </c>
      <c r="G272" s="39">
        <v>0</v>
      </c>
      <c r="H272" s="39">
        <v>1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3"/>
      <c r="B273" s="32" t="s">
        <v>967</v>
      </c>
      <c r="C273" s="39">
        <v>0</v>
      </c>
      <c r="D273" s="39">
        <v>0</v>
      </c>
      <c r="E273" s="39">
        <v>6</v>
      </c>
      <c r="F273" s="39">
        <v>0</v>
      </c>
      <c r="G273" s="39">
        <v>0</v>
      </c>
      <c r="H273" s="39">
        <v>2</v>
      </c>
      <c r="I273" s="39">
        <v>0</v>
      </c>
      <c r="J273" s="39">
        <v>1</v>
      </c>
      <c r="K273" s="39">
        <v>0</v>
      </c>
      <c r="L273" s="40">
        <v>0</v>
      </c>
    </row>
    <row r="274" spans="1:12" x14ac:dyDescent="0.2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3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3"/>
      <c r="B276" s="32" t="s">
        <v>1535</v>
      </c>
      <c r="C276" s="39">
        <v>0</v>
      </c>
      <c r="D276" s="39">
        <v>0</v>
      </c>
      <c r="E276" s="39">
        <v>2</v>
      </c>
      <c r="F276" s="39">
        <v>0</v>
      </c>
      <c r="G276" s="39">
        <v>0</v>
      </c>
      <c r="H276" s="39">
        <v>3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1</v>
      </c>
    </row>
    <row r="281" spans="1:12" x14ac:dyDescent="0.2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2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3"/>
      <c r="B286" s="32" t="s">
        <v>1545</v>
      </c>
      <c r="C286" s="39">
        <v>0</v>
      </c>
      <c r="D286" s="39">
        <v>0</v>
      </c>
      <c r="E286" s="39">
        <v>1</v>
      </c>
      <c r="F286" s="39">
        <v>1</v>
      </c>
      <c r="G286" s="39">
        <v>0</v>
      </c>
      <c r="H286" s="39">
        <v>2</v>
      </c>
      <c r="I286" s="39">
        <v>0</v>
      </c>
      <c r="J286" s="39">
        <v>0</v>
      </c>
      <c r="K286" s="39">
        <v>0</v>
      </c>
      <c r="L286" s="40">
        <v>1</v>
      </c>
    </row>
    <row r="287" spans="1:12" x14ac:dyDescent="0.25">
      <c r="A287" s="193"/>
      <c r="B287" s="32" t="s">
        <v>926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3"/>
      <c r="B289" s="32" t="s">
        <v>1546</v>
      </c>
      <c r="C289" s="39">
        <v>0</v>
      </c>
      <c r="D289" s="39">
        <v>0</v>
      </c>
      <c r="E289" s="39">
        <v>11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1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2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2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14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9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10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6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3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4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2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zYASWeuT/M8Y8oMc8Aj8mZhrPaVpZiMp/Fw8ETyJjxW0vT6EToQVXc/ylWi0UcXNaTvRCvFd7yU2GEW4xiT4mg==" saltValue="rwzqRJJwh2EF67lGY1wWc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1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3"/>
      <c r="B7" s="11" t="s">
        <v>1574</v>
      </c>
      <c r="C7" s="12">
        <v>2</v>
      </c>
      <c r="D7" s="12">
        <v>1</v>
      </c>
      <c r="E7" s="13">
        <v>1</v>
      </c>
    </row>
    <row r="8" spans="1:5" x14ac:dyDescent="0.25">
      <c r="A8" s="193"/>
      <c r="B8" s="11" t="s">
        <v>1575</v>
      </c>
      <c r="C8" s="12">
        <v>4</v>
      </c>
      <c r="D8" s="12">
        <v>6</v>
      </c>
      <c r="E8" s="13">
        <v>-0.33333333333333298</v>
      </c>
    </row>
    <row r="9" spans="1:5" x14ac:dyDescent="0.25">
      <c r="A9" s="193"/>
      <c r="B9" s="11" t="s">
        <v>1576</v>
      </c>
      <c r="C9" s="12">
        <v>0</v>
      </c>
      <c r="D9" s="12">
        <v>0</v>
      </c>
      <c r="E9" s="13">
        <v>0</v>
      </c>
    </row>
    <row r="10" spans="1:5" x14ac:dyDescent="0.2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3"/>
      <c r="B11" s="11" t="s">
        <v>1578</v>
      </c>
      <c r="C11" s="12">
        <v>6</v>
      </c>
      <c r="D11" s="12">
        <v>17</v>
      </c>
      <c r="E11" s="13">
        <v>-0.64705882352941202</v>
      </c>
    </row>
    <row r="12" spans="1:5" x14ac:dyDescent="0.25">
      <c r="A12" s="193"/>
      <c r="B12" s="11" t="s">
        <v>1579</v>
      </c>
      <c r="C12" s="12">
        <v>0</v>
      </c>
      <c r="D12" s="12">
        <v>0</v>
      </c>
      <c r="E12" s="13">
        <v>0</v>
      </c>
    </row>
    <row r="13" spans="1:5" x14ac:dyDescent="0.25">
      <c r="A13" s="193"/>
      <c r="B13" s="11" t="s">
        <v>1580</v>
      </c>
      <c r="C13" s="12">
        <v>1</v>
      </c>
      <c r="D13" s="12">
        <v>10</v>
      </c>
      <c r="E13" s="13">
        <v>-0.9</v>
      </c>
    </row>
    <row r="14" spans="1:5" x14ac:dyDescent="0.25">
      <c r="A14" s="193"/>
      <c r="B14" s="11" t="s">
        <v>1581</v>
      </c>
      <c r="C14" s="12">
        <v>19</v>
      </c>
      <c r="D14" s="12">
        <v>22</v>
      </c>
      <c r="E14" s="13">
        <v>-0.13636363636363599</v>
      </c>
    </row>
    <row r="15" spans="1:5" x14ac:dyDescent="0.25">
      <c r="A15" s="193"/>
      <c r="B15" s="11" t="s">
        <v>1582</v>
      </c>
      <c r="C15" s="12">
        <v>1</v>
      </c>
      <c r="D15" s="12">
        <v>0</v>
      </c>
      <c r="E15" s="13">
        <v>1</v>
      </c>
    </row>
    <row r="16" spans="1:5" x14ac:dyDescent="0.25">
      <c r="A16" s="192"/>
      <c r="B16" s="11" t="s">
        <v>111</v>
      </c>
      <c r="C16" s="12">
        <v>70</v>
      </c>
      <c r="D16" s="12">
        <v>68</v>
      </c>
      <c r="E16" s="13">
        <v>2.9411764705882401E-2</v>
      </c>
    </row>
    <row r="17" spans="1:1" x14ac:dyDescent="0.25">
      <c r="A17" s="17"/>
    </row>
  </sheetData>
  <sheetProtection algorithmName="SHA-512" hashValue="CT4/E07IZcTjq1XzHIlVpxeOLeF151cR+ozDKfKgUnIrFxuB9Z4s/P4fNfzfjaIWJT7gwBGSH/MWMpCL7A51/Q==" saltValue="iz6vkg+y1vAhC/eJu2c47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2</v>
      </c>
      <c r="E5" s="13">
        <v>-1</v>
      </c>
    </row>
    <row r="6" spans="1:5" x14ac:dyDescent="0.25">
      <c r="A6" s="10" t="s">
        <v>1587</v>
      </c>
      <c r="B6" s="11" t="s">
        <v>1588</v>
      </c>
      <c r="C6" s="12">
        <v>95</v>
      </c>
      <c r="D6" s="12">
        <v>131</v>
      </c>
      <c r="E6" s="13">
        <v>-0.27480916030534303</v>
      </c>
    </row>
    <row r="7" spans="1:5" ht="22.5" x14ac:dyDescent="0.25">
      <c r="A7" s="10" t="s">
        <v>1589</v>
      </c>
      <c r="B7" s="11" t="s">
        <v>1590</v>
      </c>
      <c r="C7" s="12">
        <v>75</v>
      </c>
      <c r="D7" s="12">
        <v>70</v>
      </c>
      <c r="E7" s="13">
        <v>7.1428571428571397E-2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13</v>
      </c>
      <c r="E8" s="13">
        <v>-1</v>
      </c>
    </row>
    <row r="9" spans="1:5" ht="22.5" x14ac:dyDescent="0.25">
      <c r="A9" s="10" t="s">
        <v>1593</v>
      </c>
      <c r="B9" s="11" t="s">
        <v>1594</v>
      </c>
      <c r="C9" s="12">
        <v>63</v>
      </c>
      <c r="D9" s="12">
        <v>19</v>
      </c>
      <c r="E9" s="13">
        <v>2.3157894736842102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4</v>
      </c>
      <c r="E10" s="13">
        <v>-1</v>
      </c>
    </row>
    <row r="11" spans="1:5" ht="22.5" x14ac:dyDescent="0.25">
      <c r="A11" s="10" t="s">
        <v>1597</v>
      </c>
      <c r="B11" s="15"/>
      <c r="C11" s="12">
        <v>198</v>
      </c>
      <c r="D11" s="12">
        <v>204</v>
      </c>
      <c r="E11" s="13">
        <v>-2.9411764705882401E-2</v>
      </c>
    </row>
    <row r="12" spans="1:5" x14ac:dyDescent="0.25">
      <c r="A12" s="10" t="s">
        <v>1598</v>
      </c>
      <c r="B12" s="15"/>
      <c r="C12" s="12">
        <v>324</v>
      </c>
      <c r="D12" s="12">
        <v>459</v>
      </c>
      <c r="E12" s="13">
        <v>-0.29411764705882298</v>
      </c>
    </row>
    <row r="13" spans="1:5" x14ac:dyDescent="0.25">
      <c r="A13" s="191" t="s">
        <v>1599</v>
      </c>
      <c r="B13" s="11" t="s">
        <v>1600</v>
      </c>
      <c r="C13" s="12">
        <v>129</v>
      </c>
      <c r="D13" s="12">
        <v>94</v>
      </c>
      <c r="E13" s="13">
        <v>0.37234042553191499</v>
      </c>
    </row>
    <row r="14" spans="1:5" x14ac:dyDescent="0.25">
      <c r="A14" s="192"/>
      <c r="B14" s="11" t="s">
        <v>1601</v>
      </c>
      <c r="C14" s="12">
        <v>0</v>
      </c>
      <c r="D14" s="16"/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8" t="s">
        <v>1603</v>
      </c>
      <c r="B17" s="11" t="s">
        <v>1604</v>
      </c>
      <c r="C17" s="16"/>
      <c r="D17" s="16"/>
      <c r="E17" s="21"/>
    </row>
    <row r="18" spans="1:5" x14ac:dyDescent="0.25">
      <c r="A18" s="189"/>
      <c r="B18" s="11" t="s">
        <v>1605</v>
      </c>
      <c r="C18" s="12">
        <v>57</v>
      </c>
      <c r="D18" s="12">
        <v>13</v>
      </c>
      <c r="E18" s="22">
        <v>2</v>
      </c>
    </row>
    <row r="19" spans="1:5" x14ac:dyDescent="0.25">
      <c r="A19" s="189"/>
      <c r="B19" s="11" t="s">
        <v>1606</v>
      </c>
      <c r="C19" s="16"/>
      <c r="D19" s="16"/>
      <c r="E19" s="21"/>
    </row>
    <row r="20" spans="1:5" x14ac:dyDescent="0.25">
      <c r="A20" s="189"/>
      <c r="B20" s="11" t="s">
        <v>1607</v>
      </c>
      <c r="C20" s="16"/>
      <c r="D20" s="16"/>
      <c r="E20" s="21"/>
    </row>
    <row r="21" spans="1:5" x14ac:dyDescent="0.25">
      <c r="A21" s="189"/>
      <c r="B21" s="11" t="s">
        <v>1608</v>
      </c>
      <c r="C21" s="12">
        <v>17</v>
      </c>
      <c r="D21" s="12">
        <v>12</v>
      </c>
      <c r="E21" s="22">
        <v>2</v>
      </c>
    </row>
    <row r="22" spans="1:5" x14ac:dyDescent="0.25">
      <c r="A22" s="189"/>
      <c r="B22" s="11" t="s">
        <v>983</v>
      </c>
      <c r="C22" s="12">
        <v>926</v>
      </c>
      <c r="D22" s="12">
        <v>892</v>
      </c>
      <c r="E22" s="22">
        <v>2</v>
      </c>
    </row>
    <row r="23" spans="1:5" x14ac:dyDescent="0.25">
      <c r="A23" s="189"/>
      <c r="B23" s="11" t="s">
        <v>1609</v>
      </c>
      <c r="C23" s="12">
        <v>20</v>
      </c>
      <c r="D23" s="12">
        <v>25</v>
      </c>
      <c r="E23" s="22">
        <v>1</v>
      </c>
    </row>
    <row r="24" spans="1:5" x14ac:dyDescent="0.25">
      <c r="A24" s="189"/>
      <c r="B24" s="11" t="s">
        <v>1610</v>
      </c>
      <c r="C24" s="16"/>
      <c r="D24" s="16"/>
      <c r="E24" s="21"/>
    </row>
    <row r="25" spans="1:5" x14ac:dyDescent="0.25">
      <c r="A25" s="189"/>
      <c r="B25" s="11" t="s">
        <v>1611</v>
      </c>
      <c r="C25" s="16"/>
      <c r="D25" s="16"/>
      <c r="E25" s="21"/>
    </row>
    <row r="26" spans="1:5" x14ac:dyDescent="0.25">
      <c r="A26" s="189"/>
      <c r="B26" s="11" t="s">
        <v>1612</v>
      </c>
      <c r="C26" s="12">
        <v>749</v>
      </c>
      <c r="D26" s="12">
        <v>746</v>
      </c>
      <c r="E26" s="22">
        <v>3</v>
      </c>
    </row>
    <row r="27" spans="1:5" x14ac:dyDescent="0.25">
      <c r="A27" s="189"/>
      <c r="B27" s="11" t="s">
        <v>1613</v>
      </c>
      <c r="C27" s="12">
        <v>319</v>
      </c>
      <c r="D27" s="12">
        <v>55</v>
      </c>
      <c r="E27" s="22">
        <v>213</v>
      </c>
    </row>
    <row r="28" spans="1:5" x14ac:dyDescent="0.25">
      <c r="A28" s="189"/>
      <c r="B28" s="11" t="s">
        <v>1614</v>
      </c>
      <c r="C28" s="12">
        <v>355</v>
      </c>
      <c r="D28" s="12">
        <v>132</v>
      </c>
      <c r="E28" s="22">
        <v>120</v>
      </c>
    </row>
    <row r="29" spans="1:5" x14ac:dyDescent="0.25">
      <c r="A29" s="189"/>
      <c r="B29" s="11" t="s">
        <v>1615</v>
      </c>
      <c r="C29" s="12">
        <v>293</v>
      </c>
      <c r="D29" s="12">
        <v>35</v>
      </c>
      <c r="E29" s="22">
        <v>149</v>
      </c>
    </row>
    <row r="30" spans="1:5" x14ac:dyDescent="0.25">
      <c r="A30" s="190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UwSsfMRFGzdUQm3gCB50NyF/MJ9QOAOdxVodh2pqejOucaDdoN+c7dDSrEx9zfs/AzOq98e7TJ/5RZ+FclMb6A==" saltValue="/3KBjYBSC2vzycueQU5hl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7B4F-412B-4FE3-9E3C-39F986FA1695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7" t="s">
        <v>1745</v>
      </c>
      <c r="D1" s="207"/>
      <c r="E1" s="207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4"/>
    </row>
    <row r="3" spans="1:93" s="103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4"/>
    </row>
    <row r="4" spans="1:93" s="105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09"/>
      <c r="AW6" s="208"/>
      <c r="AX6" s="208"/>
      <c r="AY6" s="208"/>
      <c r="AZ6" s="208"/>
      <c r="BA6" s="210"/>
      <c r="BE6" s="111" t="s">
        <v>113</v>
      </c>
      <c r="BF6" s="110" t="s">
        <v>114</v>
      </c>
      <c r="BG6" s="112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52795</v>
      </c>
      <c r="D7" s="119">
        <f>SUM(DatosGenerales!C15:C19)</f>
        <v>6000</v>
      </c>
      <c r="E7" s="118">
        <f>SUM(DatosGenerales!C12:C14)</f>
        <v>44176</v>
      </c>
      <c r="I7" s="120">
        <f>DatosGenerales!C31</f>
        <v>9127</v>
      </c>
      <c r="J7" s="119">
        <f>DatosGenerales!C32</f>
        <v>1367</v>
      </c>
      <c r="K7" s="118">
        <f>SUM(DatosGenerales!C33:C34)</f>
        <v>1694</v>
      </c>
      <c r="L7" s="119">
        <f>DatosGenerales!C36</f>
        <v>4828</v>
      </c>
      <c r="M7" s="118">
        <f>DatosGenerales!C95</f>
        <v>3524</v>
      </c>
      <c r="N7" s="121">
        <f>L7-M7</f>
        <v>1304</v>
      </c>
      <c r="O7" s="121"/>
      <c r="Q7" s="120">
        <f>DatosGenerales!C36</f>
        <v>4828</v>
      </c>
      <c r="R7" s="119">
        <f>DatosGenerales!C49</f>
        <v>2586</v>
      </c>
      <c r="S7" s="119">
        <f>DatosGenerales!C50</f>
        <v>196</v>
      </c>
      <c r="T7" s="119">
        <f>DatosGenerales!C62</f>
        <v>65</v>
      </c>
      <c r="U7" s="119">
        <f>DatosGenerales!C78</f>
        <v>13</v>
      </c>
      <c r="V7" s="122">
        <f>SUM(Q7:U7)</f>
        <v>7688</v>
      </c>
      <c r="Z7" s="120">
        <f>SUM(DatosGenerales!C106,DatosGenerales!C107,DatosGenerales!C109)</f>
        <v>1908</v>
      </c>
      <c r="AA7" s="119">
        <f>SUM(DatosGenerales!C108,DatosGenerales!C110)</f>
        <v>544</v>
      </c>
      <c r="AB7" s="119">
        <f>DatosGenerales!C106</f>
        <v>1361</v>
      </c>
      <c r="AC7" s="122">
        <f>DatosGenerales!C107</f>
        <v>403</v>
      </c>
      <c r="AH7" s="120">
        <f>SUM(DatosGenerales!C115,DatosGenerales!C116,DatosGenerales!C118)</f>
        <v>155</v>
      </c>
      <c r="AI7" s="119">
        <f>SUM(DatosGenerales!C117,DatosGenerales!C119)</f>
        <v>17</v>
      </c>
      <c r="AJ7" s="119">
        <f>DatosGenerales!C115</f>
        <v>93</v>
      </c>
      <c r="AK7" s="122">
        <f>DatosGenerales!C116</f>
        <v>51</v>
      </c>
      <c r="AP7" s="120">
        <f>SUM(DatosGenerales!C135:C136)</f>
        <v>90</v>
      </c>
      <c r="AQ7" s="119">
        <f>SUM(DatosGenerales!C137:C138)</f>
        <v>0</v>
      </c>
      <c r="AR7" s="122">
        <f>SUM(DatosGenerales!C139:C140)</f>
        <v>3</v>
      </c>
      <c r="AV7" s="120">
        <f>DatosGenerales!C145</f>
        <v>18</v>
      </c>
      <c r="AW7" s="119">
        <f>DatosGenerales!C146</f>
        <v>255</v>
      </c>
      <c r="AX7" s="119">
        <f>DatosGenerales!C147</f>
        <v>20</v>
      </c>
      <c r="AY7" s="119">
        <f>DatosGenerales!C148</f>
        <v>0</v>
      </c>
      <c r="AZ7" s="119">
        <f>DatosGenerales!C149</f>
        <v>95</v>
      </c>
      <c r="BA7" s="122">
        <f>DatosGenerales!C150</f>
        <v>5</v>
      </c>
      <c r="BE7" s="120">
        <f>DatosGenerales!C151</f>
        <v>95</v>
      </c>
      <c r="BF7" s="119">
        <f>DatosGenerales!C152</f>
        <v>290</v>
      </c>
      <c r="BG7" s="122">
        <f>DatosGenerales!C154</f>
        <v>69</v>
      </c>
      <c r="BK7" s="120">
        <f>SUM(DatosGenerales!C297:C311)</f>
        <v>3104</v>
      </c>
      <c r="BL7" s="119">
        <f>SUM(DatosGenerales!C294:C296)</f>
        <v>88</v>
      </c>
      <c r="BM7" s="119">
        <f>SUM(DatosGenerales!C312:C344)</f>
        <v>73</v>
      </c>
      <c r="BN7" s="119">
        <f>SUM(DatosGenerales!C289)</f>
        <v>73</v>
      </c>
      <c r="BO7" s="119">
        <f>SUM(DatosGenerales!C356:C364)</f>
        <v>7</v>
      </c>
      <c r="BP7" s="119">
        <f>SUM(DatosGenerales!C286:C288)</f>
        <v>0</v>
      </c>
      <c r="BQ7" s="119">
        <f>SUM(DatosGenerales!C345:C355)</f>
        <v>5</v>
      </c>
      <c r="BR7" s="119">
        <f>SUM(DatosGenerales!C290:C292)</f>
        <v>282</v>
      </c>
      <c r="BS7" s="122">
        <f>SUM(DatosGenerales!C283:C285)</f>
        <v>2414</v>
      </c>
      <c r="BT7" s="122">
        <f>SUM(DatosGenerales!C293)</f>
        <v>0</v>
      </c>
      <c r="BU7" s="122">
        <f>SUM(DatosGenerales!C365:C377)</f>
        <v>14</v>
      </c>
      <c r="BY7" s="120">
        <f>DatosGenerales!C246</f>
        <v>1</v>
      </c>
      <c r="BZ7" s="119">
        <f>DatosGenerales!C247</f>
        <v>59</v>
      </c>
      <c r="CA7" s="122">
        <f>DatosGenerales!C248</f>
        <v>44</v>
      </c>
      <c r="CF7" s="120">
        <f>DatosDiscapacidad!C5</f>
        <v>0</v>
      </c>
      <c r="CG7" s="122">
        <f>DatosDiscapacidad!C11</f>
        <v>198</v>
      </c>
      <c r="CM7" s="120">
        <f>DatosGenerales!C40</f>
        <v>13726</v>
      </c>
      <c r="CN7" s="122">
        <f>DatosGenerales!C41</f>
        <v>5741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1277</v>
      </c>
      <c r="BL53" s="130">
        <f>SUM(DatosGenerales!C311,DatosGenerales!C300,DatosGenerales!C309)</f>
        <v>1401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19</v>
      </c>
      <c r="BL66" s="130">
        <f>SUM(DatosGenerales!C299:C300)</f>
        <v>1162</v>
      </c>
      <c r="BM66" s="130">
        <f>SUM(DatosGenerales!C308:C309)</f>
        <v>1497</v>
      </c>
      <c r="BN66" s="130"/>
      <c r="BO66" s="117"/>
      <c r="BP66" s="117"/>
      <c r="BQ66" s="117"/>
      <c r="BR66" s="117"/>
      <c r="BS66" s="117"/>
    </row>
  </sheetData>
  <sheetProtection algorithmName="SHA-512" hashValue="p+2nuDZwSO/51yXSdiEGMvCii0liNBqhNZRAGwMeKl7eSbNv0w3ByDSrIGEdQkVYO2E5ZHYNnYzJ8Qrp/NM3yw==" saltValue="IjooNNiKoC6zJQm2BwiBg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F1CB-2716-447B-A224-FFB4C3CDA9CC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8S5y8/p2wRIyldGRN33YKZWecB/N00/BnJYB6UzIVEIOzAiFHfpgmh+EXleKJK1aqXv9kiY7JkeqkpczRd97zQ==" saltValue="RaMz2/1nCKjjjnbYb7vdk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01693-2E47-4D4D-A040-FA872A6C92EE}">
  <sheetPr codeName="Hoja18"/>
  <dimension ref="A1:BM13"/>
  <sheetViews>
    <sheetView showGridLines="0" zoomScale="110" zoomScaleNormal="11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4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7"/>
      <c r="BD4" s="137"/>
      <c r="BE4" s="205" t="s">
        <v>1811</v>
      </c>
      <c r="BF4" s="213"/>
      <c r="BG4" s="213"/>
      <c r="BH4" s="213"/>
      <c r="BI4" s="213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6" t="s">
        <v>245</v>
      </c>
      <c r="D6" s="138" t="s">
        <v>20</v>
      </c>
      <c r="E6" s="229" t="s">
        <v>114</v>
      </c>
      <c r="F6" s="230"/>
      <c r="G6" s="138" t="s">
        <v>1012</v>
      </c>
      <c r="I6" s="101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3"/>
      <c r="AQ6" s="103"/>
    </row>
    <row r="7" spans="1:65" s="105" customFormat="1" ht="35.25" customHeight="1" x14ac:dyDescent="0.25">
      <c r="C7" s="227"/>
      <c r="D7" s="139"/>
      <c r="E7" s="140" t="s">
        <v>1010</v>
      </c>
      <c r="F7" s="141" t="s">
        <v>1011</v>
      </c>
      <c r="G7" s="139"/>
      <c r="I7" s="101"/>
      <c r="L7" s="231"/>
      <c r="M7" s="232"/>
      <c r="N7" s="232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28"/>
      <c r="D8" s="146">
        <f>DatosMenores!C65</f>
        <v>2620</v>
      </c>
      <c r="E8" s="146">
        <f>DatosMenores!C66</f>
        <v>260</v>
      </c>
      <c r="F8" s="147">
        <f>DatosMenores!C67</f>
        <v>928</v>
      </c>
      <c r="G8" s="148">
        <f>DatosMenores!C68</f>
        <v>20</v>
      </c>
      <c r="H8" s="105"/>
      <c r="I8" s="101"/>
      <c r="L8" s="118">
        <f>DatosMenores!C55</f>
        <v>40</v>
      </c>
      <c r="M8" s="119">
        <f>DatosMenores!C56</f>
        <v>49</v>
      </c>
      <c r="N8" s="119">
        <f>DatosMenores!C57</f>
        <v>337</v>
      </c>
      <c r="O8" s="119">
        <f>DatosMenores!C58</f>
        <v>0</v>
      </c>
      <c r="P8" s="118">
        <f>DatosMenores!C59</f>
        <v>0</v>
      </c>
      <c r="Q8" s="119">
        <f>DatosMenores!C60</f>
        <v>16</v>
      </c>
      <c r="R8" s="118">
        <f>DatosMenores!C61</f>
        <v>0</v>
      </c>
      <c r="U8" s="118">
        <f>DatosMenores!C33</f>
        <v>374</v>
      </c>
      <c r="V8" s="119">
        <f>SUM(DatosMenores!C34:C37)</f>
        <v>53</v>
      </c>
      <c r="W8" s="119">
        <f>DatosMenores!C38</f>
        <v>0</v>
      </c>
      <c r="X8" s="119">
        <f>DatosMenores!C39</f>
        <v>237</v>
      </c>
      <c r="Y8" s="119">
        <f>DatosMenores!C40</f>
        <v>58</v>
      </c>
      <c r="Z8" s="119">
        <f>DatosMenores!D41</f>
        <v>0</v>
      </c>
      <c r="AA8" s="119">
        <f>DatosMenores!C42</f>
        <v>0</v>
      </c>
      <c r="AB8" s="119">
        <f>DatosMenores!C43</f>
        <v>17</v>
      </c>
      <c r="AC8" s="119">
        <f>DatosMenores!C44</f>
        <v>24</v>
      </c>
      <c r="AD8" s="119">
        <f>DatosMenores!C45</f>
        <v>47</v>
      </c>
      <c r="AE8" s="118">
        <f>DatosMenores!C46</f>
        <v>128</v>
      </c>
      <c r="AG8" s="103"/>
      <c r="AI8" s="120">
        <f>DatosMenores!C7</f>
        <v>2</v>
      </c>
      <c r="AJ8" s="119">
        <f>DatosMenores!C8</f>
        <v>622</v>
      </c>
      <c r="AK8" s="119">
        <f>DatosMenores!C9</f>
        <v>114</v>
      </c>
      <c r="AL8" s="119">
        <f>DatosMenores!C10</f>
        <v>16</v>
      </c>
      <c r="AM8" s="119">
        <f>DatosMenores!C11</f>
        <v>39</v>
      </c>
      <c r="AN8" s="118">
        <f>DatosMenores!C12</f>
        <v>20</v>
      </c>
      <c r="AO8" s="119">
        <f>DatosMenores!C13</f>
        <v>321</v>
      </c>
      <c r="AP8" s="119">
        <f>DatosMenores!C14</f>
        <v>114</v>
      </c>
      <c r="AQ8" s="118">
        <f>DatosMenores!C15</f>
        <v>27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120</v>
      </c>
      <c r="BG8" s="119">
        <f>DatosMenores!C107</f>
        <v>46</v>
      </c>
      <c r="BH8" s="119">
        <f>DatosMenores!C108</f>
        <v>0</v>
      </c>
      <c r="BI8" s="119">
        <f>DatosMenores!C109</f>
        <v>0</v>
      </c>
      <c r="BJ8" s="118">
        <f>DatosMenores!C110</f>
        <v>3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7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853</v>
      </c>
      <c r="AU9" s="148">
        <f>DatosMenores!C87</f>
        <v>653</v>
      </c>
      <c r="AV9" s="148">
        <f>DatosMenores!C88</f>
        <v>6</v>
      </c>
      <c r="AW9" s="148">
        <f>DatosMenores!C89</f>
        <v>5</v>
      </c>
      <c r="AX9" s="148">
        <f>DatosMenores!C90</f>
        <v>3796</v>
      </c>
      <c r="AY9" s="148">
        <f>DatosMenores!C91</f>
        <v>1697</v>
      </c>
      <c r="AZ9" s="148">
        <f>DatosMenores!C92</f>
        <v>0</v>
      </c>
      <c r="BA9" s="148">
        <f>DatosMenores!C93</f>
        <v>0</v>
      </c>
      <c r="BB9" s="148">
        <f>DatosMenores!C94</f>
        <v>0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18"/>
      <c r="D10" s="152">
        <f>DatosMenores!C69</f>
        <v>191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19" t="s">
        <v>1017</v>
      </c>
      <c r="D11" s="138" t="s">
        <v>1018</v>
      </c>
      <c r="E11" s="222" t="s">
        <v>1822</v>
      </c>
      <c r="F11" s="223"/>
      <c r="G11" s="223"/>
      <c r="H11" s="138" t="s">
        <v>1012</v>
      </c>
      <c r="AI11" s="120">
        <f>DatosMenores!C16</f>
        <v>0</v>
      </c>
      <c r="AJ11" s="119">
        <f>DatosMenores!C17</f>
        <v>1</v>
      </c>
      <c r="AK11" s="119">
        <f>DatosMenores!C18</f>
        <v>38</v>
      </c>
      <c r="AL11" s="119">
        <f>DatosMenores!C19</f>
        <v>252</v>
      </c>
      <c r="AM11" s="119">
        <f>DatosMenores!C20</f>
        <v>0</v>
      </c>
      <c r="AN11" s="119">
        <f>DatosMenores!C21</f>
        <v>62</v>
      </c>
      <c r="AO11" s="119">
        <f>DatosMenores!C23</f>
        <v>0</v>
      </c>
      <c r="AP11" s="119">
        <f>DatosMenores!C24</f>
        <v>1156</v>
      </c>
      <c r="AQ11" s="119">
        <f>DatosMenores!C25</f>
        <v>0</v>
      </c>
      <c r="AR11" s="118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5"/>
      <c r="AY12" s="225"/>
    </row>
    <row r="13" spans="1:65" ht="12.75" customHeight="1" x14ac:dyDescent="0.25">
      <c r="C13" s="221"/>
      <c r="D13" s="155">
        <f>DatosMenores!C72</f>
        <v>559</v>
      </c>
      <c r="E13" s="156">
        <f>DatosMenores!C73</f>
        <v>6</v>
      </c>
      <c r="F13" s="122">
        <f>DatosMenores!C74</f>
        <v>18</v>
      </c>
      <c r="G13" s="122">
        <f>DatosMenores!C75</f>
        <v>436</v>
      </c>
      <c r="H13" s="157">
        <f>DatosMenores!C76</f>
        <v>140</v>
      </c>
      <c r="AT13" s="148">
        <f>DatosMenores!C96</f>
        <v>0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42</v>
      </c>
      <c r="AY13" s="148">
        <f>DatosMenores!C101</f>
        <v>0</v>
      </c>
    </row>
  </sheetData>
  <sheetProtection algorithmName="SHA-512" hashValue="0La8+boKvYIEXR/WGxENi3nr1oksc7MG/mJVqKxU8wXVjlCE0JK0pxDg7fvOTElUaq5dYyjbo+mds9Hw1UGDTQ==" saltValue="httszuadJugXmKAQ0ZCYO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0B0E-22B7-4B8E-9583-0E10DBEB399A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3" t="s">
        <v>1823</v>
      </c>
      <c r="D1" s="233"/>
      <c r="E1" s="233"/>
      <c r="F1" s="233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78</v>
      </c>
      <c r="F4" s="167" t="s">
        <v>1830</v>
      </c>
      <c r="G4" s="169">
        <f>DatosViolenciaDoméstica!E67</f>
        <v>0</v>
      </c>
      <c r="H4" s="170"/>
    </row>
    <row r="5" spans="1:30" x14ac:dyDescent="0.2">
      <c r="C5" s="167" t="s">
        <v>13</v>
      </c>
      <c r="D5" s="168">
        <f>DatosViolenciaDoméstica!C6</f>
        <v>274</v>
      </c>
      <c r="F5" s="167" t="s">
        <v>1831</v>
      </c>
      <c r="G5" s="171">
        <f>DatosViolenciaDoméstica!F67</f>
        <v>0</v>
      </c>
      <c r="H5" s="170"/>
    </row>
    <row r="6" spans="1:30" x14ac:dyDescent="0.2">
      <c r="C6" s="167" t="s">
        <v>1832</v>
      </c>
      <c r="D6" s="168">
        <f>DatosViolenciaDoméstica!C7</f>
        <v>35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0</v>
      </c>
    </row>
    <row r="9" spans="1:30" x14ac:dyDescent="0.2">
      <c r="C9" s="167" t="s">
        <v>1834</v>
      </c>
      <c r="D9" s="168">
        <f>SUM(DatosViolenciaDoméstica!C10:C11)</f>
        <v>0</v>
      </c>
    </row>
    <row r="21" spans="6:32" x14ac:dyDescent="0.2">
      <c r="F21" s="172"/>
      <c r="G21" s="172"/>
    </row>
    <row r="22" spans="6:32" s="172" customFormat="1" ht="12.75" customHeight="1" x14ac:dyDescent="0.2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FnvUBpFhc0ZRQLcHwPRs9QPZ2lpkkTVC/QrkPFVaiQVrjN/pubE2MnUPZQ7aweczZHwMhpbgpZS29I4gyGJ+PQ==" saltValue="pj0S+YY+2ES1HpbXo8lNx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67FB-ED13-4E00-AC34-BD72A10940FF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3" t="s">
        <v>1835</v>
      </c>
      <c r="D1" s="233"/>
      <c r="E1" s="233"/>
      <c r="F1" s="233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1740</v>
      </c>
      <c r="F4" s="167" t="s">
        <v>1830</v>
      </c>
      <c r="G4" s="169">
        <f>DatosViolenciaGénero!E82</f>
        <v>3</v>
      </c>
      <c r="H4" s="170"/>
    </row>
    <row r="5" spans="1:30" x14ac:dyDescent="0.2">
      <c r="C5" s="167" t="s">
        <v>40</v>
      </c>
      <c r="D5" s="168">
        <f>DatosViolenciaGénero!C5</f>
        <v>3925</v>
      </c>
      <c r="F5" s="167" t="s">
        <v>1831</v>
      </c>
      <c r="G5" s="169">
        <f>DatosViolenciaGénero!F82</f>
        <v>0</v>
      </c>
      <c r="H5" s="170"/>
    </row>
    <row r="6" spans="1:30" x14ac:dyDescent="0.2">
      <c r="C6" s="167" t="s">
        <v>1832</v>
      </c>
      <c r="D6" s="177">
        <f>DatosViolenciaGénero!C8</f>
        <v>137</v>
      </c>
    </row>
    <row r="7" spans="1:30" x14ac:dyDescent="0.2">
      <c r="C7" s="167" t="s">
        <v>60</v>
      </c>
      <c r="D7" s="177">
        <f>DatosViolenciaGénero!C9</f>
        <v>6</v>
      </c>
    </row>
    <row r="8" spans="1:30" x14ac:dyDescent="0.2">
      <c r="C8" s="167" t="s">
        <v>1836</v>
      </c>
      <c r="D8" s="168">
        <f>DatosViolenciaGénero!C11</f>
        <v>0</v>
      </c>
    </row>
    <row r="9" spans="1:30" x14ac:dyDescent="0.2">
      <c r="C9" s="167" t="s">
        <v>1837</v>
      </c>
      <c r="D9" s="168">
        <f>DatosViolenciaGénero!C12</f>
        <v>1</v>
      </c>
    </row>
    <row r="10" spans="1:30" x14ac:dyDescent="0.2">
      <c r="C10" s="167" t="s">
        <v>1829</v>
      </c>
      <c r="D10" s="177">
        <f>DatosViolenciaGénero!C6</f>
        <v>1535</v>
      </c>
    </row>
    <row r="11" spans="1:30" x14ac:dyDescent="0.2">
      <c r="C11" s="167" t="s">
        <v>1833</v>
      </c>
      <c r="D11" s="177">
        <f>DatosViolenciaGénero!C10</f>
        <v>0</v>
      </c>
    </row>
    <row r="20" spans="3:32" x14ac:dyDescent="0.2">
      <c r="C20" s="172"/>
      <c r="D20" s="172"/>
    </row>
    <row r="21" spans="3:32" x14ac:dyDescent="0.2">
      <c r="C21" s="173"/>
      <c r="D21" s="173"/>
    </row>
    <row r="22" spans="3:32" s="172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mK5cDBr++delhXsJlcwnTFSzARh7R9RSAbqNbf8SddJgrxWqcoTFYpggSlRQNGWf560RVfVFY201oOt6xKCQmg==" saltValue="XG99mcRyl72VPzWGcxhD6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63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4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1" t="s">
        <v>18</v>
      </c>
      <c r="B7" s="11" t="s">
        <v>19</v>
      </c>
      <c r="C7" s="12">
        <v>23741</v>
      </c>
      <c r="D7" s="12">
        <v>20064</v>
      </c>
      <c r="E7" s="13">
        <v>0.18326355661881999</v>
      </c>
    </row>
    <row r="8" spans="1:5" x14ac:dyDescent="0.25">
      <c r="A8" s="193"/>
      <c r="B8" s="11" t="s">
        <v>20</v>
      </c>
      <c r="C8" s="12">
        <v>52795</v>
      </c>
      <c r="D8" s="12">
        <v>48841</v>
      </c>
      <c r="E8" s="13">
        <v>8.09565733707336E-2</v>
      </c>
    </row>
    <row r="9" spans="1:5" x14ac:dyDescent="0.25">
      <c r="A9" s="193"/>
      <c r="B9" s="11" t="s">
        <v>21</v>
      </c>
      <c r="C9" s="12">
        <v>37042</v>
      </c>
      <c r="D9" s="12">
        <v>31757</v>
      </c>
      <c r="E9" s="13">
        <v>0.166420001889347</v>
      </c>
    </row>
    <row r="10" spans="1:5" x14ac:dyDescent="0.25">
      <c r="A10" s="193"/>
      <c r="B10" s="11" t="s">
        <v>22</v>
      </c>
      <c r="C10" s="12">
        <v>1450</v>
      </c>
      <c r="D10" s="12">
        <v>1277</v>
      </c>
      <c r="E10" s="13">
        <v>0.13547376664056399</v>
      </c>
    </row>
    <row r="11" spans="1:5" x14ac:dyDescent="0.25">
      <c r="A11" s="192"/>
      <c r="B11" s="11" t="s">
        <v>23</v>
      </c>
      <c r="C11" s="12">
        <v>27810</v>
      </c>
      <c r="D11" s="12">
        <v>23741</v>
      </c>
      <c r="E11" s="13">
        <v>0.17139126405795899</v>
      </c>
    </row>
    <row r="12" spans="1:5" x14ac:dyDescent="0.25">
      <c r="A12" s="191" t="s">
        <v>24</v>
      </c>
      <c r="B12" s="11" t="s">
        <v>25</v>
      </c>
      <c r="C12" s="12">
        <v>12027</v>
      </c>
      <c r="D12" s="12">
        <v>11361</v>
      </c>
      <c r="E12" s="13">
        <v>5.8621600211249E-2</v>
      </c>
    </row>
    <row r="13" spans="1:5" x14ac:dyDescent="0.25">
      <c r="A13" s="193"/>
      <c r="B13" s="11" t="s">
        <v>26</v>
      </c>
      <c r="C13" s="12">
        <v>1957</v>
      </c>
      <c r="D13" s="12">
        <v>2142</v>
      </c>
      <c r="E13" s="13">
        <v>-8.6367880485527501E-2</v>
      </c>
    </row>
    <row r="14" spans="1:5" x14ac:dyDescent="0.25">
      <c r="A14" s="192"/>
      <c r="B14" s="11" t="s">
        <v>27</v>
      </c>
      <c r="C14" s="12">
        <v>30192</v>
      </c>
      <c r="D14" s="12">
        <v>27386</v>
      </c>
      <c r="E14" s="13">
        <v>0.102461111516833</v>
      </c>
    </row>
    <row r="15" spans="1:5" x14ac:dyDescent="0.25">
      <c r="A15" s="191" t="s">
        <v>28</v>
      </c>
      <c r="B15" s="11" t="s">
        <v>29</v>
      </c>
      <c r="C15" s="12">
        <v>1693</v>
      </c>
      <c r="D15" s="12">
        <v>1356</v>
      </c>
      <c r="E15" s="13">
        <v>0.248525073746313</v>
      </c>
    </row>
    <row r="16" spans="1:5" x14ac:dyDescent="0.25">
      <c r="A16" s="193"/>
      <c r="B16" s="11" t="s">
        <v>30</v>
      </c>
      <c r="C16" s="12">
        <v>3495</v>
      </c>
      <c r="D16" s="12">
        <v>3312</v>
      </c>
      <c r="E16" s="13">
        <v>5.52536231884058E-2</v>
      </c>
    </row>
    <row r="17" spans="1:5" x14ac:dyDescent="0.25">
      <c r="A17" s="193"/>
      <c r="B17" s="11" t="s">
        <v>31</v>
      </c>
      <c r="C17" s="12">
        <v>67</v>
      </c>
      <c r="D17" s="12">
        <v>78</v>
      </c>
      <c r="E17" s="13">
        <v>-0.141025641025641</v>
      </c>
    </row>
    <row r="18" spans="1:5" x14ac:dyDescent="0.25">
      <c r="A18" s="193"/>
      <c r="B18" s="11" t="s">
        <v>32</v>
      </c>
      <c r="C18" s="12">
        <v>13</v>
      </c>
      <c r="D18" s="12">
        <v>13</v>
      </c>
      <c r="E18" s="13">
        <v>0</v>
      </c>
    </row>
    <row r="19" spans="1:5" x14ac:dyDescent="0.25">
      <c r="A19" s="192"/>
      <c r="B19" s="11" t="s">
        <v>33</v>
      </c>
      <c r="C19" s="12">
        <v>732</v>
      </c>
      <c r="D19" s="12">
        <v>793</v>
      </c>
      <c r="E19" s="13">
        <v>-7.69230769230769E-2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30</v>
      </c>
      <c r="D23" s="12">
        <v>305</v>
      </c>
      <c r="E23" s="13">
        <v>-0.90163934426229497</v>
      </c>
    </row>
    <row r="24" spans="1:5" x14ac:dyDescent="0.25">
      <c r="A24" s="10" t="s">
        <v>36</v>
      </c>
      <c r="B24" s="15"/>
      <c r="C24" s="12">
        <v>8</v>
      </c>
      <c r="D24" s="16"/>
      <c r="E24" s="13">
        <v>0</v>
      </c>
    </row>
    <row r="25" spans="1:5" x14ac:dyDescent="0.25">
      <c r="A25" s="10" t="s">
        <v>37</v>
      </c>
      <c r="B25" s="15"/>
      <c r="C25" s="12">
        <v>186</v>
      </c>
      <c r="D25" s="12">
        <v>60</v>
      </c>
      <c r="E25" s="13">
        <v>2.1</v>
      </c>
    </row>
    <row r="26" spans="1:5" x14ac:dyDescent="0.25">
      <c r="A26" s="10" t="s">
        <v>38</v>
      </c>
      <c r="B26" s="15"/>
      <c r="C26" s="12">
        <v>51</v>
      </c>
      <c r="D26" s="16"/>
      <c r="E26" s="13">
        <v>0</v>
      </c>
    </row>
    <row r="27" spans="1:5" x14ac:dyDescent="0.25">
      <c r="A27" s="10" t="s">
        <v>39</v>
      </c>
      <c r="B27" s="15"/>
      <c r="C27" s="16"/>
      <c r="D27" s="16"/>
      <c r="E27" s="13">
        <v>0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9127</v>
      </c>
      <c r="D31" s="12">
        <v>8979</v>
      </c>
      <c r="E31" s="13">
        <v>1.64829045550729E-2</v>
      </c>
    </row>
    <row r="32" spans="1:5" x14ac:dyDescent="0.25">
      <c r="A32" s="191" t="s">
        <v>42</v>
      </c>
      <c r="B32" s="11" t="s">
        <v>43</v>
      </c>
      <c r="C32" s="12">
        <v>1367</v>
      </c>
      <c r="D32" s="12">
        <v>1316</v>
      </c>
      <c r="E32" s="13">
        <v>3.8753799392097298E-2</v>
      </c>
    </row>
    <row r="33" spans="1:5" x14ac:dyDescent="0.25">
      <c r="A33" s="193"/>
      <c r="B33" s="11" t="s">
        <v>44</v>
      </c>
      <c r="C33" s="12">
        <v>1280</v>
      </c>
      <c r="D33" s="12">
        <v>1177</v>
      </c>
      <c r="E33" s="13">
        <v>8.7510620220900601E-2</v>
      </c>
    </row>
    <row r="34" spans="1:5" x14ac:dyDescent="0.25">
      <c r="A34" s="193"/>
      <c r="B34" s="11" t="s">
        <v>45</v>
      </c>
      <c r="C34" s="12">
        <v>414</v>
      </c>
      <c r="D34" s="12">
        <v>416</v>
      </c>
      <c r="E34" s="13">
        <v>-4.8076923076923097E-3</v>
      </c>
    </row>
    <row r="35" spans="1:5" x14ac:dyDescent="0.25">
      <c r="A35" s="193"/>
      <c r="B35" s="11" t="s">
        <v>46</v>
      </c>
      <c r="C35" s="12">
        <v>28</v>
      </c>
      <c r="D35" s="12">
        <v>30</v>
      </c>
      <c r="E35" s="13">
        <v>-6.6666666666666693E-2</v>
      </c>
    </row>
    <row r="36" spans="1:5" x14ac:dyDescent="0.25">
      <c r="A36" s="192"/>
      <c r="B36" s="11" t="s">
        <v>47</v>
      </c>
      <c r="C36" s="12">
        <v>4828</v>
      </c>
      <c r="D36" s="12">
        <v>4762</v>
      </c>
      <c r="E36" s="13">
        <v>1.38597228055439E-2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13726</v>
      </c>
      <c r="D40" s="12">
        <v>12454</v>
      </c>
      <c r="E40" s="13">
        <v>0.10213585996467001</v>
      </c>
    </row>
    <row r="41" spans="1:5" x14ac:dyDescent="0.25">
      <c r="A41" s="10" t="s">
        <v>50</v>
      </c>
      <c r="B41" s="15"/>
      <c r="C41" s="12">
        <v>5741</v>
      </c>
      <c r="D41" s="12">
        <v>5145</v>
      </c>
      <c r="E41" s="13">
        <v>0.115840621963071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1" t="s">
        <v>52</v>
      </c>
      <c r="B45" s="11" t="s">
        <v>19</v>
      </c>
      <c r="C45" s="12">
        <v>2521</v>
      </c>
      <c r="D45" s="12">
        <v>2529</v>
      </c>
      <c r="E45" s="13">
        <v>-3.1633056544088599E-3</v>
      </c>
    </row>
    <row r="46" spans="1:5" x14ac:dyDescent="0.25">
      <c r="A46" s="193"/>
      <c r="B46" s="11" t="s">
        <v>53</v>
      </c>
      <c r="C46" s="12">
        <v>2974</v>
      </c>
      <c r="D46" s="12">
        <v>2431</v>
      </c>
      <c r="E46" s="13">
        <v>0.22336487042369399</v>
      </c>
    </row>
    <row r="47" spans="1:5" x14ac:dyDescent="0.25">
      <c r="A47" s="193"/>
      <c r="B47" s="11" t="s">
        <v>54</v>
      </c>
      <c r="C47" s="12">
        <v>3536</v>
      </c>
      <c r="D47" s="12">
        <v>3344</v>
      </c>
      <c r="E47" s="13">
        <v>5.7416267942583699E-2</v>
      </c>
    </row>
    <row r="48" spans="1:5" x14ac:dyDescent="0.25">
      <c r="A48" s="192"/>
      <c r="B48" s="11" t="s">
        <v>23</v>
      </c>
      <c r="C48" s="12">
        <v>2438</v>
      </c>
      <c r="D48" s="12">
        <v>2521</v>
      </c>
      <c r="E48" s="13">
        <v>-3.2923443078143599E-2</v>
      </c>
    </row>
    <row r="49" spans="1:5" x14ac:dyDescent="0.25">
      <c r="A49" s="191" t="s">
        <v>55</v>
      </c>
      <c r="B49" s="11" t="s">
        <v>56</v>
      </c>
      <c r="C49" s="12">
        <v>2586</v>
      </c>
      <c r="D49" s="12">
        <v>2001</v>
      </c>
      <c r="E49" s="13">
        <v>0.29235382308845598</v>
      </c>
    </row>
    <row r="50" spans="1:5" x14ac:dyDescent="0.25">
      <c r="A50" s="193"/>
      <c r="B50" s="11" t="s">
        <v>57</v>
      </c>
      <c r="C50" s="12">
        <v>196</v>
      </c>
      <c r="D50" s="12">
        <v>142</v>
      </c>
      <c r="E50" s="13">
        <v>0.38028169014084501</v>
      </c>
    </row>
    <row r="51" spans="1:5" x14ac:dyDescent="0.25">
      <c r="A51" s="193"/>
      <c r="B51" s="11" t="s">
        <v>58</v>
      </c>
      <c r="C51" s="12">
        <v>635</v>
      </c>
      <c r="D51" s="12">
        <v>536</v>
      </c>
      <c r="E51" s="13">
        <v>0.18470149253731299</v>
      </c>
    </row>
    <row r="52" spans="1:5" x14ac:dyDescent="0.25">
      <c r="A52" s="192"/>
      <c r="B52" s="11" t="s">
        <v>59</v>
      </c>
      <c r="C52" s="12">
        <v>288</v>
      </c>
      <c r="D52" s="12">
        <v>305</v>
      </c>
      <c r="E52" s="13">
        <v>-5.5737704918032802E-2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1" t="s">
        <v>61</v>
      </c>
      <c r="B56" s="11" t="s">
        <v>54</v>
      </c>
      <c r="C56" s="12">
        <v>89</v>
      </c>
      <c r="D56" s="12">
        <v>95</v>
      </c>
      <c r="E56" s="13">
        <v>-6.3157894736842093E-2</v>
      </c>
    </row>
    <row r="57" spans="1:5" x14ac:dyDescent="0.25">
      <c r="A57" s="193"/>
      <c r="B57" s="11" t="s">
        <v>53</v>
      </c>
      <c r="C57" s="12">
        <v>110</v>
      </c>
      <c r="D57" s="12">
        <v>97</v>
      </c>
      <c r="E57" s="13">
        <v>0.134020618556701</v>
      </c>
    </row>
    <row r="58" spans="1:5" x14ac:dyDescent="0.25">
      <c r="A58" s="193"/>
      <c r="B58" s="11" t="s">
        <v>19</v>
      </c>
      <c r="C58" s="12">
        <v>69</v>
      </c>
      <c r="D58" s="12">
        <v>39</v>
      </c>
      <c r="E58" s="13">
        <v>0.76923076923076905</v>
      </c>
    </row>
    <row r="59" spans="1:5" x14ac:dyDescent="0.25">
      <c r="A59" s="193"/>
      <c r="B59" s="11" t="s">
        <v>23</v>
      </c>
      <c r="C59" s="12">
        <v>74</v>
      </c>
      <c r="D59" s="12">
        <v>69</v>
      </c>
      <c r="E59" s="13">
        <v>7.2463768115942004E-2</v>
      </c>
    </row>
    <row r="60" spans="1:5" x14ac:dyDescent="0.25">
      <c r="A60" s="193"/>
      <c r="B60" s="11" t="s">
        <v>62</v>
      </c>
      <c r="C60" s="12">
        <v>112</v>
      </c>
      <c r="D60" s="12">
        <v>115</v>
      </c>
      <c r="E60" s="13">
        <v>-2.6086956521739101E-2</v>
      </c>
    </row>
    <row r="61" spans="1:5" x14ac:dyDescent="0.25">
      <c r="A61" s="192"/>
      <c r="B61" s="11" t="s">
        <v>63</v>
      </c>
      <c r="C61" s="12">
        <v>14</v>
      </c>
      <c r="D61" s="12">
        <v>8</v>
      </c>
      <c r="E61" s="13">
        <v>0.75</v>
      </c>
    </row>
    <row r="62" spans="1:5" x14ac:dyDescent="0.25">
      <c r="A62" s="191" t="s">
        <v>64</v>
      </c>
      <c r="B62" s="11" t="s">
        <v>65</v>
      </c>
      <c r="C62" s="12">
        <v>65</v>
      </c>
      <c r="D62" s="12">
        <v>64</v>
      </c>
      <c r="E62" s="13">
        <v>1.5625E-2</v>
      </c>
    </row>
    <row r="63" spans="1:5" x14ac:dyDescent="0.25">
      <c r="A63" s="193"/>
      <c r="B63" s="11" t="s">
        <v>58</v>
      </c>
      <c r="C63" s="12">
        <v>9</v>
      </c>
      <c r="D63" s="12">
        <v>12</v>
      </c>
      <c r="E63" s="13">
        <v>-0.25</v>
      </c>
    </row>
    <row r="64" spans="1:5" x14ac:dyDescent="0.25">
      <c r="A64" s="192"/>
      <c r="B64" s="11" t="s">
        <v>66</v>
      </c>
      <c r="C64" s="12">
        <v>5</v>
      </c>
      <c r="D64" s="12">
        <v>5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3</v>
      </c>
      <c r="D68" s="12">
        <v>9</v>
      </c>
      <c r="E68" s="13">
        <v>-0.66666666666666696</v>
      </c>
    </row>
    <row r="69" spans="1:5" x14ac:dyDescent="0.25">
      <c r="A69" s="10" t="s">
        <v>36</v>
      </c>
      <c r="B69" s="15"/>
      <c r="C69" s="12">
        <v>7</v>
      </c>
      <c r="D69" s="16"/>
      <c r="E69" s="13">
        <v>0</v>
      </c>
    </row>
    <row r="70" spans="1:5" x14ac:dyDescent="0.25">
      <c r="A70" s="10" t="s">
        <v>37</v>
      </c>
      <c r="B70" s="15"/>
      <c r="C70" s="16"/>
      <c r="D70" s="12">
        <v>6</v>
      </c>
      <c r="E70" s="13">
        <v>0</v>
      </c>
    </row>
    <row r="71" spans="1:5" x14ac:dyDescent="0.25">
      <c r="A71" s="10" t="s">
        <v>38</v>
      </c>
      <c r="B71" s="15"/>
      <c r="C71" s="12">
        <v>28</v>
      </c>
      <c r="D71" s="16"/>
      <c r="E71" s="13">
        <v>0</v>
      </c>
    </row>
    <row r="72" spans="1:5" x14ac:dyDescent="0.25">
      <c r="A72" s="10" t="s">
        <v>39</v>
      </c>
      <c r="B72" s="15"/>
      <c r="C72" s="16"/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14</v>
      </c>
      <c r="D76" s="12">
        <v>15</v>
      </c>
      <c r="E76" s="13">
        <v>-6.6666666666666693E-2</v>
      </c>
    </row>
    <row r="77" spans="1:5" x14ac:dyDescent="0.25">
      <c r="A77" s="195"/>
      <c r="B77" s="11" t="s">
        <v>58</v>
      </c>
      <c r="C77" s="12">
        <v>1</v>
      </c>
      <c r="D77" s="12">
        <v>2</v>
      </c>
      <c r="E77" s="13">
        <v>-0.5</v>
      </c>
    </row>
    <row r="78" spans="1:5" x14ac:dyDescent="0.25">
      <c r="A78" s="195"/>
      <c r="B78" s="11" t="s">
        <v>65</v>
      </c>
      <c r="C78" s="12">
        <v>13</v>
      </c>
      <c r="D78" s="12">
        <v>6</v>
      </c>
      <c r="E78" s="13">
        <v>1.1666666666666701</v>
      </c>
    </row>
    <row r="79" spans="1:5" x14ac:dyDescent="0.25">
      <c r="A79" s="195"/>
      <c r="B79" s="11" t="s">
        <v>69</v>
      </c>
      <c r="C79" s="12">
        <v>9</v>
      </c>
      <c r="D79" s="12">
        <v>9</v>
      </c>
      <c r="E79" s="13">
        <v>0</v>
      </c>
    </row>
    <row r="80" spans="1:5" x14ac:dyDescent="0.25">
      <c r="A80" s="196"/>
      <c r="B80" s="11" t="s">
        <v>70</v>
      </c>
      <c r="C80" s="12">
        <v>0</v>
      </c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1" t="s">
        <v>72</v>
      </c>
      <c r="B84" s="11" t="s">
        <v>73</v>
      </c>
      <c r="C84" s="12">
        <v>3947</v>
      </c>
      <c r="D84" s="12">
        <v>3976</v>
      </c>
      <c r="E84" s="13">
        <v>-7.2937625754527198E-3</v>
      </c>
    </row>
    <row r="85" spans="1:5" x14ac:dyDescent="0.25">
      <c r="A85" s="192"/>
      <c r="B85" s="11" t="s">
        <v>74</v>
      </c>
      <c r="C85" s="12">
        <v>1659</v>
      </c>
      <c r="D85" s="12">
        <v>901</v>
      </c>
      <c r="E85" s="13">
        <v>0.84128745837957797</v>
      </c>
    </row>
    <row r="86" spans="1:5" x14ac:dyDescent="0.25">
      <c r="A86" s="191" t="s">
        <v>75</v>
      </c>
      <c r="B86" s="11" t="s">
        <v>73</v>
      </c>
      <c r="C86" s="12">
        <v>2452</v>
      </c>
      <c r="D86" s="12">
        <v>1652</v>
      </c>
      <c r="E86" s="13">
        <v>0.48426150121065398</v>
      </c>
    </row>
    <row r="87" spans="1:5" x14ac:dyDescent="0.25">
      <c r="A87" s="192"/>
      <c r="B87" s="11" t="s">
        <v>74</v>
      </c>
      <c r="C87" s="12">
        <v>1594</v>
      </c>
      <c r="D87" s="12">
        <v>1698</v>
      </c>
      <c r="E87" s="13">
        <v>-6.1248527679623098E-2</v>
      </c>
    </row>
    <row r="88" spans="1:5" x14ac:dyDescent="0.25">
      <c r="A88" s="191" t="s">
        <v>76</v>
      </c>
      <c r="B88" s="11" t="s">
        <v>73</v>
      </c>
      <c r="C88" s="12">
        <v>172</v>
      </c>
      <c r="D88" s="12">
        <v>186</v>
      </c>
      <c r="E88" s="13">
        <v>-7.5268817204301106E-2</v>
      </c>
    </row>
    <row r="89" spans="1:5" x14ac:dyDescent="0.25">
      <c r="A89" s="192"/>
      <c r="B89" s="11" t="s">
        <v>74</v>
      </c>
      <c r="C89" s="12">
        <v>29</v>
      </c>
      <c r="D89" s="12">
        <v>40</v>
      </c>
      <c r="E89" s="13">
        <v>-0.27500000000000002</v>
      </c>
    </row>
    <row r="90" spans="1:5" x14ac:dyDescent="0.25">
      <c r="A90" s="191" t="s">
        <v>77</v>
      </c>
      <c r="B90" s="11" t="s">
        <v>73</v>
      </c>
      <c r="C90" s="12">
        <v>0</v>
      </c>
      <c r="D90" s="16"/>
      <c r="E90" s="13">
        <v>0</v>
      </c>
    </row>
    <row r="91" spans="1:5" x14ac:dyDescent="0.25">
      <c r="A91" s="192"/>
      <c r="B91" s="11" t="s">
        <v>74</v>
      </c>
      <c r="C91" s="12">
        <v>0</v>
      </c>
      <c r="D91" s="16"/>
      <c r="E91" s="13">
        <v>0</v>
      </c>
    </row>
    <row r="92" spans="1:5" x14ac:dyDescent="0.25">
      <c r="A92" s="14"/>
    </row>
    <row r="93" spans="1:5" ht="24" x14ac:dyDescent="0.25">
      <c r="A93" s="6" t="s">
        <v>78</v>
      </c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3524</v>
      </c>
      <c r="D95" s="12">
        <v>3552</v>
      </c>
      <c r="E95" s="13">
        <v>-7.8828828828828804E-3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1157</v>
      </c>
      <c r="D100" s="12">
        <v>1073</v>
      </c>
      <c r="E100" s="13">
        <v>7.8285181733457596E-2</v>
      </c>
    </row>
    <row r="101" spans="1:5" x14ac:dyDescent="0.25">
      <c r="A101" s="10" t="s">
        <v>82</v>
      </c>
      <c r="B101" s="15"/>
      <c r="C101" s="12">
        <v>1073</v>
      </c>
      <c r="D101" s="12">
        <v>927</v>
      </c>
      <c r="E101" s="13">
        <v>0.15749730312837101</v>
      </c>
    </row>
    <row r="102" spans="1:5" x14ac:dyDescent="0.25">
      <c r="A102" s="10" t="s">
        <v>80</v>
      </c>
      <c r="B102" s="15"/>
      <c r="C102" s="12">
        <v>0</v>
      </c>
      <c r="D102" s="12">
        <v>0</v>
      </c>
      <c r="E102" s="13">
        <v>0</v>
      </c>
    </row>
    <row r="103" spans="1:5" x14ac:dyDescent="0.25">
      <c r="A103" s="14"/>
    </row>
    <row r="104" spans="1:5" ht="24" x14ac:dyDescent="0.25">
      <c r="A104" s="6" t="s">
        <v>83</v>
      </c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1" t="s">
        <v>79</v>
      </c>
      <c r="B106" s="11" t="s">
        <v>84</v>
      </c>
      <c r="C106" s="12">
        <v>1361</v>
      </c>
      <c r="D106" s="12">
        <v>1014</v>
      </c>
      <c r="E106" s="13">
        <v>0.342209072978304</v>
      </c>
    </row>
    <row r="107" spans="1:5" x14ac:dyDescent="0.25">
      <c r="A107" s="193"/>
      <c r="B107" s="11" t="s">
        <v>85</v>
      </c>
      <c r="C107" s="12">
        <v>403</v>
      </c>
      <c r="D107" s="12">
        <v>337</v>
      </c>
      <c r="E107" s="13">
        <v>0.19584569732937701</v>
      </c>
    </row>
    <row r="108" spans="1:5" x14ac:dyDescent="0.25">
      <c r="A108" s="192"/>
      <c r="B108" s="11" t="s">
        <v>86</v>
      </c>
      <c r="C108" s="12">
        <v>124</v>
      </c>
      <c r="D108" s="12">
        <v>89</v>
      </c>
      <c r="E108" s="13">
        <v>0.39325842696629199</v>
      </c>
    </row>
    <row r="109" spans="1:5" x14ac:dyDescent="0.25">
      <c r="A109" s="191" t="s">
        <v>82</v>
      </c>
      <c r="B109" s="11" t="s">
        <v>87</v>
      </c>
      <c r="C109" s="12">
        <v>144</v>
      </c>
      <c r="D109" s="12">
        <v>77</v>
      </c>
      <c r="E109" s="13">
        <v>0.87012987012986998</v>
      </c>
    </row>
    <row r="110" spans="1:5" x14ac:dyDescent="0.25">
      <c r="A110" s="192"/>
      <c r="B110" s="11" t="s">
        <v>86</v>
      </c>
      <c r="C110" s="12">
        <v>420</v>
      </c>
      <c r="D110" s="12">
        <v>355</v>
      </c>
      <c r="E110" s="13">
        <v>0.183098591549296</v>
      </c>
    </row>
    <row r="111" spans="1:5" x14ac:dyDescent="0.25">
      <c r="A111" s="10" t="s">
        <v>80</v>
      </c>
      <c r="B111" s="15"/>
      <c r="C111" s="12">
        <v>191</v>
      </c>
      <c r="D111" s="12">
        <v>100</v>
      </c>
      <c r="E111" s="13">
        <v>0.91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1" t="s">
        <v>79</v>
      </c>
      <c r="B115" s="11" t="s">
        <v>84</v>
      </c>
      <c r="C115" s="12">
        <v>93</v>
      </c>
      <c r="D115" s="12">
        <v>84</v>
      </c>
      <c r="E115" s="13">
        <v>0.107142857142857</v>
      </c>
    </row>
    <row r="116" spans="1:5" x14ac:dyDescent="0.25">
      <c r="A116" s="193"/>
      <c r="B116" s="11" t="s">
        <v>85</v>
      </c>
      <c r="C116" s="12">
        <v>51</v>
      </c>
      <c r="D116" s="12">
        <v>33</v>
      </c>
      <c r="E116" s="13">
        <v>0.54545454545454497</v>
      </c>
    </row>
    <row r="117" spans="1:5" x14ac:dyDescent="0.25">
      <c r="A117" s="192"/>
      <c r="B117" s="11" t="s">
        <v>86</v>
      </c>
      <c r="C117" s="12">
        <v>5</v>
      </c>
      <c r="D117" s="12">
        <v>11</v>
      </c>
      <c r="E117" s="13">
        <v>-0.54545454545454497</v>
      </c>
    </row>
    <row r="118" spans="1:5" x14ac:dyDescent="0.25">
      <c r="A118" s="191" t="s">
        <v>82</v>
      </c>
      <c r="B118" s="11" t="s">
        <v>87</v>
      </c>
      <c r="C118" s="12">
        <v>11</v>
      </c>
      <c r="D118" s="12">
        <v>12</v>
      </c>
      <c r="E118" s="13">
        <v>-8.3333333333333301E-2</v>
      </c>
    </row>
    <row r="119" spans="1:5" x14ac:dyDescent="0.25">
      <c r="A119" s="192"/>
      <c r="B119" s="11" t="s">
        <v>86</v>
      </c>
      <c r="C119" s="12">
        <v>12</v>
      </c>
      <c r="D119" s="12">
        <v>18</v>
      </c>
      <c r="E119" s="13">
        <v>-0.33333333333333298</v>
      </c>
    </row>
    <row r="120" spans="1:5" x14ac:dyDescent="0.25">
      <c r="A120" s="10" t="s">
        <v>80</v>
      </c>
      <c r="B120" s="15"/>
      <c r="C120" s="12">
        <v>21</v>
      </c>
      <c r="D120" s="12">
        <v>22</v>
      </c>
      <c r="E120" s="13">
        <v>-4.5454545454545497E-2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1" t="s">
        <v>90</v>
      </c>
      <c r="B124" s="11" t="s">
        <v>91</v>
      </c>
      <c r="C124" s="12">
        <v>0</v>
      </c>
      <c r="D124" s="16"/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6"/>
      <c r="E125" s="13">
        <v>0</v>
      </c>
    </row>
    <row r="126" spans="1:5" x14ac:dyDescent="0.25">
      <c r="A126" s="191" t="s">
        <v>93</v>
      </c>
      <c r="B126" s="11" t="s">
        <v>91</v>
      </c>
      <c r="C126" s="12">
        <v>321</v>
      </c>
      <c r="D126" s="12">
        <v>306</v>
      </c>
      <c r="E126" s="13">
        <v>4.9019607843137303E-2</v>
      </c>
    </row>
    <row r="127" spans="1:5" x14ac:dyDescent="0.25">
      <c r="A127" s="192"/>
      <c r="B127" s="11" t="s">
        <v>92</v>
      </c>
      <c r="C127" s="12">
        <v>431</v>
      </c>
      <c r="D127" s="12">
        <v>384</v>
      </c>
      <c r="E127" s="13">
        <v>0.122395833333333</v>
      </c>
    </row>
    <row r="128" spans="1:5" x14ac:dyDescent="0.25">
      <c r="A128" s="191" t="s">
        <v>94</v>
      </c>
      <c r="B128" s="11" t="s">
        <v>91</v>
      </c>
      <c r="C128" s="12">
        <v>6003</v>
      </c>
      <c r="D128" s="12">
        <v>3366</v>
      </c>
      <c r="E128" s="13">
        <v>0.78342245989304804</v>
      </c>
    </row>
    <row r="129" spans="1:5" x14ac:dyDescent="0.25">
      <c r="A129" s="192"/>
      <c r="B129" s="11" t="s">
        <v>92</v>
      </c>
      <c r="C129" s="12">
        <v>4875</v>
      </c>
      <c r="D129" s="12">
        <v>8226</v>
      </c>
      <c r="E129" s="13">
        <v>-0.40736688548504701</v>
      </c>
    </row>
    <row r="130" spans="1:5" x14ac:dyDescent="0.25">
      <c r="A130" s="191" t="s">
        <v>95</v>
      </c>
      <c r="B130" s="11" t="s">
        <v>91</v>
      </c>
      <c r="C130" s="16"/>
      <c r="D130" s="12">
        <v>612</v>
      </c>
      <c r="E130" s="13">
        <v>0</v>
      </c>
    </row>
    <row r="131" spans="1:5" x14ac:dyDescent="0.25">
      <c r="A131" s="192"/>
      <c r="B131" s="11" t="s">
        <v>92</v>
      </c>
      <c r="C131" s="16"/>
      <c r="D131" s="12">
        <v>1248</v>
      </c>
      <c r="E131" s="13">
        <v>0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1" t="s">
        <v>97</v>
      </c>
      <c r="B135" s="11" t="s">
        <v>98</v>
      </c>
      <c r="C135" s="12">
        <v>90</v>
      </c>
      <c r="D135" s="12">
        <v>74</v>
      </c>
      <c r="E135" s="13">
        <v>0.21621621621621601</v>
      </c>
    </row>
    <row r="136" spans="1:5" x14ac:dyDescent="0.25">
      <c r="A136" s="192"/>
      <c r="B136" s="11" t="s">
        <v>99</v>
      </c>
      <c r="C136" s="12">
        <v>0</v>
      </c>
      <c r="D136" s="12">
        <v>7</v>
      </c>
      <c r="E136" s="13">
        <v>-1</v>
      </c>
    </row>
    <row r="137" spans="1:5" x14ac:dyDescent="0.25">
      <c r="A137" s="191" t="s">
        <v>100</v>
      </c>
      <c r="B137" s="11" t="s">
        <v>98</v>
      </c>
      <c r="C137" s="12">
        <v>0</v>
      </c>
      <c r="D137" s="12">
        <v>3</v>
      </c>
      <c r="E137" s="13">
        <v>-1</v>
      </c>
    </row>
    <row r="138" spans="1:5" x14ac:dyDescent="0.25">
      <c r="A138" s="192"/>
      <c r="B138" s="11" t="s">
        <v>99</v>
      </c>
      <c r="C138" s="12">
        <v>0</v>
      </c>
      <c r="D138" s="12">
        <v>1</v>
      </c>
      <c r="E138" s="13">
        <v>-1</v>
      </c>
    </row>
    <row r="139" spans="1:5" x14ac:dyDescent="0.25">
      <c r="A139" s="191" t="s">
        <v>101</v>
      </c>
      <c r="B139" s="11" t="s">
        <v>98</v>
      </c>
      <c r="C139" s="12">
        <v>2</v>
      </c>
      <c r="D139" s="12">
        <v>4</v>
      </c>
      <c r="E139" s="13">
        <v>-0.5</v>
      </c>
    </row>
    <row r="140" spans="1:5" x14ac:dyDescent="0.25">
      <c r="A140" s="192"/>
      <c r="B140" s="11" t="s">
        <v>102</v>
      </c>
      <c r="C140" s="12">
        <v>1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393</v>
      </c>
      <c r="D144" s="12">
        <v>514</v>
      </c>
      <c r="E144" s="13">
        <v>-0.23540856031128399</v>
      </c>
    </row>
    <row r="145" spans="1:5" x14ac:dyDescent="0.25">
      <c r="A145" s="191" t="s">
        <v>105</v>
      </c>
      <c r="B145" s="11" t="s">
        <v>106</v>
      </c>
      <c r="C145" s="12">
        <v>18</v>
      </c>
      <c r="D145" s="12">
        <v>41</v>
      </c>
      <c r="E145" s="13">
        <v>-0.56097560975609795</v>
      </c>
    </row>
    <row r="146" spans="1:5" x14ac:dyDescent="0.25">
      <c r="A146" s="193"/>
      <c r="B146" s="11" t="s">
        <v>107</v>
      </c>
      <c r="C146" s="12">
        <v>255</v>
      </c>
      <c r="D146" s="12">
        <v>260</v>
      </c>
      <c r="E146" s="13">
        <v>-1.9230769230769201E-2</v>
      </c>
    </row>
    <row r="147" spans="1:5" x14ac:dyDescent="0.25">
      <c r="A147" s="193"/>
      <c r="B147" s="11" t="s">
        <v>108</v>
      </c>
      <c r="C147" s="12">
        <v>20</v>
      </c>
      <c r="D147" s="12">
        <v>48</v>
      </c>
      <c r="E147" s="13">
        <v>-0.58333333333333304</v>
      </c>
    </row>
    <row r="148" spans="1:5" x14ac:dyDescent="0.25">
      <c r="A148" s="193"/>
      <c r="B148" s="11" t="s">
        <v>109</v>
      </c>
      <c r="C148" s="12">
        <v>0</v>
      </c>
      <c r="D148" s="12">
        <v>1</v>
      </c>
      <c r="E148" s="13">
        <v>-1</v>
      </c>
    </row>
    <row r="149" spans="1:5" x14ac:dyDescent="0.25">
      <c r="A149" s="193"/>
      <c r="B149" s="11" t="s">
        <v>110</v>
      </c>
      <c r="C149" s="12">
        <v>95</v>
      </c>
      <c r="D149" s="12">
        <v>153</v>
      </c>
      <c r="E149" s="13">
        <v>-0.37908496732026098</v>
      </c>
    </row>
    <row r="150" spans="1:5" x14ac:dyDescent="0.25">
      <c r="A150" s="192"/>
      <c r="B150" s="11" t="s">
        <v>111</v>
      </c>
      <c r="C150" s="12">
        <v>5</v>
      </c>
      <c r="D150" s="12">
        <v>11</v>
      </c>
      <c r="E150" s="13">
        <v>-0.54545454545454497</v>
      </c>
    </row>
    <row r="151" spans="1:5" x14ac:dyDescent="0.25">
      <c r="A151" s="191" t="s">
        <v>112</v>
      </c>
      <c r="B151" s="11" t="s">
        <v>113</v>
      </c>
      <c r="C151" s="12">
        <v>95</v>
      </c>
      <c r="D151" s="12">
        <v>181</v>
      </c>
      <c r="E151" s="13">
        <v>-0.475138121546961</v>
      </c>
    </row>
    <row r="152" spans="1:5" x14ac:dyDescent="0.25">
      <c r="A152" s="192"/>
      <c r="B152" s="11" t="s">
        <v>114</v>
      </c>
      <c r="C152" s="12">
        <v>290</v>
      </c>
      <c r="D152" s="12">
        <v>244</v>
      </c>
      <c r="E152" s="13">
        <v>0.188524590163934</v>
      </c>
    </row>
    <row r="153" spans="1:5" x14ac:dyDescent="0.25">
      <c r="A153" s="191" t="s">
        <v>115</v>
      </c>
      <c r="B153" s="11" t="s">
        <v>19</v>
      </c>
      <c r="C153" s="12">
        <v>150</v>
      </c>
      <c r="D153" s="12">
        <v>61</v>
      </c>
      <c r="E153" s="13">
        <v>1.4590163934426199</v>
      </c>
    </row>
    <row r="154" spans="1:5" x14ac:dyDescent="0.25">
      <c r="A154" s="192"/>
      <c r="B154" s="11" t="s">
        <v>23</v>
      </c>
      <c r="C154" s="12">
        <v>69</v>
      </c>
      <c r="D154" s="12">
        <v>150</v>
      </c>
      <c r="E154" s="13">
        <v>-0.54</v>
      </c>
    </row>
    <row r="155" spans="1:5" x14ac:dyDescent="0.25">
      <c r="A155" s="10" t="s">
        <v>116</v>
      </c>
      <c r="B155" s="15"/>
      <c r="C155" s="12">
        <v>0</v>
      </c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1" t="s">
        <v>118</v>
      </c>
      <c r="B159" s="11" t="s">
        <v>119</v>
      </c>
      <c r="C159" s="12">
        <v>743</v>
      </c>
      <c r="D159" s="12">
        <v>649</v>
      </c>
      <c r="E159" s="13">
        <v>0.14483821263482299</v>
      </c>
    </row>
    <row r="160" spans="1:5" x14ac:dyDescent="0.25">
      <c r="A160" s="193"/>
      <c r="B160" s="11" t="s">
        <v>120</v>
      </c>
      <c r="C160" s="12">
        <v>169</v>
      </c>
      <c r="D160" s="12">
        <v>113</v>
      </c>
      <c r="E160" s="13">
        <v>0.49557522123893799</v>
      </c>
    </row>
    <row r="161" spans="1:5" x14ac:dyDescent="0.25">
      <c r="A161" s="193"/>
      <c r="B161" s="11" t="s">
        <v>121</v>
      </c>
      <c r="C161" s="12">
        <v>128</v>
      </c>
      <c r="D161" s="12">
        <v>129</v>
      </c>
      <c r="E161" s="13">
        <v>-7.7519379844961196E-3</v>
      </c>
    </row>
    <row r="162" spans="1:5" x14ac:dyDescent="0.25">
      <c r="A162" s="193"/>
      <c r="B162" s="11" t="s">
        <v>122</v>
      </c>
      <c r="C162" s="16"/>
      <c r="D162" s="16"/>
      <c r="E162" s="13">
        <v>0</v>
      </c>
    </row>
    <row r="163" spans="1:5" x14ac:dyDescent="0.25">
      <c r="A163" s="193"/>
      <c r="B163" s="11" t="s">
        <v>123</v>
      </c>
      <c r="C163" s="16"/>
      <c r="D163" s="16"/>
      <c r="E163" s="13">
        <v>0</v>
      </c>
    </row>
    <row r="164" spans="1:5" x14ac:dyDescent="0.25">
      <c r="A164" s="193"/>
      <c r="B164" s="11" t="s">
        <v>124</v>
      </c>
      <c r="C164" s="16"/>
      <c r="D164" s="12">
        <v>31</v>
      </c>
      <c r="E164" s="13">
        <v>0</v>
      </c>
    </row>
    <row r="165" spans="1:5" x14ac:dyDescent="0.25">
      <c r="A165" s="193"/>
      <c r="B165" s="11" t="s">
        <v>125</v>
      </c>
      <c r="C165" s="12">
        <v>1935</v>
      </c>
      <c r="D165" s="12">
        <v>1140</v>
      </c>
      <c r="E165" s="13">
        <v>0.69736842105263197</v>
      </c>
    </row>
    <row r="166" spans="1:5" x14ac:dyDescent="0.25">
      <c r="A166" s="193"/>
      <c r="B166" s="11" t="s">
        <v>126</v>
      </c>
      <c r="C166" s="16"/>
      <c r="D166" s="16"/>
      <c r="E166" s="13">
        <v>0</v>
      </c>
    </row>
    <row r="167" spans="1:5" x14ac:dyDescent="0.25">
      <c r="A167" s="193"/>
      <c r="B167" s="11" t="s">
        <v>127</v>
      </c>
      <c r="C167" s="12">
        <v>156</v>
      </c>
      <c r="D167" s="12">
        <v>147</v>
      </c>
      <c r="E167" s="13">
        <v>6.1224489795918401E-2</v>
      </c>
    </row>
    <row r="168" spans="1:5" x14ac:dyDescent="0.25">
      <c r="A168" s="193"/>
      <c r="B168" s="11" t="s">
        <v>128</v>
      </c>
      <c r="C168" s="12">
        <v>289</v>
      </c>
      <c r="D168" s="12">
        <v>233</v>
      </c>
      <c r="E168" s="13">
        <v>0.24034334763948501</v>
      </c>
    </row>
    <row r="169" spans="1:5" x14ac:dyDescent="0.25">
      <c r="A169" s="193"/>
      <c r="B169" s="11" t="s">
        <v>129</v>
      </c>
      <c r="C169" s="12">
        <v>38</v>
      </c>
      <c r="D169" s="12">
        <v>5</v>
      </c>
      <c r="E169" s="13">
        <v>6.6</v>
      </c>
    </row>
    <row r="170" spans="1:5" x14ac:dyDescent="0.25">
      <c r="A170" s="193"/>
      <c r="B170" s="11" t="s">
        <v>130</v>
      </c>
      <c r="C170" s="12">
        <v>135</v>
      </c>
      <c r="D170" s="12">
        <v>176</v>
      </c>
      <c r="E170" s="13">
        <v>-0.232954545454545</v>
      </c>
    </row>
    <row r="171" spans="1:5" x14ac:dyDescent="0.25">
      <c r="A171" s="193"/>
      <c r="B171" s="11" t="s">
        <v>131</v>
      </c>
      <c r="C171" s="16"/>
      <c r="D171" s="12">
        <v>4</v>
      </c>
      <c r="E171" s="13">
        <v>0</v>
      </c>
    </row>
    <row r="172" spans="1:5" x14ac:dyDescent="0.25">
      <c r="A172" s="193"/>
      <c r="B172" s="11" t="s">
        <v>132</v>
      </c>
      <c r="C172" s="16"/>
      <c r="D172" s="16"/>
      <c r="E172" s="13">
        <v>0</v>
      </c>
    </row>
    <row r="173" spans="1:5" x14ac:dyDescent="0.25">
      <c r="A173" s="193"/>
      <c r="B173" s="11" t="s">
        <v>133</v>
      </c>
      <c r="C173" s="12">
        <v>4</v>
      </c>
      <c r="D173" s="12">
        <v>8</v>
      </c>
      <c r="E173" s="13">
        <v>-0.5</v>
      </c>
    </row>
    <row r="174" spans="1:5" x14ac:dyDescent="0.25">
      <c r="A174" s="193"/>
      <c r="B174" s="11" t="s">
        <v>134</v>
      </c>
      <c r="C174" s="16"/>
      <c r="D174" s="16"/>
      <c r="E174" s="13">
        <v>0</v>
      </c>
    </row>
    <row r="175" spans="1:5" x14ac:dyDescent="0.25">
      <c r="A175" s="193"/>
      <c r="B175" s="11" t="s">
        <v>135</v>
      </c>
      <c r="C175" s="12">
        <v>10</v>
      </c>
      <c r="D175" s="16"/>
      <c r="E175" s="13">
        <v>0</v>
      </c>
    </row>
    <row r="176" spans="1:5" x14ac:dyDescent="0.25">
      <c r="A176" s="193"/>
      <c r="B176" s="11" t="s">
        <v>136</v>
      </c>
      <c r="C176" s="16"/>
      <c r="D176" s="16"/>
      <c r="E176" s="13">
        <v>0</v>
      </c>
    </row>
    <row r="177" spans="1:5" x14ac:dyDescent="0.25">
      <c r="A177" s="193"/>
      <c r="B177" s="11" t="s">
        <v>137</v>
      </c>
      <c r="C177" s="16"/>
      <c r="D177" s="16"/>
      <c r="E177" s="13">
        <v>0</v>
      </c>
    </row>
    <row r="178" spans="1:5" x14ac:dyDescent="0.25">
      <c r="A178" s="193"/>
      <c r="B178" s="11" t="s">
        <v>138</v>
      </c>
      <c r="C178" s="16"/>
      <c r="D178" s="16"/>
      <c r="E178" s="13">
        <v>0</v>
      </c>
    </row>
    <row r="179" spans="1:5" x14ac:dyDescent="0.25">
      <c r="A179" s="193"/>
      <c r="B179" s="11" t="s">
        <v>139</v>
      </c>
      <c r="C179" s="12">
        <v>420</v>
      </c>
      <c r="D179" s="12">
        <v>310</v>
      </c>
      <c r="E179" s="13">
        <v>0.35483870967741898</v>
      </c>
    </row>
    <row r="180" spans="1:5" x14ac:dyDescent="0.25">
      <c r="A180" s="193"/>
      <c r="B180" s="11" t="s">
        <v>140</v>
      </c>
      <c r="C180" s="12">
        <v>2</v>
      </c>
      <c r="D180" s="12">
        <v>129</v>
      </c>
      <c r="E180" s="13">
        <v>-0.98449612403100795</v>
      </c>
    </row>
    <row r="181" spans="1:5" x14ac:dyDescent="0.25">
      <c r="A181" s="193"/>
      <c r="B181" s="11" t="s">
        <v>141</v>
      </c>
      <c r="C181" s="12">
        <v>2</v>
      </c>
      <c r="D181" s="12">
        <v>2</v>
      </c>
      <c r="E181" s="13">
        <v>0</v>
      </c>
    </row>
    <row r="182" spans="1:5" x14ac:dyDescent="0.25">
      <c r="A182" s="193"/>
      <c r="B182" s="11" t="s">
        <v>142</v>
      </c>
      <c r="C182" s="16"/>
      <c r="D182" s="16"/>
      <c r="E182" s="13">
        <v>0</v>
      </c>
    </row>
    <row r="183" spans="1:5" x14ac:dyDescent="0.25">
      <c r="A183" s="193"/>
      <c r="B183" s="11" t="s">
        <v>143</v>
      </c>
      <c r="C183" s="16"/>
      <c r="D183" s="16"/>
      <c r="E183" s="13">
        <v>0</v>
      </c>
    </row>
    <row r="184" spans="1:5" x14ac:dyDescent="0.25">
      <c r="A184" s="193"/>
      <c r="B184" s="11" t="s">
        <v>144</v>
      </c>
      <c r="C184" s="12">
        <v>2</v>
      </c>
      <c r="D184" s="12">
        <v>3</v>
      </c>
      <c r="E184" s="13">
        <v>-0.33333333333333298</v>
      </c>
    </row>
    <row r="185" spans="1:5" x14ac:dyDescent="0.25">
      <c r="A185" s="193"/>
      <c r="B185" s="11" t="s">
        <v>145</v>
      </c>
      <c r="C185" s="12">
        <v>14</v>
      </c>
      <c r="D185" s="12">
        <v>3</v>
      </c>
      <c r="E185" s="13">
        <v>3.6666666666666701</v>
      </c>
    </row>
    <row r="186" spans="1:5" x14ac:dyDescent="0.25">
      <c r="A186" s="193"/>
      <c r="B186" s="11" t="s">
        <v>146</v>
      </c>
      <c r="C186" s="12">
        <v>13</v>
      </c>
      <c r="D186" s="12">
        <v>6</v>
      </c>
      <c r="E186" s="13">
        <v>1.1666666666666701</v>
      </c>
    </row>
    <row r="187" spans="1:5" x14ac:dyDescent="0.25">
      <c r="A187" s="193"/>
      <c r="B187" s="11" t="s">
        <v>147</v>
      </c>
      <c r="C187" s="12">
        <v>212</v>
      </c>
      <c r="D187" s="12">
        <v>196</v>
      </c>
      <c r="E187" s="13">
        <v>8.1632653061224497E-2</v>
      </c>
    </row>
    <row r="188" spans="1:5" x14ac:dyDescent="0.25">
      <c r="A188" s="193"/>
      <c r="B188" s="11" t="s">
        <v>148</v>
      </c>
      <c r="C188" s="16"/>
      <c r="D188" s="12">
        <v>3</v>
      </c>
      <c r="E188" s="13">
        <v>0</v>
      </c>
    </row>
    <row r="189" spans="1:5" x14ac:dyDescent="0.25">
      <c r="A189" s="193"/>
      <c r="B189" s="11" t="s">
        <v>149</v>
      </c>
      <c r="C189" s="16"/>
      <c r="D189" s="12">
        <v>3</v>
      </c>
      <c r="E189" s="13">
        <v>0</v>
      </c>
    </row>
    <row r="190" spans="1:5" x14ac:dyDescent="0.25">
      <c r="A190" s="193"/>
      <c r="B190" s="11" t="s">
        <v>150</v>
      </c>
      <c r="C190" s="12">
        <v>3</v>
      </c>
      <c r="D190" s="16"/>
      <c r="E190" s="13">
        <v>0</v>
      </c>
    </row>
    <row r="191" spans="1:5" x14ac:dyDescent="0.25">
      <c r="A191" s="193"/>
      <c r="B191" s="11" t="s">
        <v>151</v>
      </c>
      <c r="C191" s="12">
        <v>101</v>
      </c>
      <c r="D191" s="12">
        <v>117</v>
      </c>
      <c r="E191" s="13">
        <v>-0.13675213675213699</v>
      </c>
    </row>
    <row r="192" spans="1:5" x14ac:dyDescent="0.25">
      <c r="A192" s="193"/>
      <c r="B192" s="11" t="s">
        <v>152</v>
      </c>
      <c r="C192" s="12">
        <v>83</v>
      </c>
      <c r="D192" s="16"/>
      <c r="E192" s="13">
        <v>0</v>
      </c>
    </row>
    <row r="193" spans="1:5" x14ac:dyDescent="0.25">
      <c r="A193" s="193"/>
      <c r="B193" s="11" t="s">
        <v>153</v>
      </c>
      <c r="C193" s="16"/>
      <c r="D193" s="16"/>
      <c r="E193" s="13">
        <v>0</v>
      </c>
    </row>
    <row r="194" spans="1:5" x14ac:dyDescent="0.25">
      <c r="A194" s="193"/>
      <c r="B194" s="11" t="s">
        <v>154</v>
      </c>
      <c r="C194" s="16"/>
      <c r="D194" s="16"/>
      <c r="E194" s="13">
        <v>0</v>
      </c>
    </row>
    <row r="195" spans="1:5" x14ac:dyDescent="0.25">
      <c r="A195" s="193"/>
      <c r="B195" s="11" t="s">
        <v>155</v>
      </c>
      <c r="C195" s="16"/>
      <c r="D195" s="16"/>
      <c r="E195" s="13">
        <v>0</v>
      </c>
    </row>
    <row r="196" spans="1:5" x14ac:dyDescent="0.25">
      <c r="A196" s="193"/>
      <c r="B196" s="11" t="s">
        <v>156</v>
      </c>
      <c r="C196" s="16"/>
      <c r="D196" s="16"/>
      <c r="E196" s="13">
        <v>0</v>
      </c>
    </row>
    <row r="197" spans="1:5" x14ac:dyDescent="0.25">
      <c r="A197" s="193"/>
      <c r="B197" s="11" t="s">
        <v>157</v>
      </c>
      <c r="C197" s="16"/>
      <c r="D197" s="12">
        <v>11</v>
      </c>
      <c r="E197" s="13">
        <v>0</v>
      </c>
    </row>
    <row r="198" spans="1:5" x14ac:dyDescent="0.25">
      <c r="A198" s="193"/>
      <c r="B198" s="11" t="s">
        <v>158</v>
      </c>
      <c r="C198" s="16"/>
      <c r="D198" s="12">
        <v>143</v>
      </c>
      <c r="E198" s="13">
        <v>0</v>
      </c>
    </row>
    <row r="199" spans="1:5" x14ac:dyDescent="0.25">
      <c r="A199" s="193"/>
      <c r="B199" s="11" t="s">
        <v>159</v>
      </c>
      <c r="C199" s="16"/>
      <c r="D199" s="16"/>
      <c r="E199" s="13">
        <v>0</v>
      </c>
    </row>
    <row r="200" spans="1:5" x14ac:dyDescent="0.25">
      <c r="A200" s="192"/>
      <c r="B200" s="11" t="s">
        <v>160</v>
      </c>
      <c r="C200" s="16"/>
      <c r="D200" s="16"/>
      <c r="E200" s="13">
        <v>0</v>
      </c>
    </row>
    <row r="201" spans="1:5" x14ac:dyDescent="0.25">
      <c r="A201" s="191" t="s">
        <v>161</v>
      </c>
      <c r="B201" s="11" t="s">
        <v>162</v>
      </c>
      <c r="C201" s="12">
        <v>796</v>
      </c>
      <c r="D201" s="12">
        <v>649</v>
      </c>
      <c r="E201" s="13">
        <v>0.22650231124807399</v>
      </c>
    </row>
    <row r="202" spans="1:5" x14ac:dyDescent="0.25">
      <c r="A202" s="193"/>
      <c r="B202" s="11" t="s">
        <v>120</v>
      </c>
      <c r="C202" s="12">
        <v>229</v>
      </c>
      <c r="D202" s="12">
        <v>113</v>
      </c>
      <c r="E202" s="13">
        <v>1.0265486725663699</v>
      </c>
    </row>
    <row r="203" spans="1:5" x14ac:dyDescent="0.25">
      <c r="A203" s="193"/>
      <c r="B203" s="11" t="s">
        <v>163</v>
      </c>
      <c r="C203" s="12">
        <v>211</v>
      </c>
      <c r="D203" s="12">
        <v>129</v>
      </c>
      <c r="E203" s="13">
        <v>0.63565891472868197</v>
      </c>
    </row>
    <row r="204" spans="1:5" x14ac:dyDescent="0.25">
      <c r="A204" s="193"/>
      <c r="B204" s="11" t="s">
        <v>122</v>
      </c>
      <c r="C204" s="16"/>
      <c r="D204" s="16"/>
      <c r="E204" s="13">
        <v>0</v>
      </c>
    </row>
    <row r="205" spans="1:5" x14ac:dyDescent="0.25">
      <c r="A205" s="193"/>
      <c r="B205" s="11" t="s">
        <v>123</v>
      </c>
      <c r="C205" s="16"/>
      <c r="D205" s="16"/>
      <c r="E205" s="13">
        <v>0</v>
      </c>
    </row>
    <row r="206" spans="1:5" x14ac:dyDescent="0.25">
      <c r="A206" s="193"/>
      <c r="B206" s="11" t="s">
        <v>124</v>
      </c>
      <c r="C206" s="16"/>
      <c r="D206" s="12">
        <v>31</v>
      </c>
      <c r="E206" s="13">
        <v>0</v>
      </c>
    </row>
    <row r="207" spans="1:5" x14ac:dyDescent="0.25">
      <c r="A207" s="193"/>
      <c r="B207" s="11" t="s">
        <v>125</v>
      </c>
      <c r="C207" s="12">
        <v>159</v>
      </c>
      <c r="D207" s="12">
        <v>43</v>
      </c>
      <c r="E207" s="13">
        <v>2.6976744186046502</v>
      </c>
    </row>
    <row r="208" spans="1:5" x14ac:dyDescent="0.25">
      <c r="A208" s="193"/>
      <c r="B208" s="11" t="s">
        <v>164</v>
      </c>
      <c r="C208" s="16"/>
      <c r="D208" s="16"/>
      <c r="E208" s="13">
        <v>0</v>
      </c>
    </row>
    <row r="209" spans="1:5" x14ac:dyDescent="0.25">
      <c r="A209" s="193"/>
      <c r="B209" s="11" t="s">
        <v>127</v>
      </c>
      <c r="C209" s="12">
        <v>8</v>
      </c>
      <c r="D209" s="12">
        <v>147</v>
      </c>
      <c r="E209" s="13">
        <v>-0.94557823129251695</v>
      </c>
    </row>
    <row r="210" spans="1:5" x14ac:dyDescent="0.25">
      <c r="A210" s="193"/>
      <c r="B210" s="11" t="s">
        <v>165</v>
      </c>
      <c r="C210" s="12">
        <v>248</v>
      </c>
      <c r="D210" s="12">
        <v>233</v>
      </c>
      <c r="E210" s="13">
        <v>6.43776824034335E-2</v>
      </c>
    </row>
    <row r="211" spans="1:5" x14ac:dyDescent="0.25">
      <c r="A211" s="193"/>
      <c r="B211" s="11" t="s">
        <v>129</v>
      </c>
      <c r="C211" s="12">
        <v>4</v>
      </c>
      <c r="D211" s="12">
        <v>5</v>
      </c>
      <c r="E211" s="13">
        <v>-0.2</v>
      </c>
    </row>
    <row r="212" spans="1:5" x14ac:dyDescent="0.25">
      <c r="A212" s="193"/>
      <c r="B212" s="11" t="s">
        <v>130</v>
      </c>
      <c r="C212" s="12">
        <v>3</v>
      </c>
      <c r="D212" s="12">
        <v>176</v>
      </c>
      <c r="E212" s="13">
        <v>-0.98295454545454497</v>
      </c>
    </row>
    <row r="213" spans="1:5" x14ac:dyDescent="0.25">
      <c r="A213" s="193"/>
      <c r="B213" s="11" t="s">
        <v>131</v>
      </c>
      <c r="C213" s="16"/>
      <c r="D213" s="12">
        <v>4</v>
      </c>
      <c r="E213" s="13">
        <v>0</v>
      </c>
    </row>
    <row r="214" spans="1:5" x14ac:dyDescent="0.25">
      <c r="A214" s="193"/>
      <c r="B214" s="11" t="s">
        <v>132</v>
      </c>
      <c r="C214" s="16"/>
      <c r="D214" s="16"/>
      <c r="E214" s="13">
        <v>0</v>
      </c>
    </row>
    <row r="215" spans="1:5" x14ac:dyDescent="0.25">
      <c r="A215" s="193"/>
      <c r="B215" s="11" t="s">
        <v>133</v>
      </c>
      <c r="C215" s="12">
        <v>4</v>
      </c>
      <c r="D215" s="12">
        <v>8</v>
      </c>
      <c r="E215" s="13">
        <v>-0.5</v>
      </c>
    </row>
    <row r="216" spans="1:5" x14ac:dyDescent="0.25">
      <c r="A216" s="193"/>
      <c r="B216" s="11" t="s">
        <v>134</v>
      </c>
      <c r="C216" s="16"/>
      <c r="D216" s="16"/>
      <c r="E216" s="13">
        <v>0</v>
      </c>
    </row>
    <row r="217" spans="1:5" x14ac:dyDescent="0.25">
      <c r="A217" s="193"/>
      <c r="B217" s="11" t="s">
        <v>135</v>
      </c>
      <c r="C217" s="12">
        <v>10</v>
      </c>
      <c r="D217" s="12">
        <v>10</v>
      </c>
      <c r="E217" s="13">
        <v>0</v>
      </c>
    </row>
    <row r="218" spans="1:5" x14ac:dyDescent="0.25">
      <c r="A218" s="193"/>
      <c r="B218" s="11" t="s">
        <v>136</v>
      </c>
      <c r="C218" s="16"/>
      <c r="D218" s="16"/>
      <c r="E218" s="13">
        <v>0</v>
      </c>
    </row>
    <row r="219" spans="1:5" x14ac:dyDescent="0.25">
      <c r="A219" s="193"/>
      <c r="B219" s="11" t="s">
        <v>137</v>
      </c>
      <c r="C219" s="16"/>
      <c r="D219" s="16"/>
      <c r="E219" s="13">
        <v>0</v>
      </c>
    </row>
    <row r="220" spans="1:5" x14ac:dyDescent="0.25">
      <c r="A220" s="193"/>
      <c r="B220" s="11" t="s">
        <v>138</v>
      </c>
      <c r="C220" s="16"/>
      <c r="D220" s="16"/>
      <c r="E220" s="13">
        <v>0</v>
      </c>
    </row>
    <row r="221" spans="1:5" x14ac:dyDescent="0.25">
      <c r="A221" s="193"/>
      <c r="B221" s="11" t="s">
        <v>139</v>
      </c>
      <c r="C221" s="12">
        <v>727</v>
      </c>
      <c r="D221" s="12">
        <v>310</v>
      </c>
      <c r="E221" s="13">
        <v>1.34516129032258</v>
      </c>
    </row>
    <row r="222" spans="1:5" x14ac:dyDescent="0.25">
      <c r="A222" s="193"/>
      <c r="B222" s="11" t="s">
        <v>166</v>
      </c>
      <c r="C222" s="12">
        <v>2</v>
      </c>
      <c r="D222" s="12">
        <v>129</v>
      </c>
      <c r="E222" s="13">
        <v>-0.98449612403100795</v>
      </c>
    </row>
    <row r="223" spans="1:5" x14ac:dyDescent="0.25">
      <c r="A223" s="193"/>
      <c r="B223" s="11" t="s">
        <v>141</v>
      </c>
      <c r="C223" s="12">
        <v>2</v>
      </c>
      <c r="D223" s="12">
        <v>2</v>
      </c>
      <c r="E223" s="13">
        <v>0</v>
      </c>
    </row>
    <row r="224" spans="1:5" x14ac:dyDescent="0.25">
      <c r="A224" s="193"/>
      <c r="B224" s="11" t="s">
        <v>142</v>
      </c>
      <c r="C224" s="16"/>
      <c r="D224" s="16"/>
      <c r="E224" s="13">
        <v>0</v>
      </c>
    </row>
    <row r="225" spans="1:5" x14ac:dyDescent="0.25">
      <c r="A225" s="193"/>
      <c r="B225" s="11" t="s">
        <v>143</v>
      </c>
      <c r="C225" s="16"/>
      <c r="D225" s="16"/>
      <c r="E225" s="13">
        <v>0</v>
      </c>
    </row>
    <row r="226" spans="1:5" x14ac:dyDescent="0.25">
      <c r="A226" s="193"/>
      <c r="B226" s="11" t="s">
        <v>144</v>
      </c>
      <c r="C226" s="12">
        <v>3</v>
      </c>
      <c r="D226" s="12">
        <v>3</v>
      </c>
      <c r="E226" s="13">
        <v>0</v>
      </c>
    </row>
    <row r="227" spans="1:5" x14ac:dyDescent="0.25">
      <c r="A227" s="193"/>
      <c r="B227" s="11" t="s">
        <v>167</v>
      </c>
      <c r="C227" s="12">
        <v>34</v>
      </c>
      <c r="D227" s="12">
        <v>3</v>
      </c>
      <c r="E227" s="13">
        <v>10.3333333333333</v>
      </c>
    </row>
    <row r="228" spans="1:5" x14ac:dyDescent="0.25">
      <c r="A228" s="193"/>
      <c r="B228" s="11" t="s">
        <v>146</v>
      </c>
      <c r="C228" s="12">
        <v>16</v>
      </c>
      <c r="D228" s="12">
        <v>6</v>
      </c>
      <c r="E228" s="13">
        <v>1.6666666666666701</v>
      </c>
    </row>
    <row r="229" spans="1:5" x14ac:dyDescent="0.25">
      <c r="A229" s="193"/>
      <c r="B229" s="11" t="s">
        <v>147</v>
      </c>
      <c r="C229" s="12">
        <v>285</v>
      </c>
      <c r="D229" s="12">
        <v>196</v>
      </c>
      <c r="E229" s="13">
        <v>0.45408163265306101</v>
      </c>
    </row>
    <row r="230" spans="1:5" x14ac:dyDescent="0.25">
      <c r="A230" s="193"/>
      <c r="B230" s="11" t="s">
        <v>148</v>
      </c>
      <c r="C230" s="16"/>
      <c r="D230" s="12">
        <v>3</v>
      </c>
      <c r="E230" s="13">
        <v>0</v>
      </c>
    </row>
    <row r="231" spans="1:5" x14ac:dyDescent="0.25">
      <c r="A231" s="193"/>
      <c r="B231" s="11" t="s">
        <v>149</v>
      </c>
      <c r="C231" s="16"/>
      <c r="D231" s="12">
        <v>3</v>
      </c>
      <c r="E231" s="13">
        <v>0</v>
      </c>
    </row>
    <row r="232" spans="1:5" x14ac:dyDescent="0.25">
      <c r="A232" s="193"/>
      <c r="B232" s="11" t="s">
        <v>150</v>
      </c>
      <c r="C232" s="12">
        <v>5</v>
      </c>
      <c r="D232" s="16"/>
      <c r="E232" s="13">
        <v>0</v>
      </c>
    </row>
    <row r="233" spans="1:5" x14ac:dyDescent="0.25">
      <c r="A233" s="193"/>
      <c r="B233" s="11" t="s">
        <v>151</v>
      </c>
      <c r="C233" s="12">
        <v>20</v>
      </c>
      <c r="D233" s="12">
        <v>117</v>
      </c>
      <c r="E233" s="13">
        <v>-0.829059829059829</v>
      </c>
    </row>
    <row r="234" spans="1:5" x14ac:dyDescent="0.25">
      <c r="A234" s="193"/>
      <c r="B234" s="11" t="s">
        <v>152</v>
      </c>
      <c r="C234" s="12">
        <v>4</v>
      </c>
      <c r="D234" s="16"/>
      <c r="E234" s="13">
        <v>0</v>
      </c>
    </row>
    <row r="235" spans="1:5" x14ac:dyDescent="0.25">
      <c r="A235" s="193"/>
      <c r="B235" s="11" t="s">
        <v>153</v>
      </c>
      <c r="C235" s="16"/>
      <c r="D235" s="16"/>
      <c r="E235" s="13">
        <v>0</v>
      </c>
    </row>
    <row r="236" spans="1:5" x14ac:dyDescent="0.25">
      <c r="A236" s="193"/>
      <c r="B236" s="11" t="s">
        <v>154</v>
      </c>
      <c r="C236" s="16"/>
      <c r="D236" s="16"/>
      <c r="E236" s="13">
        <v>0</v>
      </c>
    </row>
    <row r="237" spans="1:5" x14ac:dyDescent="0.25">
      <c r="A237" s="193"/>
      <c r="B237" s="11" t="s">
        <v>155</v>
      </c>
      <c r="C237" s="16"/>
      <c r="D237" s="16"/>
      <c r="E237" s="13">
        <v>0</v>
      </c>
    </row>
    <row r="238" spans="1:5" x14ac:dyDescent="0.25">
      <c r="A238" s="193"/>
      <c r="B238" s="11" t="s">
        <v>156</v>
      </c>
      <c r="C238" s="16"/>
      <c r="D238" s="16"/>
      <c r="E238" s="13">
        <v>0</v>
      </c>
    </row>
    <row r="239" spans="1:5" x14ac:dyDescent="0.25">
      <c r="A239" s="193"/>
      <c r="B239" s="11" t="s">
        <v>157</v>
      </c>
      <c r="C239" s="16"/>
      <c r="D239" s="12">
        <v>11</v>
      </c>
      <c r="E239" s="13">
        <v>0</v>
      </c>
    </row>
    <row r="240" spans="1:5" x14ac:dyDescent="0.25">
      <c r="A240" s="193"/>
      <c r="B240" s="11" t="s">
        <v>158</v>
      </c>
      <c r="C240" s="16"/>
      <c r="D240" s="12">
        <v>143</v>
      </c>
      <c r="E240" s="13">
        <v>0</v>
      </c>
    </row>
    <row r="241" spans="1:5" x14ac:dyDescent="0.25">
      <c r="A241" s="193"/>
      <c r="B241" s="11" t="s">
        <v>159</v>
      </c>
      <c r="C241" s="16"/>
      <c r="D241" s="16"/>
      <c r="E241" s="13">
        <v>0</v>
      </c>
    </row>
    <row r="242" spans="1:5" x14ac:dyDescent="0.25">
      <c r="A242" s="192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1</v>
      </c>
      <c r="D246" s="12">
        <v>2</v>
      </c>
      <c r="E246" s="13">
        <v>-0.5</v>
      </c>
    </row>
    <row r="247" spans="1:5" x14ac:dyDescent="0.25">
      <c r="A247" s="10" t="s">
        <v>170</v>
      </c>
      <c r="B247" s="15"/>
      <c r="C247" s="12">
        <v>59</v>
      </c>
      <c r="D247" s="12">
        <v>47</v>
      </c>
      <c r="E247" s="13">
        <v>0.25531914893617003</v>
      </c>
    </row>
    <row r="248" spans="1:5" x14ac:dyDescent="0.25">
      <c r="A248" s="10" t="s">
        <v>171</v>
      </c>
      <c r="B248" s="15"/>
      <c r="C248" s="12">
        <v>44</v>
      </c>
      <c r="D248" s="12">
        <v>45</v>
      </c>
      <c r="E248" s="13">
        <v>-2.2222222222222199E-2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204</v>
      </c>
      <c r="D252" s="12">
        <v>239</v>
      </c>
      <c r="E252" s="13">
        <v>-0.14644351464435101</v>
      </c>
    </row>
    <row r="253" spans="1:5" x14ac:dyDescent="0.25">
      <c r="A253" s="191" t="s">
        <v>174</v>
      </c>
      <c r="B253" s="11" t="s">
        <v>175</v>
      </c>
      <c r="C253" s="12">
        <v>27</v>
      </c>
      <c r="D253" s="12">
        <v>52</v>
      </c>
      <c r="E253" s="13">
        <v>-0.480769230769231</v>
      </c>
    </row>
    <row r="254" spans="1:5" x14ac:dyDescent="0.25">
      <c r="A254" s="193"/>
      <c r="B254" s="11" t="s">
        <v>176</v>
      </c>
      <c r="C254" s="12">
        <v>10</v>
      </c>
      <c r="D254" s="12">
        <v>4</v>
      </c>
      <c r="E254" s="13">
        <v>1.5</v>
      </c>
    </row>
    <row r="255" spans="1:5" x14ac:dyDescent="0.25">
      <c r="A255" s="192"/>
      <c r="B255" s="11" t="s">
        <v>177</v>
      </c>
      <c r="C255" s="12">
        <v>1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1</v>
      </c>
      <c r="E256" s="13">
        <v>-1</v>
      </c>
    </row>
    <row r="257" spans="1:5" x14ac:dyDescent="0.25">
      <c r="A257" s="10" t="s">
        <v>179</v>
      </c>
      <c r="B257" s="15"/>
      <c r="C257" s="12">
        <v>12</v>
      </c>
      <c r="D257" s="12">
        <v>0</v>
      </c>
      <c r="E257" s="13">
        <v>0</v>
      </c>
    </row>
    <row r="258" spans="1:5" x14ac:dyDescent="0.25">
      <c r="A258" s="10" t="s">
        <v>111</v>
      </c>
      <c r="B258" s="15"/>
      <c r="C258" s="12">
        <v>34</v>
      </c>
      <c r="D258" s="12">
        <v>13</v>
      </c>
      <c r="E258" s="13">
        <v>1.6153846153846201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18</v>
      </c>
      <c r="D262" s="12">
        <v>15</v>
      </c>
      <c r="E262" s="13">
        <v>0.2</v>
      </c>
    </row>
    <row r="263" spans="1:5" x14ac:dyDescent="0.25">
      <c r="A263" s="191" t="s">
        <v>69</v>
      </c>
      <c r="B263" s="11" t="s">
        <v>182</v>
      </c>
      <c r="C263" s="12">
        <v>69</v>
      </c>
      <c r="D263" s="12">
        <v>96</v>
      </c>
      <c r="E263" s="13">
        <v>-0.28125</v>
      </c>
    </row>
    <row r="264" spans="1:5" x14ac:dyDescent="0.25">
      <c r="A264" s="192"/>
      <c r="B264" s="11" t="s">
        <v>111</v>
      </c>
      <c r="C264" s="12">
        <v>1125</v>
      </c>
      <c r="D264" s="12">
        <v>901</v>
      </c>
      <c r="E264" s="13">
        <v>0.248612652608213</v>
      </c>
    </row>
    <row r="265" spans="1:5" x14ac:dyDescent="0.25">
      <c r="A265" s="10" t="s">
        <v>183</v>
      </c>
      <c r="B265" s="15"/>
      <c r="C265" s="12">
        <v>10</v>
      </c>
      <c r="D265" s="12">
        <v>12</v>
      </c>
      <c r="E265" s="13">
        <v>-0.16666666666666699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1" t="s">
        <v>187</v>
      </c>
      <c r="B271" s="11" t="s">
        <v>188</v>
      </c>
      <c r="C271" s="16"/>
      <c r="D271" s="16"/>
      <c r="E271" s="13">
        <v>0</v>
      </c>
    </row>
    <row r="272" spans="1:5" x14ac:dyDescent="0.25">
      <c r="A272" s="192"/>
      <c r="B272" s="11" t="s">
        <v>189</v>
      </c>
      <c r="C272" s="16"/>
      <c r="D272" s="16"/>
      <c r="E272" s="13">
        <v>0</v>
      </c>
    </row>
    <row r="273" spans="1:5" x14ac:dyDescent="0.25">
      <c r="A273" s="10" t="s">
        <v>190</v>
      </c>
      <c r="B273" s="15"/>
      <c r="C273" s="12">
        <v>3</v>
      </c>
      <c r="D273" s="12">
        <v>11</v>
      </c>
      <c r="E273" s="13">
        <v>-0.72727272727272696</v>
      </c>
    </row>
    <row r="274" spans="1:5" x14ac:dyDescent="0.25">
      <c r="A274" s="10" t="s">
        <v>191</v>
      </c>
      <c r="B274" s="15"/>
      <c r="C274" s="16"/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6"/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6"/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8" t="s">
        <v>198</v>
      </c>
      <c r="B283" s="11" t="s">
        <v>199</v>
      </c>
      <c r="C283" s="16"/>
      <c r="D283" s="16"/>
      <c r="E283" s="21"/>
    </row>
    <row r="284" spans="1:5" x14ac:dyDescent="0.25">
      <c r="A284" s="189"/>
      <c r="B284" s="11" t="s">
        <v>200</v>
      </c>
      <c r="C284" s="12">
        <v>2414</v>
      </c>
      <c r="D284" s="12">
        <v>2689</v>
      </c>
      <c r="E284" s="22">
        <v>0</v>
      </c>
    </row>
    <row r="285" spans="1:5" x14ac:dyDescent="0.25">
      <c r="A285" s="190"/>
      <c r="B285" s="11" t="s">
        <v>201</v>
      </c>
      <c r="C285" s="16"/>
      <c r="D285" s="16"/>
      <c r="E285" s="21"/>
    </row>
    <row r="286" spans="1:5" x14ac:dyDescent="0.25">
      <c r="A286" s="188" t="s">
        <v>202</v>
      </c>
      <c r="B286" s="11" t="s">
        <v>203</v>
      </c>
      <c r="C286" s="16"/>
      <c r="D286" s="16"/>
      <c r="E286" s="21"/>
    </row>
    <row r="287" spans="1:5" x14ac:dyDescent="0.25">
      <c r="A287" s="189"/>
      <c r="B287" s="11" t="s">
        <v>204</v>
      </c>
      <c r="C287" s="16"/>
      <c r="D287" s="16"/>
      <c r="E287" s="21"/>
    </row>
    <row r="288" spans="1:5" x14ac:dyDescent="0.25">
      <c r="A288" s="190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73</v>
      </c>
      <c r="D289" s="12">
        <v>70</v>
      </c>
      <c r="E289" s="22">
        <v>101</v>
      </c>
    </row>
    <row r="290" spans="1:5" x14ac:dyDescent="0.25">
      <c r="A290" s="188" t="s">
        <v>208</v>
      </c>
      <c r="B290" s="11" t="s">
        <v>209</v>
      </c>
      <c r="C290" s="12">
        <v>240</v>
      </c>
      <c r="D290" s="12">
        <v>86</v>
      </c>
      <c r="E290" s="22">
        <v>102</v>
      </c>
    </row>
    <row r="291" spans="1:5" x14ac:dyDescent="0.25">
      <c r="A291" s="189"/>
      <c r="B291" s="11" t="s">
        <v>210</v>
      </c>
      <c r="C291" s="12">
        <v>3</v>
      </c>
      <c r="D291" s="12">
        <v>1</v>
      </c>
      <c r="E291" s="22">
        <v>0</v>
      </c>
    </row>
    <row r="292" spans="1:5" x14ac:dyDescent="0.25">
      <c r="A292" s="190"/>
      <c r="B292" s="11" t="s">
        <v>211</v>
      </c>
      <c r="C292" s="12">
        <v>39</v>
      </c>
      <c r="D292" s="12">
        <v>36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8" t="s">
        <v>214</v>
      </c>
      <c r="B294" s="11" t="s">
        <v>205</v>
      </c>
      <c r="C294" s="16"/>
      <c r="D294" s="16"/>
      <c r="E294" s="21"/>
    </row>
    <row r="295" spans="1:5" x14ac:dyDescent="0.25">
      <c r="A295" s="189"/>
      <c r="B295" s="11" t="s">
        <v>215</v>
      </c>
      <c r="C295" s="12">
        <v>88</v>
      </c>
      <c r="D295" s="12">
        <v>120</v>
      </c>
      <c r="E295" s="22">
        <v>121</v>
      </c>
    </row>
    <row r="296" spans="1:5" x14ac:dyDescent="0.25">
      <c r="A296" s="190"/>
      <c r="B296" s="11" t="s">
        <v>216</v>
      </c>
      <c r="C296" s="16"/>
      <c r="D296" s="16"/>
      <c r="E296" s="21"/>
    </row>
    <row r="297" spans="1:5" x14ac:dyDescent="0.25">
      <c r="A297" s="188" t="s">
        <v>217</v>
      </c>
      <c r="B297" s="11" t="s">
        <v>218</v>
      </c>
      <c r="C297" s="16"/>
      <c r="D297" s="16"/>
      <c r="E297" s="21"/>
    </row>
    <row r="298" spans="1:5" x14ac:dyDescent="0.25">
      <c r="A298" s="189"/>
      <c r="B298" s="11" t="s">
        <v>219</v>
      </c>
      <c r="C298" s="16"/>
      <c r="D298" s="16"/>
      <c r="E298" s="21"/>
    </row>
    <row r="299" spans="1:5" x14ac:dyDescent="0.25">
      <c r="A299" s="189"/>
      <c r="B299" s="11" t="s">
        <v>220</v>
      </c>
      <c r="C299" s="12">
        <v>492</v>
      </c>
      <c r="D299" s="12">
        <v>699</v>
      </c>
      <c r="E299" s="22">
        <v>1659</v>
      </c>
    </row>
    <row r="300" spans="1:5" x14ac:dyDescent="0.25">
      <c r="A300" s="189"/>
      <c r="B300" s="11" t="s">
        <v>221</v>
      </c>
      <c r="C300" s="12">
        <v>670</v>
      </c>
      <c r="D300" s="12">
        <v>742</v>
      </c>
      <c r="E300" s="22">
        <v>280</v>
      </c>
    </row>
    <row r="301" spans="1:5" x14ac:dyDescent="0.25">
      <c r="A301" s="189"/>
      <c r="B301" s="11" t="s">
        <v>222</v>
      </c>
      <c r="C301" s="12">
        <v>27</v>
      </c>
      <c r="D301" s="12">
        <v>36</v>
      </c>
      <c r="E301" s="22">
        <v>100</v>
      </c>
    </row>
    <row r="302" spans="1:5" x14ac:dyDescent="0.25">
      <c r="A302" s="189"/>
      <c r="B302" s="11" t="s">
        <v>223</v>
      </c>
      <c r="C302" s="12">
        <v>303</v>
      </c>
      <c r="D302" s="12">
        <v>425</v>
      </c>
      <c r="E302" s="22">
        <v>543</v>
      </c>
    </row>
    <row r="303" spans="1:5" x14ac:dyDescent="0.25">
      <c r="A303" s="189"/>
      <c r="B303" s="11" t="s">
        <v>224</v>
      </c>
      <c r="C303" s="12">
        <v>66</v>
      </c>
      <c r="D303" s="12">
        <v>82</v>
      </c>
      <c r="E303" s="22">
        <v>24</v>
      </c>
    </row>
    <row r="304" spans="1:5" x14ac:dyDescent="0.25">
      <c r="A304" s="189"/>
      <c r="B304" s="11" t="s">
        <v>225</v>
      </c>
      <c r="C304" s="12">
        <v>3</v>
      </c>
      <c r="D304" s="12">
        <v>5</v>
      </c>
      <c r="E304" s="22">
        <v>66</v>
      </c>
    </row>
    <row r="305" spans="1:5" x14ac:dyDescent="0.25">
      <c r="A305" s="189"/>
      <c r="B305" s="11" t="s">
        <v>226</v>
      </c>
      <c r="C305" s="12">
        <v>25</v>
      </c>
      <c r="D305" s="12">
        <v>32</v>
      </c>
      <c r="E305" s="22">
        <v>77</v>
      </c>
    </row>
    <row r="306" spans="1:5" x14ac:dyDescent="0.25">
      <c r="A306" s="189"/>
      <c r="B306" s="11" t="s">
        <v>227</v>
      </c>
      <c r="C306" s="12">
        <v>1</v>
      </c>
      <c r="D306" s="12">
        <v>1</v>
      </c>
      <c r="E306" s="22">
        <v>3</v>
      </c>
    </row>
    <row r="307" spans="1:5" x14ac:dyDescent="0.25">
      <c r="A307" s="189"/>
      <c r="B307" s="11" t="s">
        <v>228</v>
      </c>
      <c r="C307" s="12">
        <v>1</v>
      </c>
      <c r="D307" s="12">
        <v>1</v>
      </c>
      <c r="E307" s="22">
        <v>0</v>
      </c>
    </row>
    <row r="308" spans="1:5" x14ac:dyDescent="0.25">
      <c r="A308" s="189"/>
      <c r="B308" s="11" t="s">
        <v>229</v>
      </c>
      <c r="C308" s="12">
        <v>781</v>
      </c>
      <c r="D308" s="12">
        <v>1078</v>
      </c>
      <c r="E308" s="22">
        <v>1510</v>
      </c>
    </row>
    <row r="309" spans="1:5" x14ac:dyDescent="0.25">
      <c r="A309" s="189"/>
      <c r="B309" s="11" t="s">
        <v>230</v>
      </c>
      <c r="C309" s="12">
        <v>716</v>
      </c>
      <c r="D309" s="12">
        <v>803</v>
      </c>
      <c r="E309" s="22">
        <v>230</v>
      </c>
    </row>
    <row r="310" spans="1:5" x14ac:dyDescent="0.25">
      <c r="A310" s="189"/>
      <c r="B310" s="11" t="s">
        <v>231</v>
      </c>
      <c r="C310" s="12">
        <v>4</v>
      </c>
      <c r="D310" s="12">
        <v>7</v>
      </c>
      <c r="E310" s="22">
        <v>15</v>
      </c>
    </row>
    <row r="311" spans="1:5" x14ac:dyDescent="0.25">
      <c r="A311" s="190"/>
      <c r="B311" s="11" t="s">
        <v>232</v>
      </c>
      <c r="C311" s="12">
        <v>15</v>
      </c>
      <c r="D311" s="12">
        <v>16</v>
      </c>
      <c r="E311" s="22">
        <v>4</v>
      </c>
    </row>
    <row r="312" spans="1:5" x14ac:dyDescent="0.25">
      <c r="A312" s="188" t="s">
        <v>233</v>
      </c>
      <c r="B312" s="11" t="s">
        <v>234</v>
      </c>
      <c r="C312" s="12">
        <v>0</v>
      </c>
      <c r="D312" s="12">
        <v>0</v>
      </c>
      <c r="E312" s="22">
        <v>5</v>
      </c>
    </row>
    <row r="313" spans="1:5" x14ac:dyDescent="0.25">
      <c r="A313" s="189"/>
      <c r="B313" s="11" t="s">
        <v>235</v>
      </c>
      <c r="C313" s="16"/>
      <c r="D313" s="16"/>
      <c r="E313" s="21"/>
    </row>
    <row r="314" spans="1:5" x14ac:dyDescent="0.25">
      <c r="A314" s="189"/>
      <c r="B314" s="11" t="s">
        <v>236</v>
      </c>
      <c r="C314" s="16"/>
      <c r="D314" s="16"/>
      <c r="E314" s="21"/>
    </row>
    <row r="315" spans="1:5" x14ac:dyDescent="0.25">
      <c r="A315" s="189"/>
      <c r="B315" s="11" t="s">
        <v>237</v>
      </c>
      <c r="C315" s="16"/>
      <c r="D315" s="16"/>
      <c r="E315" s="21"/>
    </row>
    <row r="316" spans="1:5" x14ac:dyDescent="0.25">
      <c r="A316" s="189"/>
      <c r="B316" s="11" t="s">
        <v>238</v>
      </c>
      <c r="C316" s="12">
        <v>37</v>
      </c>
      <c r="D316" s="12">
        <v>45</v>
      </c>
      <c r="E316" s="22">
        <v>12</v>
      </c>
    </row>
    <row r="317" spans="1:5" x14ac:dyDescent="0.25">
      <c r="A317" s="189"/>
      <c r="B317" s="11" t="s">
        <v>239</v>
      </c>
      <c r="C317" s="16"/>
      <c r="D317" s="16"/>
      <c r="E317" s="21"/>
    </row>
    <row r="318" spans="1:5" x14ac:dyDescent="0.25">
      <c r="A318" s="189"/>
      <c r="B318" s="11" t="s">
        <v>240</v>
      </c>
      <c r="C318" s="16"/>
      <c r="D318" s="16"/>
      <c r="E318" s="21"/>
    </row>
    <row r="319" spans="1:5" x14ac:dyDescent="0.25">
      <c r="A319" s="189"/>
      <c r="B319" s="11" t="s">
        <v>241</v>
      </c>
      <c r="C319" s="12">
        <v>2</v>
      </c>
      <c r="D319" s="12">
        <v>4</v>
      </c>
      <c r="E319" s="22">
        <v>0</v>
      </c>
    </row>
    <row r="320" spans="1:5" x14ac:dyDescent="0.25">
      <c r="A320" s="189"/>
      <c r="B320" s="11" t="s">
        <v>242</v>
      </c>
      <c r="C320" s="16"/>
      <c r="D320" s="16"/>
      <c r="E320" s="21"/>
    </row>
    <row r="321" spans="1:5" x14ac:dyDescent="0.25">
      <c r="A321" s="189"/>
      <c r="B321" s="11" t="s">
        <v>243</v>
      </c>
      <c r="C321" s="16"/>
      <c r="D321" s="16"/>
      <c r="E321" s="21"/>
    </row>
    <row r="322" spans="1:5" x14ac:dyDescent="0.25">
      <c r="A322" s="189"/>
      <c r="B322" s="11" t="s">
        <v>244</v>
      </c>
      <c r="C322" s="16"/>
      <c r="D322" s="16"/>
      <c r="E322" s="21"/>
    </row>
    <row r="323" spans="1:5" x14ac:dyDescent="0.25">
      <c r="A323" s="189"/>
      <c r="B323" s="11" t="s">
        <v>245</v>
      </c>
      <c r="C323" s="16"/>
      <c r="D323" s="16"/>
      <c r="E323" s="21"/>
    </row>
    <row r="324" spans="1:5" x14ac:dyDescent="0.25">
      <c r="A324" s="189"/>
      <c r="B324" s="11" t="s">
        <v>246</v>
      </c>
      <c r="C324" s="16"/>
      <c r="D324" s="16"/>
      <c r="E324" s="21"/>
    </row>
    <row r="325" spans="1:5" x14ac:dyDescent="0.25">
      <c r="A325" s="189"/>
      <c r="B325" s="11" t="s">
        <v>247</v>
      </c>
      <c r="C325" s="16"/>
      <c r="D325" s="16"/>
      <c r="E325" s="21"/>
    </row>
    <row r="326" spans="1:5" x14ac:dyDescent="0.25">
      <c r="A326" s="189"/>
      <c r="B326" s="11" t="s">
        <v>248</v>
      </c>
      <c r="C326" s="16"/>
      <c r="D326" s="16"/>
      <c r="E326" s="21"/>
    </row>
    <row r="327" spans="1:5" x14ac:dyDescent="0.25">
      <c r="A327" s="189"/>
      <c r="B327" s="11" t="s">
        <v>249</v>
      </c>
      <c r="C327" s="16"/>
      <c r="D327" s="16"/>
      <c r="E327" s="21"/>
    </row>
    <row r="328" spans="1:5" x14ac:dyDescent="0.25">
      <c r="A328" s="189"/>
      <c r="B328" s="11" t="s">
        <v>250</v>
      </c>
      <c r="C328" s="16"/>
      <c r="D328" s="16"/>
      <c r="E328" s="21"/>
    </row>
    <row r="329" spans="1:5" x14ac:dyDescent="0.25">
      <c r="A329" s="189"/>
      <c r="B329" s="11" t="s">
        <v>251</v>
      </c>
      <c r="C329" s="16"/>
      <c r="D329" s="16"/>
      <c r="E329" s="21"/>
    </row>
    <row r="330" spans="1:5" x14ac:dyDescent="0.25">
      <c r="A330" s="189"/>
      <c r="B330" s="11" t="s">
        <v>252</v>
      </c>
      <c r="C330" s="16"/>
      <c r="D330" s="16"/>
      <c r="E330" s="21"/>
    </row>
    <row r="331" spans="1:5" x14ac:dyDescent="0.25">
      <c r="A331" s="189"/>
      <c r="B331" s="11" t="s">
        <v>253</v>
      </c>
      <c r="C331" s="16"/>
      <c r="D331" s="16"/>
      <c r="E331" s="21"/>
    </row>
    <row r="332" spans="1:5" x14ac:dyDescent="0.25">
      <c r="A332" s="189"/>
      <c r="B332" s="11" t="s">
        <v>254</v>
      </c>
      <c r="C332" s="16"/>
      <c r="D332" s="16"/>
      <c r="E332" s="21"/>
    </row>
    <row r="333" spans="1:5" x14ac:dyDescent="0.25">
      <c r="A333" s="189"/>
      <c r="B333" s="11" t="s">
        <v>255</v>
      </c>
      <c r="C333" s="12">
        <v>33</v>
      </c>
      <c r="D333" s="12">
        <v>47</v>
      </c>
      <c r="E333" s="22">
        <v>37</v>
      </c>
    </row>
    <row r="334" spans="1:5" x14ac:dyDescent="0.25">
      <c r="A334" s="189"/>
      <c r="B334" s="11" t="s">
        <v>256</v>
      </c>
      <c r="C334" s="16"/>
      <c r="D334" s="16"/>
      <c r="E334" s="21"/>
    </row>
    <row r="335" spans="1:5" x14ac:dyDescent="0.25">
      <c r="A335" s="189"/>
      <c r="B335" s="11" t="s">
        <v>257</v>
      </c>
      <c r="C335" s="16"/>
      <c r="D335" s="16"/>
      <c r="E335" s="21"/>
    </row>
    <row r="336" spans="1:5" x14ac:dyDescent="0.25">
      <c r="A336" s="189"/>
      <c r="B336" s="11" t="s">
        <v>258</v>
      </c>
      <c r="C336" s="16"/>
      <c r="D336" s="16"/>
      <c r="E336" s="21"/>
    </row>
    <row r="337" spans="1:5" x14ac:dyDescent="0.25">
      <c r="A337" s="189"/>
      <c r="B337" s="11" t="s">
        <v>259</v>
      </c>
      <c r="C337" s="16"/>
      <c r="D337" s="16"/>
      <c r="E337" s="21"/>
    </row>
    <row r="338" spans="1:5" x14ac:dyDescent="0.25">
      <c r="A338" s="189"/>
      <c r="B338" s="11" t="s">
        <v>260</v>
      </c>
      <c r="C338" s="16"/>
      <c r="D338" s="16"/>
      <c r="E338" s="21"/>
    </row>
    <row r="339" spans="1:5" x14ac:dyDescent="0.25">
      <c r="A339" s="189"/>
      <c r="B339" s="11" t="s">
        <v>261</v>
      </c>
      <c r="C339" s="16"/>
      <c r="D339" s="16"/>
      <c r="E339" s="21"/>
    </row>
    <row r="340" spans="1:5" x14ac:dyDescent="0.25">
      <c r="A340" s="189"/>
      <c r="B340" s="11" t="s">
        <v>262</v>
      </c>
      <c r="C340" s="16"/>
      <c r="D340" s="16"/>
      <c r="E340" s="21"/>
    </row>
    <row r="341" spans="1:5" x14ac:dyDescent="0.25">
      <c r="A341" s="189"/>
      <c r="B341" s="11" t="s">
        <v>263</v>
      </c>
      <c r="C341" s="16"/>
      <c r="D341" s="16"/>
      <c r="E341" s="21"/>
    </row>
    <row r="342" spans="1:5" x14ac:dyDescent="0.25">
      <c r="A342" s="189"/>
      <c r="B342" s="11" t="s">
        <v>264</v>
      </c>
      <c r="C342" s="16"/>
      <c r="D342" s="16"/>
      <c r="E342" s="21"/>
    </row>
    <row r="343" spans="1:5" x14ac:dyDescent="0.25">
      <c r="A343" s="189"/>
      <c r="B343" s="11" t="s">
        <v>265</v>
      </c>
      <c r="C343" s="12">
        <v>1</v>
      </c>
      <c r="D343" s="12">
        <v>1</v>
      </c>
      <c r="E343" s="22">
        <v>1</v>
      </c>
    </row>
    <row r="344" spans="1:5" x14ac:dyDescent="0.25">
      <c r="A344" s="190"/>
      <c r="B344" s="11" t="s">
        <v>266</v>
      </c>
      <c r="C344" s="16"/>
      <c r="D344" s="16"/>
      <c r="E344" s="21"/>
    </row>
    <row r="345" spans="1:5" x14ac:dyDescent="0.25">
      <c r="A345" s="188" t="s">
        <v>267</v>
      </c>
      <c r="B345" s="11" t="s">
        <v>268</v>
      </c>
      <c r="C345" s="16"/>
      <c r="D345" s="16"/>
      <c r="E345" s="21"/>
    </row>
    <row r="346" spans="1:5" x14ac:dyDescent="0.25">
      <c r="A346" s="189"/>
      <c r="B346" s="11" t="s">
        <v>269</v>
      </c>
      <c r="C346" s="12">
        <v>2</v>
      </c>
      <c r="D346" s="12">
        <v>2</v>
      </c>
      <c r="E346" s="22">
        <v>4</v>
      </c>
    </row>
    <row r="347" spans="1:5" x14ac:dyDescent="0.25">
      <c r="A347" s="189"/>
      <c r="B347" s="11" t="s">
        <v>270</v>
      </c>
      <c r="C347" s="16"/>
      <c r="D347" s="16"/>
      <c r="E347" s="21"/>
    </row>
    <row r="348" spans="1:5" x14ac:dyDescent="0.25">
      <c r="A348" s="189"/>
      <c r="B348" s="11" t="s">
        <v>271</v>
      </c>
      <c r="C348" s="16"/>
      <c r="D348" s="16"/>
      <c r="E348" s="21"/>
    </row>
    <row r="349" spans="1:5" x14ac:dyDescent="0.25">
      <c r="A349" s="189"/>
      <c r="B349" s="11" t="s">
        <v>272</v>
      </c>
      <c r="C349" s="16"/>
      <c r="D349" s="16"/>
      <c r="E349" s="21"/>
    </row>
    <row r="350" spans="1:5" x14ac:dyDescent="0.25">
      <c r="A350" s="189"/>
      <c r="B350" s="11" t="s">
        <v>273</v>
      </c>
      <c r="C350" s="12">
        <v>1</v>
      </c>
      <c r="D350" s="12">
        <v>1</v>
      </c>
      <c r="E350" s="22">
        <v>3</v>
      </c>
    </row>
    <row r="351" spans="1:5" x14ac:dyDescent="0.25">
      <c r="A351" s="189"/>
      <c r="B351" s="11" t="s">
        <v>274</v>
      </c>
      <c r="C351" s="16"/>
      <c r="D351" s="16"/>
      <c r="E351" s="21"/>
    </row>
    <row r="352" spans="1:5" x14ac:dyDescent="0.25">
      <c r="A352" s="189"/>
      <c r="B352" s="11" t="s">
        <v>275</v>
      </c>
      <c r="C352" s="16"/>
      <c r="D352" s="16"/>
      <c r="E352" s="21"/>
    </row>
    <row r="353" spans="1:5" x14ac:dyDescent="0.25">
      <c r="A353" s="189"/>
      <c r="B353" s="11" t="s">
        <v>276</v>
      </c>
      <c r="C353" s="12">
        <v>2</v>
      </c>
      <c r="D353" s="12">
        <v>2</v>
      </c>
      <c r="E353" s="22">
        <v>7</v>
      </c>
    </row>
    <row r="354" spans="1:5" x14ac:dyDescent="0.25">
      <c r="A354" s="189"/>
      <c r="B354" s="11" t="s">
        <v>277</v>
      </c>
      <c r="C354" s="16"/>
      <c r="D354" s="16"/>
      <c r="E354" s="21"/>
    </row>
    <row r="355" spans="1:5" x14ac:dyDescent="0.25">
      <c r="A355" s="190"/>
      <c r="B355" s="11" t="s">
        <v>278</v>
      </c>
      <c r="C355" s="16"/>
      <c r="D355" s="16"/>
      <c r="E355" s="21"/>
    </row>
    <row r="356" spans="1:5" x14ac:dyDescent="0.25">
      <c r="A356" s="188" t="s">
        <v>279</v>
      </c>
      <c r="B356" s="11" t="s">
        <v>280</v>
      </c>
      <c r="C356" s="16"/>
      <c r="D356" s="16"/>
      <c r="E356" s="21"/>
    </row>
    <row r="357" spans="1:5" x14ac:dyDescent="0.25">
      <c r="A357" s="189"/>
      <c r="B357" s="11" t="s">
        <v>281</v>
      </c>
      <c r="C357" s="12">
        <v>0</v>
      </c>
      <c r="D357" s="12">
        <v>0</v>
      </c>
      <c r="E357" s="22">
        <v>1</v>
      </c>
    </row>
    <row r="358" spans="1:5" x14ac:dyDescent="0.25">
      <c r="A358" s="189"/>
      <c r="B358" s="11" t="s">
        <v>282</v>
      </c>
      <c r="C358" s="16"/>
      <c r="D358" s="16"/>
      <c r="E358" s="21"/>
    </row>
    <row r="359" spans="1:5" x14ac:dyDescent="0.25">
      <c r="A359" s="189"/>
      <c r="B359" s="11" t="s">
        <v>283</v>
      </c>
      <c r="C359" s="12">
        <v>7</v>
      </c>
      <c r="D359" s="12">
        <v>8</v>
      </c>
      <c r="E359" s="22">
        <v>397</v>
      </c>
    </row>
    <row r="360" spans="1:5" x14ac:dyDescent="0.25">
      <c r="A360" s="189"/>
      <c r="B360" s="11" t="s">
        <v>284</v>
      </c>
      <c r="C360" s="16"/>
      <c r="D360" s="16"/>
      <c r="E360" s="21"/>
    </row>
    <row r="361" spans="1:5" x14ac:dyDescent="0.25">
      <c r="A361" s="189"/>
      <c r="B361" s="11" t="s">
        <v>285</v>
      </c>
      <c r="C361" s="16"/>
      <c r="D361" s="16"/>
      <c r="E361" s="21"/>
    </row>
    <row r="362" spans="1:5" x14ac:dyDescent="0.25">
      <c r="A362" s="189"/>
      <c r="B362" s="11" t="s">
        <v>286</v>
      </c>
      <c r="C362" s="16"/>
      <c r="D362" s="16"/>
      <c r="E362" s="21"/>
    </row>
    <row r="363" spans="1:5" x14ac:dyDescent="0.25">
      <c r="A363" s="189"/>
      <c r="B363" s="11" t="s">
        <v>287</v>
      </c>
      <c r="C363" s="16"/>
      <c r="D363" s="16"/>
      <c r="E363" s="21"/>
    </row>
    <row r="364" spans="1:5" x14ac:dyDescent="0.25">
      <c r="A364" s="190"/>
      <c r="B364" s="11" t="s">
        <v>288</v>
      </c>
      <c r="C364" s="16"/>
      <c r="D364" s="16"/>
      <c r="E364" s="21"/>
    </row>
    <row r="365" spans="1:5" x14ac:dyDescent="0.25">
      <c r="A365" s="188" t="s">
        <v>289</v>
      </c>
      <c r="B365" s="11" t="s">
        <v>290</v>
      </c>
      <c r="C365" s="16"/>
      <c r="D365" s="16"/>
      <c r="E365" s="21"/>
    </row>
    <row r="366" spans="1:5" x14ac:dyDescent="0.25">
      <c r="A366" s="189"/>
      <c r="B366" s="11" t="s">
        <v>291</v>
      </c>
      <c r="C366" s="12">
        <v>0</v>
      </c>
      <c r="D366" s="12">
        <v>0</v>
      </c>
      <c r="E366" s="22">
        <v>55</v>
      </c>
    </row>
    <row r="367" spans="1:5" x14ac:dyDescent="0.25">
      <c r="A367" s="189"/>
      <c r="B367" s="11" t="s">
        <v>292</v>
      </c>
      <c r="C367" s="16"/>
      <c r="D367" s="16"/>
      <c r="E367" s="21"/>
    </row>
    <row r="368" spans="1:5" x14ac:dyDescent="0.25">
      <c r="A368" s="189"/>
      <c r="B368" s="11" t="s">
        <v>293</v>
      </c>
      <c r="C368" s="16"/>
      <c r="D368" s="16"/>
      <c r="E368" s="21"/>
    </row>
    <row r="369" spans="1:5" x14ac:dyDescent="0.25">
      <c r="A369" s="189"/>
      <c r="B369" s="11" t="s">
        <v>209</v>
      </c>
      <c r="C369" s="16"/>
      <c r="D369" s="16"/>
      <c r="E369" s="21"/>
    </row>
    <row r="370" spans="1:5" x14ac:dyDescent="0.25">
      <c r="A370" s="189"/>
      <c r="B370" s="11" t="s">
        <v>294</v>
      </c>
      <c r="C370" s="16"/>
      <c r="D370" s="16"/>
      <c r="E370" s="21"/>
    </row>
    <row r="371" spans="1:5" x14ac:dyDescent="0.25">
      <c r="A371" s="189"/>
      <c r="B371" s="11" t="s">
        <v>295</v>
      </c>
      <c r="C371" s="12">
        <v>1</v>
      </c>
      <c r="D371" s="12">
        <v>1</v>
      </c>
      <c r="E371" s="22">
        <v>5</v>
      </c>
    </row>
    <row r="372" spans="1:5" x14ac:dyDescent="0.25">
      <c r="A372" s="189"/>
      <c r="B372" s="11" t="s">
        <v>296</v>
      </c>
      <c r="C372" s="12">
        <v>13</v>
      </c>
      <c r="D372" s="12">
        <v>13</v>
      </c>
      <c r="E372" s="22">
        <v>9</v>
      </c>
    </row>
    <row r="373" spans="1:5" x14ac:dyDescent="0.25">
      <c r="A373" s="189"/>
      <c r="B373" s="11" t="s">
        <v>297</v>
      </c>
      <c r="C373" s="16"/>
      <c r="D373" s="16"/>
      <c r="E373" s="21"/>
    </row>
    <row r="374" spans="1:5" x14ac:dyDescent="0.25">
      <c r="A374" s="189"/>
      <c r="B374" s="11" t="s">
        <v>298</v>
      </c>
      <c r="C374" s="16"/>
      <c r="D374" s="16"/>
      <c r="E374" s="21"/>
    </row>
    <row r="375" spans="1:5" x14ac:dyDescent="0.25">
      <c r="A375" s="189"/>
      <c r="B375" s="11" t="s">
        <v>299</v>
      </c>
      <c r="C375" s="16"/>
      <c r="D375" s="16"/>
      <c r="E375" s="21"/>
    </row>
    <row r="376" spans="1:5" x14ac:dyDescent="0.25">
      <c r="A376" s="189"/>
      <c r="B376" s="11" t="s">
        <v>300</v>
      </c>
      <c r="C376" s="16"/>
      <c r="D376" s="16"/>
      <c r="E376" s="21"/>
    </row>
    <row r="377" spans="1:5" x14ac:dyDescent="0.25">
      <c r="A377" s="190"/>
      <c r="B377" s="11" t="s">
        <v>301</v>
      </c>
      <c r="C377" s="16"/>
      <c r="D377" s="16"/>
      <c r="E377" s="21"/>
    </row>
  </sheetData>
  <sheetProtection algorithmName="SHA-512" hashValue="/6LdFiRxSVmAajlU4JsywhkZPkybyeJWMfK2X+I2XM86cGHt3EYSbVkpngl4ZGEeyAF/270LLLFLBbeuFVlU3g==" saltValue="hZVy3D90EnFaCB5J+U0/Mg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67F7-33F3-4243-8465-D81EFDFC134A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5" t="s">
        <v>1838</v>
      </c>
      <c r="D1" s="235"/>
      <c r="E1" s="235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18fxj93x9wLipP9p9uCmVX22HMHRRV4qRVmwN5ukSCjgSd033inngXt6cvFkYpnVX6Yvz5HEhRvNzWT3uS7HxA==" saltValue="PB2bMoSlSACgqr5P31n39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4B021-E975-4434-9D08-0E3432BB198E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5" t="s">
        <v>1843</v>
      </c>
      <c r="D1" s="235"/>
      <c r="E1" s="235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xEpeXUjW6NJq8GOR19OshSaUwdpNdLaaNZMFB16ffR9Mh7NjyAaEoDv+I+dG95AGMUF9cQ0reBY7bf31NJVzQQ==" saltValue="k98h5nXr5V3QzaxOaxtHI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0172B-E780-4740-A680-10818D539E3B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5" t="s">
        <v>1847</v>
      </c>
      <c r="D1" s="235"/>
      <c r="E1" s="235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">
      <c r="M6" s="182">
        <f>DatosMedioAmbiente!C53</f>
        <v>0</v>
      </c>
      <c r="N6" s="182">
        <f>DatosMedioAmbiente!C55</f>
        <v>12</v>
      </c>
      <c r="O6" s="182">
        <f>DatosMedioAmbiente!C57</f>
        <v>0</v>
      </c>
      <c r="P6" s="182">
        <f>DatosMedioAmbiente!C59</f>
        <v>2</v>
      </c>
      <c r="Q6" s="182">
        <f>DatosMedioAmbiente!C61</f>
        <v>2</v>
      </c>
      <c r="R6" s="182">
        <f>DatosMedioAmbiente!C63</f>
        <v>6</v>
      </c>
      <c r="S6" s="180"/>
      <c r="U6" s="183">
        <f>DatosMedioAmbiente!C54</f>
        <v>0</v>
      </c>
      <c r="V6" s="183">
        <f>DatosMedioAmbiente!C56</f>
        <v>3</v>
      </c>
      <c r="W6" s="183">
        <f>DatosMedioAmbiente!C58</f>
        <v>0</v>
      </c>
      <c r="X6" s="183">
        <f>DatosMedioAmbiente!C60</f>
        <v>0</v>
      </c>
      <c r="Y6" s="183">
        <f>DatosMedioAmbiente!C62</f>
        <v>0</v>
      </c>
      <c r="Z6" s="183">
        <f>DatosMedioAmbiente!C64</f>
        <v>5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LuhsnP6IUJf227tlitMP1wIrnX2pILWb5fhsRWIAWO0qLlsELuJcTx5kRQjiQPAltT6/+yg4vXSd3sRDmjWzTA==" saltValue="CVSWn+1SCWRU6yDAbYYeL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8700-F34B-4C6C-B63E-95325CDA5668}">
  <sheetPr codeName="Hoja20"/>
  <dimension ref="A1:BI18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978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Q2" s="76" t="s">
        <v>1681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649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649</v>
      </c>
      <c r="AO2" s="76" t="s">
        <v>649</v>
      </c>
      <c r="AT2" s="76" t="s">
        <v>657</v>
      </c>
      <c r="AV2" s="76" t="s">
        <v>647</v>
      </c>
      <c r="AW2" s="76" t="s">
        <v>1205</v>
      </c>
      <c r="AX2" s="76" t="s">
        <v>1205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1167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1638</v>
      </c>
      <c r="G3" s="76" t="s">
        <v>1629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1632</v>
      </c>
      <c r="M3" s="76" t="s">
        <v>1630</v>
      </c>
      <c r="N3" s="76" t="s">
        <v>1634</v>
      </c>
      <c r="O3" s="76" t="s">
        <v>1629</v>
      </c>
      <c r="Q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651</v>
      </c>
      <c r="AE3" s="76" t="s">
        <v>1205</v>
      </c>
      <c r="AF3" s="76" t="s">
        <v>1049</v>
      </c>
      <c r="AI3" s="76" t="s">
        <v>230</v>
      </c>
      <c r="AL3" s="76" t="s">
        <v>649</v>
      </c>
      <c r="AM3" s="76" t="s">
        <v>649</v>
      </c>
      <c r="AN3" s="76" t="s">
        <v>651</v>
      </c>
      <c r="AO3" s="76" t="s">
        <v>651</v>
      </c>
      <c r="AV3" s="76" t="s">
        <v>649</v>
      </c>
      <c r="AW3" s="76" t="s">
        <v>1207</v>
      </c>
      <c r="AX3" s="76" t="s">
        <v>1208</v>
      </c>
      <c r="BA3" s="76" t="s">
        <v>1812</v>
      </c>
      <c r="BC3" s="76" t="s">
        <v>989</v>
      </c>
      <c r="BD3" s="76" t="s">
        <v>334</v>
      </c>
      <c r="BF3" s="76" t="s">
        <v>114</v>
      </c>
      <c r="BG3" s="76" t="s">
        <v>1080</v>
      </c>
      <c r="BH3" s="76" t="s">
        <v>1164</v>
      </c>
      <c r="BI3" s="76" t="s">
        <v>1168</v>
      </c>
    </row>
    <row r="4" spans="1:61" x14ac:dyDescent="0.2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1663</v>
      </c>
      <c r="G4" s="76" t="s">
        <v>1630</v>
      </c>
      <c r="H4" s="76" t="s">
        <v>1630</v>
      </c>
      <c r="I4" s="76" t="s">
        <v>1630</v>
      </c>
      <c r="J4" s="76" t="s">
        <v>1632</v>
      </c>
      <c r="K4" s="76" t="s">
        <v>1630</v>
      </c>
      <c r="L4" s="76" t="s">
        <v>1652</v>
      </c>
      <c r="M4" s="76" t="s">
        <v>1634</v>
      </c>
      <c r="N4" s="76" t="s">
        <v>1645</v>
      </c>
      <c r="O4" s="76" t="s">
        <v>1630</v>
      </c>
      <c r="Q4" s="76" t="s">
        <v>1686</v>
      </c>
      <c r="T4" s="76" t="s">
        <v>1682</v>
      </c>
      <c r="V4" s="76" t="s">
        <v>31</v>
      </c>
      <c r="W4" s="76" t="s">
        <v>1777</v>
      </c>
      <c r="AC4" s="76" t="s">
        <v>1160</v>
      </c>
      <c r="AD4" s="76" t="s">
        <v>655</v>
      </c>
      <c r="AE4" s="76" t="s">
        <v>1206</v>
      </c>
      <c r="AF4" s="76" t="s">
        <v>1214</v>
      </c>
      <c r="AI4" s="76" t="s">
        <v>232</v>
      </c>
      <c r="AL4" s="76" t="s">
        <v>651</v>
      </c>
      <c r="AM4" s="76" t="s">
        <v>651</v>
      </c>
      <c r="AN4" s="76" t="s">
        <v>653</v>
      </c>
      <c r="AO4" s="76" t="s">
        <v>653</v>
      </c>
      <c r="AV4" s="76" t="s">
        <v>651</v>
      </c>
      <c r="AW4" s="76" t="s">
        <v>615</v>
      </c>
      <c r="BA4" s="76" t="s">
        <v>1813</v>
      </c>
      <c r="BC4" s="76" t="s">
        <v>990</v>
      </c>
      <c r="BD4" s="76" t="s">
        <v>962</v>
      </c>
      <c r="BH4" s="76" t="s">
        <v>1165</v>
      </c>
      <c r="BI4" s="76" t="s">
        <v>1169</v>
      </c>
    </row>
    <row r="5" spans="1:61" x14ac:dyDescent="0.2">
      <c r="A5" s="76" t="s">
        <v>1051</v>
      </c>
      <c r="B5" s="76" t="s">
        <v>110</v>
      </c>
      <c r="C5" s="76" t="s">
        <v>174</v>
      </c>
      <c r="D5" s="76" t="s">
        <v>1632</v>
      </c>
      <c r="E5" s="76" t="s">
        <v>1632</v>
      </c>
      <c r="F5" s="76" t="s">
        <v>1204</v>
      </c>
      <c r="G5" s="76" t="s">
        <v>1632</v>
      </c>
      <c r="H5" s="76" t="s">
        <v>1632</v>
      </c>
      <c r="I5" s="76" t="s">
        <v>1632</v>
      </c>
      <c r="J5" s="76" t="s">
        <v>1636</v>
      </c>
      <c r="K5" s="76" t="s">
        <v>1631</v>
      </c>
      <c r="M5" s="76" t="s">
        <v>978</v>
      </c>
      <c r="O5" s="76" t="s">
        <v>978</v>
      </c>
      <c r="T5" s="76" t="s">
        <v>1683</v>
      </c>
      <c r="V5" s="76" t="s">
        <v>32</v>
      </c>
      <c r="AC5" s="76" t="s">
        <v>1161</v>
      </c>
      <c r="AD5" s="76" t="s">
        <v>657</v>
      </c>
      <c r="AE5" s="76" t="s">
        <v>1207</v>
      </c>
      <c r="AF5" s="76" t="s">
        <v>1147</v>
      </c>
      <c r="AI5" s="76" t="s">
        <v>238</v>
      </c>
      <c r="AL5" s="76" t="s">
        <v>653</v>
      </c>
      <c r="AM5" s="76" t="s">
        <v>653</v>
      </c>
      <c r="AN5" s="76" t="s">
        <v>655</v>
      </c>
      <c r="AO5" s="76" t="s">
        <v>655</v>
      </c>
      <c r="AV5" s="76" t="s">
        <v>653</v>
      </c>
      <c r="AW5" s="76" t="s">
        <v>1208</v>
      </c>
      <c r="BC5" s="76" t="s">
        <v>993</v>
      </c>
      <c r="BD5" s="76" t="s">
        <v>963</v>
      </c>
    </row>
    <row r="6" spans="1:61" x14ac:dyDescent="0.2">
      <c r="A6" s="76" t="s">
        <v>1771</v>
      </c>
      <c r="B6" s="76" t="s">
        <v>111</v>
      </c>
      <c r="C6" s="76" t="s">
        <v>1754</v>
      </c>
      <c r="D6" s="76" t="s">
        <v>1634</v>
      </c>
      <c r="E6" s="76" t="s">
        <v>978</v>
      </c>
      <c r="F6" s="76" t="s">
        <v>1642</v>
      </c>
      <c r="G6" s="76" t="s">
        <v>978</v>
      </c>
      <c r="H6" s="76" t="s">
        <v>1635</v>
      </c>
      <c r="I6" s="76" t="s">
        <v>1636</v>
      </c>
      <c r="J6" s="76" t="s">
        <v>978</v>
      </c>
      <c r="K6" s="76" t="s">
        <v>1632</v>
      </c>
      <c r="M6" s="76" t="s">
        <v>1645</v>
      </c>
      <c r="O6" s="76" t="s">
        <v>1643</v>
      </c>
      <c r="T6" s="76" t="s">
        <v>1684</v>
      </c>
      <c r="V6" s="76" t="s">
        <v>33</v>
      </c>
      <c r="AD6" s="76" t="s">
        <v>659</v>
      </c>
      <c r="AE6" s="76" t="s">
        <v>615</v>
      </c>
      <c r="AF6" s="76" t="s">
        <v>1215</v>
      </c>
      <c r="AI6" s="76" t="s">
        <v>111</v>
      </c>
      <c r="AL6" s="76" t="s">
        <v>655</v>
      </c>
      <c r="AM6" s="76" t="s">
        <v>655</v>
      </c>
      <c r="AN6" s="76" t="s">
        <v>657</v>
      </c>
      <c r="AO6" s="76" t="s">
        <v>657</v>
      </c>
      <c r="AV6" s="76" t="s">
        <v>655</v>
      </c>
      <c r="BC6" s="76" t="s">
        <v>1815</v>
      </c>
      <c r="BD6" s="76" t="s">
        <v>964</v>
      </c>
    </row>
    <row r="7" spans="1:61" x14ac:dyDescent="0.2">
      <c r="C7" s="76" t="s">
        <v>1756</v>
      </c>
      <c r="D7" s="76" t="s">
        <v>1635</v>
      </c>
      <c r="E7" s="76" t="s">
        <v>1639</v>
      </c>
      <c r="F7" s="76" t="s">
        <v>1643</v>
      </c>
      <c r="G7" s="76" t="s">
        <v>1643</v>
      </c>
      <c r="H7" s="76" t="s">
        <v>978</v>
      </c>
      <c r="I7" s="76" t="s">
        <v>978</v>
      </c>
      <c r="J7" s="76" t="s">
        <v>1640</v>
      </c>
      <c r="K7" s="76" t="s">
        <v>978</v>
      </c>
      <c r="O7" s="76" t="s">
        <v>1646</v>
      </c>
      <c r="T7" s="76" t="s">
        <v>1686</v>
      </c>
      <c r="AE7" s="76" t="s">
        <v>1208</v>
      </c>
      <c r="AL7" s="76" t="s">
        <v>657</v>
      </c>
      <c r="AM7" s="76" t="s">
        <v>657</v>
      </c>
      <c r="AN7" s="76" t="s">
        <v>659</v>
      </c>
      <c r="AV7" s="76" t="s">
        <v>657</v>
      </c>
      <c r="BC7" s="76" t="s">
        <v>995</v>
      </c>
      <c r="BD7" s="76" t="s">
        <v>965</v>
      </c>
    </row>
    <row r="8" spans="1:61" x14ac:dyDescent="0.2">
      <c r="C8" s="76" t="s">
        <v>209</v>
      </c>
      <c r="D8" s="76" t="s">
        <v>1636</v>
      </c>
      <c r="E8" s="76" t="s">
        <v>1641</v>
      </c>
      <c r="F8" s="76" t="s">
        <v>1644</v>
      </c>
      <c r="G8" s="76" t="s">
        <v>1644</v>
      </c>
      <c r="H8" s="76" t="s">
        <v>1642</v>
      </c>
      <c r="I8" s="76" t="s">
        <v>1640</v>
      </c>
      <c r="J8" s="76" t="s">
        <v>1642</v>
      </c>
      <c r="K8" s="76" t="s">
        <v>1648</v>
      </c>
      <c r="O8" s="76" t="s">
        <v>1648</v>
      </c>
      <c r="AL8" s="76" t="s">
        <v>659</v>
      </c>
      <c r="BC8" s="76" t="s">
        <v>980</v>
      </c>
      <c r="BD8" s="76" t="s">
        <v>966</v>
      </c>
    </row>
    <row r="9" spans="1:61" x14ac:dyDescent="0.2">
      <c r="C9" s="76" t="s">
        <v>1757</v>
      </c>
      <c r="D9" s="76" t="s">
        <v>978</v>
      </c>
      <c r="E9" s="76" t="s">
        <v>1642</v>
      </c>
      <c r="F9" s="76" t="s">
        <v>1645</v>
      </c>
      <c r="G9" s="76" t="s">
        <v>1646</v>
      </c>
      <c r="H9" s="76" t="s">
        <v>1643</v>
      </c>
      <c r="I9" s="76" t="s">
        <v>1642</v>
      </c>
      <c r="J9" s="76" t="s">
        <v>1643</v>
      </c>
      <c r="K9" s="76" t="s">
        <v>1652</v>
      </c>
      <c r="O9" s="76" t="s">
        <v>111</v>
      </c>
      <c r="BD9" s="76" t="s">
        <v>518</v>
      </c>
    </row>
    <row r="10" spans="1:61" x14ac:dyDescent="0.2">
      <c r="C10" s="76" t="s">
        <v>289</v>
      </c>
      <c r="D10" s="76" t="s">
        <v>1639</v>
      </c>
      <c r="E10" s="76" t="s">
        <v>1646</v>
      </c>
      <c r="F10" s="76" t="s">
        <v>1648</v>
      </c>
      <c r="G10" s="76" t="s">
        <v>1648</v>
      </c>
      <c r="H10" s="76" t="s">
        <v>1644</v>
      </c>
      <c r="I10" s="76" t="s">
        <v>1643</v>
      </c>
      <c r="J10" s="76" t="s">
        <v>1644</v>
      </c>
      <c r="BD10" s="76" t="s">
        <v>967</v>
      </c>
    </row>
    <row r="11" spans="1:61" x14ac:dyDescent="0.2">
      <c r="D11" s="76" t="s">
        <v>1640</v>
      </c>
      <c r="F11" s="76" t="s">
        <v>1653</v>
      </c>
      <c r="G11" s="76" t="s">
        <v>1652</v>
      </c>
      <c r="H11" s="76" t="s">
        <v>1645</v>
      </c>
      <c r="I11" s="76" t="s">
        <v>1644</v>
      </c>
      <c r="J11" s="76" t="s">
        <v>1646</v>
      </c>
      <c r="BD11" s="76" t="s">
        <v>651</v>
      </c>
    </row>
    <row r="12" spans="1:61" x14ac:dyDescent="0.2">
      <c r="D12" s="76" t="s">
        <v>1642</v>
      </c>
      <c r="F12" s="76" t="s">
        <v>111</v>
      </c>
      <c r="G12" s="76" t="s">
        <v>111</v>
      </c>
      <c r="H12" s="76" t="s">
        <v>1646</v>
      </c>
      <c r="I12" s="76" t="s">
        <v>1646</v>
      </c>
      <c r="J12" s="76" t="s">
        <v>1648</v>
      </c>
      <c r="BD12" s="76" t="s">
        <v>969</v>
      </c>
    </row>
    <row r="13" spans="1:61" x14ac:dyDescent="0.2">
      <c r="D13" s="76" t="s">
        <v>1643</v>
      </c>
      <c r="H13" s="76" t="s">
        <v>1648</v>
      </c>
      <c r="I13" s="76" t="s">
        <v>1648</v>
      </c>
      <c r="J13" s="76" t="s">
        <v>111</v>
      </c>
      <c r="BD13" s="76" t="s">
        <v>970</v>
      </c>
    </row>
    <row r="14" spans="1:61" x14ac:dyDescent="0.2">
      <c r="D14" s="76" t="s">
        <v>1644</v>
      </c>
      <c r="H14" s="76" t="s">
        <v>111</v>
      </c>
      <c r="I14" s="76" t="s">
        <v>1652</v>
      </c>
      <c r="BD14" s="76" t="s">
        <v>972</v>
      </c>
    </row>
    <row r="15" spans="1:61" x14ac:dyDescent="0.2">
      <c r="D15" s="76" t="s">
        <v>1646</v>
      </c>
      <c r="I15" s="76" t="s">
        <v>111</v>
      </c>
      <c r="BD15" s="76" t="s">
        <v>973</v>
      </c>
    </row>
    <row r="16" spans="1:61" x14ac:dyDescent="0.2">
      <c r="D16" s="76" t="s">
        <v>1648</v>
      </c>
      <c r="BD16" s="76" t="s">
        <v>111</v>
      </c>
    </row>
    <row r="17" spans="4:4" x14ac:dyDescent="0.2">
      <c r="D17" s="76" t="s">
        <v>1652</v>
      </c>
    </row>
    <row r="18" spans="4:4" x14ac:dyDescent="0.2">
      <c r="D18" s="76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1FD9-CEF5-4B1C-A70F-094DEBCF516E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1</v>
      </c>
      <c r="D4" s="93">
        <f>SUM(DatosViolenciaGénero!D63:D69)</f>
        <v>759</v>
      </c>
    </row>
    <row r="5" spans="2:4" x14ac:dyDescent="0.2">
      <c r="B5" s="92" t="s">
        <v>1630</v>
      </c>
      <c r="C5" s="93">
        <f>SUM(DatosViolenciaGénero!C70:C73)</f>
        <v>0</v>
      </c>
      <c r="D5" s="93">
        <f>SUM(DatosViolenciaGénero!D70:D73)</f>
        <v>464</v>
      </c>
    </row>
    <row r="6" spans="2:4" ht="12.75" customHeight="1" x14ac:dyDescent="0.2">
      <c r="B6" s="92" t="s">
        <v>1682</v>
      </c>
      <c r="C6" s="93">
        <f>DatosViolenciaGénero!C74</f>
        <v>0</v>
      </c>
      <c r="D6" s="93">
        <f>DatosViolenciaGénero!D74</f>
        <v>3</v>
      </c>
    </row>
    <row r="7" spans="2:4" ht="12.75" customHeight="1" x14ac:dyDescent="0.2">
      <c r="B7" s="92" t="s">
        <v>1683</v>
      </c>
      <c r="C7" s="93">
        <f>SUM(DatosViolenciaGénero!C75:C77)</f>
        <v>0</v>
      </c>
      <c r="D7" s="93">
        <f>SUM(DatosViolenciaGénero!D75:D77)</f>
        <v>1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12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1686</v>
      </c>
      <c r="C10" s="93">
        <f>SUM(DatosViolenciaGénero!C79:C80)</f>
        <v>0</v>
      </c>
      <c r="D10" s="93">
        <f>SUM(DatosViolenciaGénero!D79:D80)</f>
        <v>553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4" t="s">
        <v>1688</v>
      </c>
      <c r="C15" s="95">
        <f>DatosViolenciaGénero!C38</f>
        <v>0</v>
      </c>
    </row>
    <row r="16" spans="2:4" ht="13.5" thickBot="1" x14ac:dyDescent="0.25">
      <c r="B16" s="96" t="s">
        <v>1689</v>
      </c>
      <c r="C16" s="97">
        <f>DatosViolenciaGénero!C39</f>
        <v>936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34F1-ACA7-4D3F-8ED0-15107FDB2022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0</v>
      </c>
      <c r="D4" s="93">
        <f>SUM(DatosViolenciaDoméstica!D48:D54)</f>
        <v>129</v>
      </c>
    </row>
    <row r="5" spans="2:4" x14ac:dyDescent="0.2">
      <c r="B5" s="92" t="s">
        <v>1630</v>
      </c>
      <c r="C5" s="93">
        <f>SUM(DatosViolenciaDoméstica!C55:C58)</f>
        <v>0</v>
      </c>
      <c r="D5" s="93">
        <f>SUM(DatosViolenciaDoméstica!D55:D58)</f>
        <v>13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0</v>
      </c>
      <c r="D10" s="93">
        <f>SUM(DatosViolenciaDoméstica!D64:D65)</f>
        <v>9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4" t="s">
        <v>1688</v>
      </c>
      <c r="C15" s="95">
        <f>DatosViolenciaDoméstica!C33</f>
        <v>0</v>
      </c>
    </row>
    <row r="16" spans="2:4" ht="13.5" thickBot="1" x14ac:dyDescent="0.25">
      <c r="B16" s="96" t="s">
        <v>1689</v>
      </c>
      <c r="C16" s="97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85DD-6C9F-4F99-B152-F0D93742AA85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80" t="s">
        <v>1018</v>
      </c>
      <c r="D5" s="81">
        <f>DatosMenores!C86</f>
        <v>853</v>
      </c>
      <c r="E5" s="82" t="s">
        <v>1667</v>
      </c>
      <c r="F5" s="83">
        <f>DatosMenores!C105+DatosMenores!C106</f>
        <v>120</v>
      </c>
    </row>
    <row r="6" spans="2:6" ht="33.75" x14ac:dyDescent="0.2">
      <c r="B6" s="238"/>
      <c r="C6" s="80" t="s">
        <v>1012</v>
      </c>
      <c r="D6" s="81">
        <f>DatosMenores!C87</f>
        <v>653</v>
      </c>
      <c r="E6" s="84" t="s">
        <v>1668</v>
      </c>
      <c r="F6" s="83">
        <f>DatosMenores!C107</f>
        <v>46</v>
      </c>
    </row>
    <row r="7" spans="2:6" ht="33.75" x14ac:dyDescent="0.2">
      <c r="B7" s="237" t="s">
        <v>1669</v>
      </c>
      <c r="C7" s="80" t="s">
        <v>1018</v>
      </c>
      <c r="D7" s="81">
        <f>DatosMenores!C88</f>
        <v>6</v>
      </c>
      <c r="E7" s="84" t="s">
        <v>1670</v>
      </c>
      <c r="F7" s="83">
        <f>DatosMenores!C108</f>
        <v>0</v>
      </c>
    </row>
    <row r="8" spans="2:6" ht="33.75" x14ac:dyDescent="0.2">
      <c r="B8" s="238"/>
      <c r="C8" s="80" t="s">
        <v>1012</v>
      </c>
      <c r="D8" s="81">
        <f>DatosMenores!C89</f>
        <v>5</v>
      </c>
      <c r="E8" s="84" t="s">
        <v>1671</v>
      </c>
      <c r="F8" s="83">
        <f>DatosMenores!C109</f>
        <v>0</v>
      </c>
    </row>
    <row r="9" spans="2:6" ht="33.75" x14ac:dyDescent="0.2">
      <c r="B9" s="237" t="s">
        <v>266</v>
      </c>
      <c r="C9" s="80" t="s">
        <v>1018</v>
      </c>
      <c r="D9" s="81">
        <f>DatosMenores!C90</f>
        <v>3796</v>
      </c>
      <c r="E9" s="84" t="s">
        <v>1672</v>
      </c>
      <c r="F9" s="83">
        <f>DatosMenores!C110</f>
        <v>3</v>
      </c>
    </row>
    <row r="10" spans="2:6" ht="22.5" x14ac:dyDescent="0.2">
      <c r="B10" s="238"/>
      <c r="C10" s="80" t="s">
        <v>1012</v>
      </c>
      <c r="D10" s="81">
        <f>DatosMenores!C91</f>
        <v>1697</v>
      </c>
      <c r="E10" s="84" t="s">
        <v>1673</v>
      </c>
      <c r="F10" s="83">
        <f>DatosMenores!C111</f>
        <v>0</v>
      </c>
    </row>
    <row r="11" spans="2:6" ht="45" x14ac:dyDescent="0.2">
      <c r="B11" s="237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38"/>
      <c r="C12" s="80" t="s">
        <v>1012</v>
      </c>
      <c r="D12" s="81">
        <f>DatosMenores!C93</f>
        <v>0</v>
      </c>
    </row>
    <row r="13" spans="2:6" x14ac:dyDescent="0.2">
      <c r="B13" s="237" t="s">
        <v>1676</v>
      </c>
      <c r="C13" s="80" t="s">
        <v>1018</v>
      </c>
      <c r="D13" s="81">
        <f>DatosMenores!C94</f>
        <v>0</v>
      </c>
    </row>
    <row r="14" spans="2:6" x14ac:dyDescent="0.2">
      <c r="B14" s="238"/>
      <c r="C14" s="80" t="s">
        <v>1012</v>
      </c>
      <c r="D14" s="81">
        <f>DatosMenores!C95</f>
        <v>0</v>
      </c>
    </row>
    <row r="15" spans="2:6" x14ac:dyDescent="0.2">
      <c r="B15" s="237" t="s">
        <v>1677</v>
      </c>
      <c r="C15" s="80" t="s">
        <v>1018</v>
      </c>
      <c r="D15" s="81">
        <f>DatosMenores!C96</f>
        <v>0</v>
      </c>
    </row>
    <row r="16" spans="2:6" x14ac:dyDescent="0.2">
      <c r="B16" s="238"/>
      <c r="C16" s="80" t="s">
        <v>1012</v>
      </c>
      <c r="D16" s="81">
        <f>DatosMenores!C97</f>
        <v>0</v>
      </c>
    </row>
    <row r="17" spans="2:4" x14ac:dyDescent="0.2">
      <c r="B17" s="237" t="s">
        <v>1678</v>
      </c>
      <c r="C17" s="80" t="s">
        <v>1018</v>
      </c>
      <c r="D17" s="81">
        <f>DatosMenores!C98</f>
        <v>0</v>
      </c>
    </row>
    <row r="18" spans="2:4" x14ac:dyDescent="0.2">
      <c r="B18" s="238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42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1E89-7516-48D5-B06C-4F5F74F9E671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0" t="s">
        <v>1628</v>
      </c>
      <c r="C11" s="240"/>
      <c r="D11" s="59">
        <f>DatosDelitos!C5+DatosDelitos!C13-DatosDelitos!C17</f>
        <v>18056</v>
      </c>
      <c r="E11" s="60">
        <f>DatosDelitos!H5+DatosDelitos!H13-DatosDelitos!H17</f>
        <v>442</v>
      </c>
      <c r="F11" s="60">
        <f>DatosDelitos!I5+DatosDelitos!I13-DatosDelitos!I17</f>
        <v>370</v>
      </c>
      <c r="G11" s="60">
        <f>DatosDelitos!J5+DatosDelitos!J13-DatosDelitos!J17</f>
        <v>30</v>
      </c>
      <c r="H11" s="61">
        <f>DatosDelitos!K5+DatosDelitos!K13-DatosDelitos!K17</f>
        <v>6</v>
      </c>
      <c r="I11" s="61">
        <f>DatosDelitos!L5+DatosDelitos!L13-DatosDelitos!L17</f>
        <v>6</v>
      </c>
      <c r="J11" s="61">
        <f>DatosDelitos!M5+DatosDelitos!M13-DatosDelitos!M17</f>
        <v>5</v>
      </c>
      <c r="K11" s="61">
        <f>DatosDelitos!O5+DatosDelitos!O13-DatosDelitos!O17</f>
        <v>9</v>
      </c>
      <c r="L11" s="62">
        <f>DatosDelitos!P5+DatosDelitos!P13-DatosDelitos!P17</f>
        <v>152</v>
      </c>
    </row>
    <row r="12" spans="2:13" ht="13.35" customHeight="1" x14ac:dyDescent="0.2">
      <c r="B12" s="241" t="s">
        <v>329</v>
      </c>
      <c r="C12" s="241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1" t="s">
        <v>347</v>
      </c>
      <c r="C13" s="241"/>
      <c r="D13" s="63">
        <f>DatosDelitos!C20</f>
        <v>24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1" t="s">
        <v>352</v>
      </c>
      <c r="C14" s="241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1" t="s">
        <v>1629</v>
      </c>
      <c r="C15" s="241"/>
      <c r="D15" s="63">
        <f>DatosDelitos!C17+DatosDelitos!C44</f>
        <v>2685</v>
      </c>
      <c r="E15" s="64">
        <f>DatosDelitos!H17+DatosDelitos!H44</f>
        <v>276</v>
      </c>
      <c r="F15" s="64">
        <f>DatosDelitos!I16+DatosDelitos!I44</f>
        <v>50</v>
      </c>
      <c r="G15" s="64">
        <f>DatosDelitos!J17+DatosDelitos!J44</f>
        <v>18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3</v>
      </c>
      <c r="L15" s="65">
        <f>DatosDelitos!P17+DatosDelitos!P44</f>
        <v>233</v>
      </c>
    </row>
    <row r="16" spans="2:13" ht="13.35" customHeight="1" x14ac:dyDescent="0.2">
      <c r="B16" s="241" t="s">
        <v>1630</v>
      </c>
      <c r="C16" s="241"/>
      <c r="D16" s="63">
        <f>DatosDelitos!C30</f>
        <v>2575</v>
      </c>
      <c r="E16" s="64">
        <f>DatosDelitos!H30</f>
        <v>200</v>
      </c>
      <c r="F16" s="64">
        <f>DatosDelitos!I30</f>
        <v>166</v>
      </c>
      <c r="G16" s="64">
        <f>DatosDelitos!J30</f>
        <v>5</v>
      </c>
      <c r="H16" s="64">
        <f>DatosDelitos!K30</f>
        <v>0</v>
      </c>
      <c r="I16" s="64">
        <f>DatosDelitos!L30</f>
        <v>3</v>
      </c>
      <c r="J16" s="64">
        <f>DatosDelitos!M30</f>
        <v>0</v>
      </c>
      <c r="K16" s="64">
        <f>DatosDelitos!O30</f>
        <v>2</v>
      </c>
      <c r="L16" s="65">
        <f>DatosDelitos!P30</f>
        <v>276</v>
      </c>
    </row>
    <row r="17" spans="2:12" ht="13.35" customHeight="1" x14ac:dyDescent="0.2">
      <c r="B17" s="242" t="s">
        <v>1631</v>
      </c>
      <c r="C17" s="242"/>
      <c r="D17" s="63">
        <f>DatosDelitos!C42-DatosDelitos!C44</f>
        <v>68</v>
      </c>
      <c r="E17" s="64">
        <f>DatosDelitos!H42-DatosDelitos!H44</f>
        <v>4</v>
      </c>
      <c r="F17" s="64">
        <f>DatosDelitos!I42-DatosDelitos!I44</f>
        <v>3</v>
      </c>
      <c r="G17" s="64">
        <f>DatosDelitos!J42-DatosDelitos!J44</f>
        <v>1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0</v>
      </c>
    </row>
    <row r="18" spans="2:12" ht="13.35" customHeight="1" x14ac:dyDescent="0.2">
      <c r="B18" s="241" t="s">
        <v>1632</v>
      </c>
      <c r="C18" s="241"/>
      <c r="D18" s="63">
        <f>DatosDelitos!C50</f>
        <v>808</v>
      </c>
      <c r="E18" s="64">
        <f>DatosDelitos!H50</f>
        <v>92</v>
      </c>
      <c r="F18" s="64">
        <f>DatosDelitos!I50</f>
        <v>72</v>
      </c>
      <c r="G18" s="64">
        <f>DatosDelitos!J50</f>
        <v>327</v>
      </c>
      <c r="H18" s="64">
        <f>DatosDelitos!K50</f>
        <v>24</v>
      </c>
      <c r="I18" s="64">
        <f>DatosDelitos!L50</f>
        <v>0</v>
      </c>
      <c r="J18" s="64">
        <f>DatosDelitos!M50</f>
        <v>0</v>
      </c>
      <c r="K18" s="64">
        <f>DatosDelitos!O50</f>
        <v>3</v>
      </c>
      <c r="L18" s="65">
        <f>DatosDelitos!P50</f>
        <v>39</v>
      </c>
    </row>
    <row r="19" spans="2:12" ht="13.35" customHeight="1" x14ac:dyDescent="0.2">
      <c r="B19" s="241" t="s">
        <v>1633</v>
      </c>
      <c r="C19" s="241"/>
      <c r="D19" s="63">
        <f>DatosDelitos!C72</f>
        <v>22</v>
      </c>
      <c r="E19" s="64">
        <f>DatosDelitos!H72</f>
        <v>7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2">
      <c r="B20" s="241" t="s">
        <v>1634</v>
      </c>
      <c r="C20" s="241"/>
      <c r="D20" s="63">
        <f>DatosDelitos!C74</f>
        <v>156</v>
      </c>
      <c r="E20" s="64">
        <f>DatosDelitos!H74</f>
        <v>17</v>
      </c>
      <c r="F20" s="64">
        <f>DatosDelitos!I74</f>
        <v>12</v>
      </c>
      <c r="G20" s="64">
        <f>DatosDelitos!J74</f>
        <v>0</v>
      </c>
      <c r="H20" s="64">
        <f>DatosDelitos!K74</f>
        <v>0</v>
      </c>
      <c r="I20" s="64">
        <f>DatosDelitos!L74</f>
        <v>5</v>
      </c>
      <c r="J20" s="64">
        <f>DatosDelitos!M74</f>
        <v>9</v>
      </c>
      <c r="K20" s="64">
        <f>DatosDelitos!O74</f>
        <v>0</v>
      </c>
      <c r="L20" s="65">
        <f>DatosDelitos!P74</f>
        <v>10</v>
      </c>
    </row>
    <row r="21" spans="2:12" ht="13.35" customHeight="1" x14ac:dyDescent="0.2">
      <c r="B21" s="242" t="s">
        <v>1635</v>
      </c>
      <c r="C21" s="242"/>
      <c r="D21" s="63">
        <f>DatosDelitos!C82</f>
        <v>141</v>
      </c>
      <c r="E21" s="64">
        <f>DatosDelitos!H82</f>
        <v>12</v>
      </c>
      <c r="F21" s="64">
        <f>DatosDelitos!I82</f>
        <v>8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4</v>
      </c>
    </row>
    <row r="22" spans="2:12" ht="13.35" customHeight="1" x14ac:dyDescent="0.2">
      <c r="B22" s="241" t="s">
        <v>1636</v>
      </c>
      <c r="C22" s="241"/>
      <c r="D22" s="63">
        <f>DatosDelitos!C85</f>
        <v>624</v>
      </c>
      <c r="E22" s="64">
        <f>DatosDelitos!H85</f>
        <v>164</v>
      </c>
      <c r="F22" s="64">
        <f>DatosDelitos!I85</f>
        <v>161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5</v>
      </c>
    </row>
    <row r="23" spans="2:12" ht="13.35" customHeight="1" x14ac:dyDescent="0.2">
      <c r="B23" s="241" t="s">
        <v>978</v>
      </c>
      <c r="C23" s="241"/>
      <c r="D23" s="63">
        <f>DatosDelitos!C97</f>
        <v>9595</v>
      </c>
      <c r="E23" s="64">
        <f>DatosDelitos!H97</f>
        <v>1655</v>
      </c>
      <c r="F23" s="64">
        <f>DatosDelitos!I97</f>
        <v>1250</v>
      </c>
      <c r="G23" s="64">
        <f>DatosDelitos!J97</f>
        <v>8</v>
      </c>
      <c r="H23" s="64">
        <f>DatosDelitos!K97</f>
        <v>0</v>
      </c>
      <c r="I23" s="64">
        <f>DatosDelitos!L97</f>
        <v>1</v>
      </c>
      <c r="J23" s="64">
        <f>DatosDelitos!M97</f>
        <v>0</v>
      </c>
      <c r="K23" s="64">
        <f>DatosDelitos!O97</f>
        <v>21</v>
      </c>
      <c r="L23" s="65">
        <f>DatosDelitos!P97</f>
        <v>238</v>
      </c>
    </row>
    <row r="24" spans="2:12" ht="27" customHeight="1" x14ac:dyDescent="0.2">
      <c r="B24" s="241" t="s">
        <v>1637</v>
      </c>
      <c r="C24" s="241"/>
      <c r="D24" s="63">
        <f>DatosDelitos!C131</f>
        <v>50</v>
      </c>
      <c r="E24" s="64">
        <f>DatosDelitos!H131</f>
        <v>9</v>
      </c>
      <c r="F24" s="64">
        <f>DatosDelitos!I131</f>
        <v>6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1</v>
      </c>
    </row>
    <row r="25" spans="2:12" ht="13.35" customHeight="1" x14ac:dyDescent="0.2">
      <c r="B25" s="241" t="s">
        <v>1638</v>
      </c>
      <c r="C25" s="241"/>
      <c r="D25" s="63">
        <f>DatosDelitos!C137</f>
        <v>14</v>
      </c>
      <c r="E25" s="64">
        <f>DatosDelitos!H137</f>
        <v>9</v>
      </c>
      <c r="F25" s="64">
        <f>DatosDelitos!I137</f>
        <v>11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1</v>
      </c>
    </row>
    <row r="26" spans="2:12" ht="13.35" customHeight="1" x14ac:dyDescent="0.2">
      <c r="B26" s="242" t="s">
        <v>1639</v>
      </c>
      <c r="C26" s="242"/>
      <c r="D26" s="63">
        <f>DatosDelitos!C144</f>
        <v>284</v>
      </c>
      <c r="E26" s="64">
        <f>DatosDelitos!H144</f>
        <v>23</v>
      </c>
      <c r="F26" s="64">
        <f>DatosDelitos!I144</f>
        <v>17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4</v>
      </c>
      <c r="L26" s="65">
        <f>DatosDelitos!P144</f>
        <v>0</v>
      </c>
    </row>
    <row r="27" spans="2:12" ht="38.25" customHeight="1" x14ac:dyDescent="0.2">
      <c r="B27" s="241" t="s">
        <v>1640</v>
      </c>
      <c r="C27" s="241"/>
      <c r="D27" s="63">
        <f>DatosDelitos!C147</f>
        <v>212</v>
      </c>
      <c r="E27" s="64">
        <f>DatosDelitos!H147</f>
        <v>60</v>
      </c>
      <c r="F27" s="64">
        <f>DatosDelitos!I147</f>
        <v>55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0</v>
      </c>
    </row>
    <row r="28" spans="2:12" ht="13.35" customHeight="1" x14ac:dyDescent="0.2">
      <c r="B28" s="241" t="s">
        <v>1641</v>
      </c>
      <c r="C28" s="241"/>
      <c r="D28" s="63">
        <f>DatosDelitos!C156+SUM(DatosDelitos!C167:C172)</f>
        <v>68</v>
      </c>
      <c r="E28" s="64">
        <f>DatosDelitos!H156+SUM(DatosDelitos!H167:H172)</f>
        <v>10</v>
      </c>
      <c r="F28" s="64">
        <f>DatosDelitos!I156+SUM(DatosDelitos!I167:I172)</f>
        <v>2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2</v>
      </c>
      <c r="L28" s="64">
        <f>DatosDelitos!P156+SUM(DatosDelitos!P167:Q172)</f>
        <v>0</v>
      </c>
    </row>
    <row r="29" spans="2:12" ht="13.35" customHeight="1" x14ac:dyDescent="0.2">
      <c r="B29" s="241" t="s">
        <v>1642</v>
      </c>
      <c r="C29" s="241"/>
      <c r="D29" s="63">
        <f>SUM(DatosDelitos!C173:C177)</f>
        <v>692</v>
      </c>
      <c r="E29" s="64">
        <f>SUM(DatosDelitos!H173:H177)</f>
        <v>180</v>
      </c>
      <c r="F29" s="64">
        <f>SUM(DatosDelitos!I173:I177)</f>
        <v>151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22</v>
      </c>
      <c r="L29" s="64">
        <f>SUM(DatosDelitos!P173:P177)</f>
        <v>13</v>
      </c>
    </row>
    <row r="30" spans="2:12" ht="13.35" customHeight="1" x14ac:dyDescent="0.2">
      <c r="B30" s="241" t="s">
        <v>1643</v>
      </c>
      <c r="C30" s="241"/>
      <c r="D30" s="63">
        <f>DatosDelitos!C178</f>
        <v>832</v>
      </c>
      <c r="E30" s="64">
        <f>DatosDelitos!H178</f>
        <v>121</v>
      </c>
      <c r="F30" s="64">
        <f>DatosDelitos!I178</f>
        <v>210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2324</v>
      </c>
    </row>
    <row r="31" spans="2:12" ht="13.35" customHeight="1" x14ac:dyDescent="0.2">
      <c r="B31" s="241" t="s">
        <v>1644</v>
      </c>
      <c r="C31" s="241"/>
      <c r="D31" s="63">
        <f>DatosDelitos!C186</f>
        <v>426</v>
      </c>
      <c r="E31" s="64">
        <f>DatosDelitos!H186</f>
        <v>89</v>
      </c>
      <c r="F31" s="64">
        <f>DatosDelitos!I186</f>
        <v>51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32</v>
      </c>
    </row>
    <row r="32" spans="2:12" ht="13.35" customHeight="1" x14ac:dyDescent="0.2">
      <c r="B32" s="241" t="s">
        <v>1645</v>
      </c>
      <c r="C32" s="241"/>
      <c r="D32" s="63">
        <f>DatosDelitos!C201</f>
        <v>43</v>
      </c>
      <c r="E32" s="64">
        <f>DatosDelitos!H201</f>
        <v>13</v>
      </c>
      <c r="F32" s="64">
        <f>DatosDelitos!I201</f>
        <v>41</v>
      </c>
      <c r="G32" s="64">
        <f>DatosDelitos!J201</f>
        <v>0</v>
      </c>
      <c r="H32" s="64">
        <f>DatosDelitos!K201</f>
        <v>0</v>
      </c>
      <c r="I32" s="64">
        <f>DatosDelitos!L201</f>
        <v>3</v>
      </c>
      <c r="J32" s="64">
        <f>DatosDelitos!M201</f>
        <v>1</v>
      </c>
      <c r="K32" s="64">
        <f>DatosDelitos!O201</f>
        <v>0</v>
      </c>
      <c r="L32" s="64">
        <f>DatosDelitos!P201</f>
        <v>28</v>
      </c>
    </row>
    <row r="33" spans="2:13" ht="13.35" customHeight="1" x14ac:dyDescent="0.2">
      <c r="B33" s="241" t="s">
        <v>1646</v>
      </c>
      <c r="C33" s="241"/>
      <c r="D33" s="63">
        <f>DatosDelitos!C223</f>
        <v>1271</v>
      </c>
      <c r="E33" s="64">
        <f>DatosDelitos!H223</f>
        <v>291</v>
      </c>
      <c r="F33" s="64">
        <f>DatosDelitos!I223</f>
        <v>139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15</v>
      </c>
      <c r="L33" s="64">
        <f>DatosDelitos!P223</f>
        <v>301</v>
      </c>
    </row>
    <row r="34" spans="2:13" ht="13.35" customHeight="1" x14ac:dyDescent="0.2">
      <c r="B34" s="241" t="s">
        <v>1647</v>
      </c>
      <c r="C34" s="241"/>
      <c r="D34" s="63">
        <f>DatosDelitos!C244</f>
        <v>16</v>
      </c>
      <c r="E34" s="64">
        <f>DatosDelitos!H244</f>
        <v>1</v>
      </c>
      <c r="F34" s="64">
        <f>DatosDelitos!I244</f>
        <v>4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35" customHeight="1" x14ac:dyDescent="0.2">
      <c r="B35" s="241" t="s">
        <v>1648</v>
      </c>
      <c r="C35" s="241"/>
      <c r="D35" s="63">
        <f>DatosDelitos!C271</f>
        <v>372</v>
      </c>
      <c r="E35" s="64">
        <f>DatosDelitos!H271</f>
        <v>174</v>
      </c>
      <c r="F35" s="64">
        <f>DatosDelitos!I271</f>
        <v>127</v>
      </c>
      <c r="G35" s="64">
        <f>DatosDelitos!J271</f>
        <v>2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117</v>
      </c>
    </row>
    <row r="36" spans="2:13" ht="38.25" customHeight="1" x14ac:dyDescent="0.2">
      <c r="B36" s="241" t="s">
        <v>1649</v>
      </c>
      <c r="C36" s="241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1" t="s">
        <v>1650</v>
      </c>
      <c r="C37" s="241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1" t="s">
        <v>1651</v>
      </c>
      <c r="C38" s="241"/>
      <c r="D38" s="63">
        <f>DatosDelitos!C312+DatosDelitos!C318+DatosDelitos!C320</f>
        <v>8</v>
      </c>
      <c r="E38" s="64">
        <f>DatosDelitos!H312+DatosDelitos!H318+DatosDelitos!H320</f>
        <v>1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0</v>
      </c>
    </row>
    <row r="39" spans="2:13" ht="13.35" customHeight="1" x14ac:dyDescent="0.2">
      <c r="B39" s="241" t="s">
        <v>1652</v>
      </c>
      <c r="C39" s="241"/>
      <c r="D39" s="63">
        <f>DatosDelitos!C323</f>
        <v>15070</v>
      </c>
      <c r="E39" s="64">
        <f>DatosDelitos!H323</f>
        <v>308</v>
      </c>
      <c r="F39" s="64">
        <f>DatosDelitos!I323</f>
        <v>0</v>
      </c>
      <c r="G39" s="64">
        <f>DatosDelitos!J323</f>
        <v>9</v>
      </c>
      <c r="H39" s="64">
        <f>DatosDelitos!K323</f>
        <v>3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0</v>
      </c>
    </row>
    <row r="40" spans="2:13" ht="13.35" customHeight="1" x14ac:dyDescent="0.2">
      <c r="B40" s="241" t="s">
        <v>1653</v>
      </c>
      <c r="C40" s="241"/>
      <c r="D40" s="63">
        <f>DatosDelitos!C325</f>
        <v>12</v>
      </c>
      <c r="E40" s="63">
        <f>DatosDelitos!H325</f>
        <v>1</v>
      </c>
      <c r="F40" s="63">
        <f>DatosDelitos!I325</f>
        <v>1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1" t="s">
        <v>952</v>
      </c>
      <c r="C41" s="241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1" t="s">
        <v>1654</v>
      </c>
      <c r="C42" s="241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4" t="s">
        <v>956</v>
      </c>
      <c r="C43" s="244"/>
      <c r="D43" s="66">
        <f>SUM(D11:D42)</f>
        <v>54124</v>
      </c>
      <c r="E43" s="66">
        <f t="shared" ref="E43:L43" si="0">SUM(E11:E42)</f>
        <v>4159</v>
      </c>
      <c r="F43" s="66">
        <f t="shared" si="0"/>
        <v>2907</v>
      </c>
      <c r="G43" s="66">
        <f t="shared" si="0"/>
        <v>400</v>
      </c>
      <c r="H43" s="66">
        <f t="shared" si="0"/>
        <v>33</v>
      </c>
      <c r="I43" s="66">
        <f t="shared" si="0"/>
        <v>18</v>
      </c>
      <c r="J43" s="66">
        <f t="shared" si="0"/>
        <v>15</v>
      </c>
      <c r="K43" s="66">
        <f t="shared" si="0"/>
        <v>81</v>
      </c>
      <c r="L43" s="66">
        <f t="shared" si="0"/>
        <v>3774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3" t="s">
        <v>1656</v>
      </c>
      <c r="C49" s="243"/>
      <c r="D49" s="69">
        <f>DatosDelitos!F5</f>
        <v>1</v>
      </c>
      <c r="E49" s="69">
        <f>DatosDelitos!G5</f>
        <v>0</v>
      </c>
    </row>
    <row r="50" spans="2:5" ht="13.35" customHeight="1" x14ac:dyDescent="0.25">
      <c r="B50" s="243" t="s">
        <v>1657</v>
      </c>
      <c r="C50" s="243"/>
      <c r="D50" s="69">
        <f>DatosDelitos!F13-DatosDelitos!F17</f>
        <v>233</v>
      </c>
      <c r="E50" s="69">
        <f>DatosDelitos!G13-DatosDelitos!G17</f>
        <v>120</v>
      </c>
    </row>
    <row r="51" spans="2:5" ht="13.35" customHeight="1" x14ac:dyDescent="0.25">
      <c r="B51" s="243" t="s">
        <v>329</v>
      </c>
      <c r="C51" s="243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3" t="s">
        <v>347</v>
      </c>
      <c r="C52" s="243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3" t="s">
        <v>352</v>
      </c>
      <c r="C53" s="243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3" t="s">
        <v>1629</v>
      </c>
      <c r="C54" s="243"/>
      <c r="D54" s="69">
        <f>DatosDelitos!F17+DatosDelitos!F44</f>
        <v>3769</v>
      </c>
      <c r="E54" s="69">
        <f>DatosDelitos!G17+DatosDelitos!G44</f>
        <v>507</v>
      </c>
    </row>
    <row r="55" spans="2:5" ht="13.35" customHeight="1" x14ac:dyDescent="0.25">
      <c r="B55" s="243" t="s">
        <v>1630</v>
      </c>
      <c r="C55" s="243"/>
      <c r="D55" s="69">
        <f>DatosDelitos!F30</f>
        <v>574</v>
      </c>
      <c r="E55" s="69">
        <f>DatosDelitos!G30</f>
        <v>522</v>
      </c>
    </row>
    <row r="56" spans="2:5" ht="13.35" customHeight="1" x14ac:dyDescent="0.25">
      <c r="B56" s="243" t="s">
        <v>1631</v>
      </c>
      <c r="C56" s="243"/>
      <c r="D56" s="69">
        <f>DatosDelitos!F42-DatosDelitos!F44</f>
        <v>12</v>
      </c>
      <c r="E56" s="69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9">
        <f>DatosDelitos!F50</f>
        <v>59</v>
      </c>
      <c r="E57" s="69">
        <f>DatosDelitos!G50</f>
        <v>25</v>
      </c>
    </row>
    <row r="58" spans="2:5" ht="13.35" customHeight="1" x14ac:dyDescent="0.25">
      <c r="B58" s="243" t="s">
        <v>1633</v>
      </c>
      <c r="C58" s="243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3" t="s">
        <v>1658</v>
      </c>
      <c r="C59" s="243"/>
      <c r="D59" s="69">
        <f>DatosDelitos!F74</f>
        <v>12</v>
      </c>
      <c r="E59" s="69">
        <f>DatosDelitos!G74</f>
        <v>3</v>
      </c>
    </row>
    <row r="60" spans="2:5" ht="13.35" customHeight="1" x14ac:dyDescent="0.25">
      <c r="B60" s="243" t="s">
        <v>1635</v>
      </c>
      <c r="C60" s="243"/>
      <c r="D60" s="69">
        <f>DatosDelitos!F82</f>
        <v>2</v>
      </c>
      <c r="E60" s="69">
        <f>DatosDelitos!G82</f>
        <v>12</v>
      </c>
    </row>
    <row r="61" spans="2:5" ht="13.35" customHeight="1" x14ac:dyDescent="0.25">
      <c r="B61" s="243" t="s">
        <v>1636</v>
      </c>
      <c r="C61" s="243"/>
      <c r="D61" s="69">
        <f>DatosDelitos!F85</f>
        <v>20</v>
      </c>
      <c r="E61" s="69">
        <f>DatosDelitos!G85</f>
        <v>4</v>
      </c>
    </row>
    <row r="62" spans="2:5" ht="13.35" customHeight="1" x14ac:dyDescent="0.25">
      <c r="B62" s="243" t="s">
        <v>978</v>
      </c>
      <c r="C62" s="243"/>
      <c r="D62" s="69">
        <f>DatosDelitos!F97</f>
        <v>669</v>
      </c>
      <c r="E62" s="69">
        <f>DatosDelitos!G97</f>
        <v>325</v>
      </c>
    </row>
    <row r="63" spans="2:5" ht="27" customHeight="1" x14ac:dyDescent="0.25">
      <c r="B63" s="243" t="s">
        <v>1659</v>
      </c>
      <c r="C63" s="243"/>
      <c r="D63" s="69">
        <f>DatosDelitos!F131</f>
        <v>3</v>
      </c>
      <c r="E63" s="69">
        <f>DatosDelitos!G131</f>
        <v>0</v>
      </c>
    </row>
    <row r="64" spans="2:5" ht="13.35" customHeight="1" x14ac:dyDescent="0.25">
      <c r="B64" s="243" t="s">
        <v>1638</v>
      </c>
      <c r="C64" s="243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3" t="s">
        <v>1639</v>
      </c>
      <c r="C65" s="243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3" t="s">
        <v>1640</v>
      </c>
      <c r="C66" s="243"/>
      <c r="D66" s="69">
        <f>DatosDelitos!F147</f>
        <v>3</v>
      </c>
      <c r="E66" s="69">
        <f>DatosDelitos!G147</f>
        <v>1</v>
      </c>
    </row>
    <row r="67" spans="2:5" ht="13.35" customHeight="1" x14ac:dyDescent="0.25">
      <c r="B67" s="243" t="s">
        <v>1641</v>
      </c>
      <c r="C67" s="243"/>
      <c r="D67" s="69">
        <f>DatosDelitos!F156+SUM(DatosDelitos!F167:G172)</f>
        <v>1</v>
      </c>
      <c r="E67" s="69">
        <f>DatosDelitos!G156+SUM(DatosDelitos!G167:H172)</f>
        <v>0</v>
      </c>
    </row>
    <row r="68" spans="2:5" ht="13.35" customHeight="1" x14ac:dyDescent="0.25">
      <c r="B68" s="243" t="s">
        <v>1642</v>
      </c>
      <c r="C68" s="243"/>
      <c r="D68" s="69">
        <f>SUM(DatosDelitos!F173:G177)</f>
        <v>32</v>
      </c>
      <c r="E68" s="69">
        <f>SUM(DatosDelitos!G173:H177)</f>
        <v>187</v>
      </c>
    </row>
    <row r="69" spans="2:5" ht="13.35" customHeight="1" x14ac:dyDescent="0.25">
      <c r="B69" s="243" t="s">
        <v>1643</v>
      </c>
      <c r="C69" s="243"/>
      <c r="D69" s="69">
        <f>DatosDelitos!F178</f>
        <v>1504</v>
      </c>
      <c r="E69" s="69">
        <f>DatosDelitos!G178</f>
        <v>2243</v>
      </c>
    </row>
    <row r="70" spans="2:5" ht="13.35" customHeight="1" x14ac:dyDescent="0.25">
      <c r="B70" s="243" t="s">
        <v>1644</v>
      </c>
      <c r="C70" s="243"/>
      <c r="D70" s="69">
        <f>DatosDelitos!F186</f>
        <v>57</v>
      </c>
      <c r="E70" s="69">
        <f>DatosDelitos!G186</f>
        <v>32</v>
      </c>
    </row>
    <row r="71" spans="2:5" ht="13.35" customHeight="1" x14ac:dyDescent="0.25">
      <c r="B71" s="243" t="s">
        <v>1645</v>
      </c>
      <c r="C71" s="243"/>
      <c r="D71" s="69">
        <f>DatosDelitos!F201</f>
        <v>38</v>
      </c>
      <c r="E71" s="69">
        <f>DatosDelitos!G201</f>
        <v>29</v>
      </c>
    </row>
    <row r="72" spans="2:5" ht="13.35" customHeight="1" x14ac:dyDescent="0.25">
      <c r="B72" s="243" t="s">
        <v>1646</v>
      </c>
      <c r="C72" s="243"/>
      <c r="D72" s="69">
        <f>DatosDelitos!F223</f>
        <v>933</v>
      </c>
      <c r="E72" s="69">
        <f>DatosDelitos!G223</f>
        <v>600</v>
      </c>
    </row>
    <row r="73" spans="2:5" ht="13.35" customHeight="1" x14ac:dyDescent="0.25">
      <c r="B73" s="243" t="s">
        <v>1647</v>
      </c>
      <c r="C73" s="243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3" t="s">
        <v>1648</v>
      </c>
      <c r="C74" s="243"/>
      <c r="D74" s="69">
        <f>DatosDelitos!F271</f>
        <v>255</v>
      </c>
      <c r="E74" s="69">
        <f>DatosDelitos!G271</f>
        <v>146</v>
      </c>
    </row>
    <row r="75" spans="2:5" ht="38.25" customHeight="1" x14ac:dyDescent="0.25">
      <c r="B75" s="243" t="s">
        <v>1649</v>
      </c>
      <c r="C75" s="243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3" t="s">
        <v>1650</v>
      </c>
      <c r="C76" s="243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3" t="s">
        <v>1651</v>
      </c>
      <c r="C77" s="243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9">
        <f>DatosDelitos!F323</f>
        <v>265</v>
      </c>
      <c r="E78" s="69">
        <f>DatosDelitos!G323</f>
        <v>0</v>
      </c>
    </row>
    <row r="79" spans="2:5" ht="15" customHeight="1" x14ac:dyDescent="0.25">
      <c r="B79" s="245" t="s">
        <v>1653</v>
      </c>
      <c r="C79" s="245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5" t="s">
        <v>952</v>
      </c>
      <c r="C80" s="245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5" t="s">
        <v>1654</v>
      </c>
      <c r="C81" s="245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5" t="s">
        <v>1660</v>
      </c>
      <c r="C82" s="245"/>
      <c r="D82" s="69">
        <f>SUM(D49:D81)</f>
        <v>8442</v>
      </c>
      <c r="E82" s="69">
        <f>SUM(E49:E81)</f>
        <v>4756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3" t="s">
        <v>1628</v>
      </c>
      <c r="C87" s="243"/>
      <c r="D87" s="69">
        <f>DatosDelitos!N5+DatosDelitos!N13-DatosDelitos!N17</f>
        <v>10</v>
      </c>
    </row>
    <row r="88" spans="2:13" ht="13.35" customHeight="1" x14ac:dyDescent="0.25">
      <c r="B88" s="243" t="s">
        <v>329</v>
      </c>
      <c r="C88" s="243"/>
      <c r="D88" s="69">
        <f>DatosDelitos!N10</f>
        <v>0</v>
      </c>
    </row>
    <row r="89" spans="2:13" ht="13.35" customHeight="1" x14ac:dyDescent="0.25">
      <c r="B89" s="243" t="s">
        <v>347</v>
      </c>
      <c r="C89" s="243"/>
      <c r="D89" s="69">
        <f>DatosDelitos!N20</f>
        <v>0</v>
      </c>
    </row>
    <row r="90" spans="2:13" ht="13.35" customHeight="1" x14ac:dyDescent="0.25">
      <c r="B90" s="243" t="s">
        <v>352</v>
      </c>
      <c r="C90" s="243"/>
      <c r="D90" s="69">
        <f>DatosDelitos!N23</f>
        <v>0</v>
      </c>
    </row>
    <row r="91" spans="2:13" ht="13.35" customHeight="1" x14ac:dyDescent="0.25">
      <c r="B91" s="243" t="s">
        <v>1662</v>
      </c>
      <c r="C91" s="243"/>
      <c r="D91" s="69">
        <f>SUM(DatosDelitos!N17,DatosDelitos!N44)</f>
        <v>0</v>
      </c>
    </row>
    <row r="92" spans="2:13" ht="13.35" customHeight="1" x14ac:dyDescent="0.25">
      <c r="B92" s="243" t="s">
        <v>1630</v>
      </c>
      <c r="C92" s="243"/>
      <c r="D92" s="69">
        <f>DatosDelitos!N30</f>
        <v>8</v>
      </c>
    </row>
    <row r="93" spans="2:13" ht="13.35" customHeight="1" x14ac:dyDescent="0.25">
      <c r="B93" s="243" t="s">
        <v>1631</v>
      </c>
      <c r="C93" s="243"/>
      <c r="D93" s="69">
        <f>DatosDelitos!N42-DatosDelitos!N44</f>
        <v>0</v>
      </c>
    </row>
    <row r="94" spans="2:13" ht="13.35" customHeight="1" x14ac:dyDescent="0.25">
      <c r="B94" s="243" t="s">
        <v>1632</v>
      </c>
      <c r="C94" s="243"/>
      <c r="D94" s="69">
        <f>DatosDelitos!N50</f>
        <v>8</v>
      </c>
    </row>
    <row r="95" spans="2:13" ht="13.35" customHeight="1" x14ac:dyDescent="0.25">
      <c r="B95" s="243" t="s">
        <v>1633</v>
      </c>
      <c r="C95" s="243"/>
      <c r="D95" s="69">
        <f>DatosDelitos!N72</f>
        <v>0</v>
      </c>
    </row>
    <row r="96" spans="2:13" ht="27" customHeight="1" x14ac:dyDescent="0.25">
      <c r="B96" s="243" t="s">
        <v>1658</v>
      </c>
      <c r="C96" s="243"/>
      <c r="D96" s="69">
        <f>DatosDelitos!N74</f>
        <v>0</v>
      </c>
    </row>
    <row r="97" spans="2:4" ht="13.35" customHeight="1" x14ac:dyDescent="0.25">
      <c r="B97" s="243" t="s">
        <v>1635</v>
      </c>
      <c r="C97" s="243"/>
      <c r="D97" s="69">
        <f>DatosDelitos!N82</f>
        <v>0</v>
      </c>
    </row>
    <row r="98" spans="2:4" ht="13.35" customHeight="1" x14ac:dyDescent="0.25">
      <c r="B98" s="243" t="s">
        <v>1636</v>
      </c>
      <c r="C98" s="243"/>
      <c r="D98" s="69">
        <f>DatosDelitos!N85</f>
        <v>0</v>
      </c>
    </row>
    <row r="99" spans="2:4" ht="13.35" customHeight="1" x14ac:dyDescent="0.25">
      <c r="B99" s="243" t="s">
        <v>978</v>
      </c>
      <c r="C99" s="243"/>
      <c r="D99" s="69">
        <f>DatosDelitos!N97</f>
        <v>14</v>
      </c>
    </row>
    <row r="100" spans="2:4" ht="27" customHeight="1" x14ac:dyDescent="0.25">
      <c r="B100" s="243" t="s">
        <v>1659</v>
      </c>
      <c r="C100" s="243"/>
      <c r="D100" s="69">
        <f>DatosDelitos!N131</f>
        <v>1</v>
      </c>
    </row>
    <row r="101" spans="2:4" ht="13.35" customHeight="1" x14ac:dyDescent="0.25">
      <c r="B101" s="243" t="s">
        <v>1638</v>
      </c>
      <c r="C101" s="243"/>
      <c r="D101" s="69">
        <f>DatosDelitos!N137</f>
        <v>12</v>
      </c>
    </row>
    <row r="102" spans="2:4" ht="13.35" customHeight="1" x14ac:dyDescent="0.25">
      <c r="B102" s="243" t="s">
        <v>1639</v>
      </c>
      <c r="C102" s="243"/>
      <c r="D102" s="69">
        <f>DatosDelitos!N144</f>
        <v>9</v>
      </c>
    </row>
    <row r="103" spans="2:4" ht="13.35" customHeight="1" x14ac:dyDescent="0.25">
      <c r="B103" s="243" t="s">
        <v>1663</v>
      </c>
      <c r="C103" s="243"/>
      <c r="D103" s="69">
        <f>DatosDelitos!N148</f>
        <v>12</v>
      </c>
    </row>
    <row r="104" spans="2:4" ht="13.35" customHeight="1" x14ac:dyDescent="0.25">
      <c r="B104" s="243" t="s">
        <v>1206</v>
      </c>
      <c r="C104" s="243"/>
      <c r="D104" s="69">
        <f>SUM(DatosDelitos!N149,DatosDelitos!N150)</f>
        <v>0</v>
      </c>
    </row>
    <row r="105" spans="2:4" ht="13.35" customHeight="1" x14ac:dyDescent="0.25">
      <c r="B105" s="243" t="s">
        <v>1204</v>
      </c>
      <c r="C105" s="243"/>
      <c r="D105" s="69">
        <f>SUM(DatosDelitos!N151:N155)</f>
        <v>50</v>
      </c>
    </row>
    <row r="106" spans="2:4" ht="13.35" customHeight="1" x14ac:dyDescent="0.25">
      <c r="B106" s="243" t="s">
        <v>1641</v>
      </c>
      <c r="C106" s="243"/>
      <c r="D106" s="69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9">
        <f>SUM(DatosDelitos!N161:N165)</f>
        <v>0</v>
      </c>
    </row>
    <row r="108" spans="2:4" ht="13.35" customHeight="1" x14ac:dyDescent="0.25">
      <c r="B108" s="243" t="s">
        <v>1642</v>
      </c>
      <c r="C108" s="243"/>
      <c r="D108" s="69">
        <f>SUM(DatosDelitos!N173:N177)</f>
        <v>28</v>
      </c>
    </row>
    <row r="109" spans="2:4" ht="13.35" customHeight="1" x14ac:dyDescent="0.25">
      <c r="B109" s="243" t="s">
        <v>1643</v>
      </c>
      <c r="C109" s="243"/>
      <c r="D109" s="69">
        <f>DatosDelitos!N178</f>
        <v>57</v>
      </c>
    </row>
    <row r="110" spans="2:4" ht="13.35" customHeight="1" x14ac:dyDescent="0.25">
      <c r="B110" s="243" t="s">
        <v>1644</v>
      </c>
      <c r="C110" s="243"/>
      <c r="D110" s="69">
        <f>DatosDelitos!N186</f>
        <v>16</v>
      </c>
    </row>
    <row r="111" spans="2:4" ht="13.35" customHeight="1" x14ac:dyDescent="0.25">
      <c r="B111" s="243" t="s">
        <v>1645</v>
      </c>
      <c r="C111" s="243"/>
      <c r="D111" s="69">
        <f>DatosDelitos!N201</f>
        <v>34</v>
      </c>
    </row>
    <row r="112" spans="2:4" ht="13.35" customHeight="1" x14ac:dyDescent="0.25">
      <c r="B112" s="243" t="s">
        <v>1646</v>
      </c>
      <c r="C112" s="243"/>
      <c r="D112" s="69">
        <f>DatosDelitos!N223</f>
        <v>0</v>
      </c>
    </row>
    <row r="113" spans="2:4" ht="13.35" customHeight="1" x14ac:dyDescent="0.25">
      <c r="B113" s="243" t="s">
        <v>1647</v>
      </c>
      <c r="C113" s="243"/>
      <c r="D113" s="69">
        <f>DatosDelitos!N244</f>
        <v>0</v>
      </c>
    </row>
    <row r="114" spans="2:4" ht="13.35" customHeight="1" x14ac:dyDescent="0.25">
      <c r="B114" s="243" t="s">
        <v>1648</v>
      </c>
      <c r="C114" s="243"/>
      <c r="D114" s="69">
        <f>DatosDelitos!N271</f>
        <v>23</v>
      </c>
    </row>
    <row r="115" spans="2:4" ht="38.25" customHeight="1" x14ac:dyDescent="0.25">
      <c r="B115" s="243" t="s">
        <v>1649</v>
      </c>
      <c r="C115" s="243"/>
      <c r="D115" s="69">
        <f>DatosDelitos!N301</f>
        <v>0</v>
      </c>
    </row>
    <row r="116" spans="2:4" ht="13.35" customHeight="1" x14ac:dyDescent="0.25">
      <c r="B116" s="243" t="s">
        <v>1650</v>
      </c>
      <c r="C116" s="243"/>
      <c r="D116" s="69">
        <f>DatosDelitos!N305</f>
        <v>0</v>
      </c>
    </row>
    <row r="117" spans="2:4" ht="13.35" customHeight="1" x14ac:dyDescent="0.25">
      <c r="B117" s="243" t="s">
        <v>1651</v>
      </c>
      <c r="C117" s="243"/>
      <c r="D117" s="69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9">
        <f>DatosDelitos!N318</f>
        <v>1</v>
      </c>
    </row>
    <row r="119" spans="2:4" ht="14.1" customHeight="1" x14ac:dyDescent="0.25">
      <c r="B119" s="243" t="s">
        <v>1652</v>
      </c>
      <c r="C119" s="243"/>
      <c r="D119" s="69">
        <f>DatosDelitos!N323</f>
        <v>9</v>
      </c>
    </row>
    <row r="120" spans="2:4" ht="12.75" customHeight="1" x14ac:dyDescent="0.25">
      <c r="B120" s="245" t="s">
        <v>1653</v>
      </c>
      <c r="C120" s="245"/>
      <c r="D120" s="69">
        <f>DatosDelitos!N325</f>
        <v>12</v>
      </c>
    </row>
    <row r="121" spans="2:4" ht="15" customHeight="1" x14ac:dyDescent="0.25">
      <c r="B121" s="245" t="s">
        <v>952</v>
      </c>
      <c r="C121" s="245"/>
      <c r="D121" s="69">
        <f>DatosDelitos!N337</f>
        <v>0</v>
      </c>
    </row>
    <row r="122" spans="2:4" ht="15" customHeight="1" x14ac:dyDescent="0.25">
      <c r="B122" s="245" t="s">
        <v>1654</v>
      </c>
      <c r="C122" s="245"/>
      <c r="D122" s="69">
        <f>DatosDelitos!N339</f>
        <v>0</v>
      </c>
    </row>
    <row r="123" spans="2:4" ht="15" customHeight="1" x14ac:dyDescent="0.25">
      <c r="B123" s="243" t="s">
        <v>1660</v>
      </c>
      <c r="C123" s="243"/>
      <c r="D123" s="69">
        <f>SUM(D87:D122)</f>
        <v>304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7" t="s">
        <v>318</v>
      </c>
      <c r="B5" s="198"/>
      <c r="C5" s="24">
        <v>85</v>
      </c>
      <c r="D5" s="24">
        <v>85</v>
      </c>
      <c r="E5" s="25">
        <v>0</v>
      </c>
      <c r="F5" s="24">
        <v>1</v>
      </c>
      <c r="G5" s="24">
        <v>0</v>
      </c>
      <c r="H5" s="24">
        <v>26</v>
      </c>
      <c r="I5" s="24">
        <v>10</v>
      </c>
      <c r="J5" s="24">
        <v>11</v>
      </c>
      <c r="K5" s="24">
        <v>4</v>
      </c>
      <c r="L5" s="24">
        <v>4</v>
      </c>
      <c r="M5" s="24">
        <v>3</v>
      </c>
      <c r="N5" s="24">
        <v>0</v>
      </c>
      <c r="O5" s="24">
        <v>5</v>
      </c>
      <c r="P5" s="26">
        <v>9</v>
      </c>
    </row>
    <row r="6" spans="1:16" x14ac:dyDescent="0.25">
      <c r="A6" s="27" t="s">
        <v>319</v>
      </c>
      <c r="B6" s="27" t="s">
        <v>320</v>
      </c>
      <c r="C6" s="12">
        <v>56</v>
      </c>
      <c r="D6" s="12">
        <v>60</v>
      </c>
      <c r="E6" s="28">
        <v>-6.6666666666666693E-2</v>
      </c>
      <c r="F6" s="12">
        <v>1</v>
      </c>
      <c r="G6" s="12">
        <v>0</v>
      </c>
      <c r="H6" s="12">
        <v>7</v>
      </c>
      <c r="I6" s="12">
        <v>0</v>
      </c>
      <c r="J6" s="12">
        <v>10</v>
      </c>
      <c r="K6" s="12">
        <v>2</v>
      </c>
      <c r="L6" s="12">
        <v>3</v>
      </c>
      <c r="M6" s="12">
        <v>0</v>
      </c>
      <c r="N6" s="12">
        <v>0</v>
      </c>
      <c r="O6" s="12">
        <v>3</v>
      </c>
      <c r="P6" s="22">
        <v>7</v>
      </c>
    </row>
    <row r="7" spans="1:16" x14ac:dyDescent="0.25">
      <c r="A7" s="27" t="s">
        <v>321</v>
      </c>
      <c r="B7" s="27" t="s">
        <v>322</v>
      </c>
      <c r="C7" s="12">
        <v>2</v>
      </c>
      <c r="D7" s="12">
        <v>1</v>
      </c>
      <c r="E7" s="28">
        <v>1</v>
      </c>
      <c r="F7" s="12">
        <v>0</v>
      </c>
      <c r="G7" s="12">
        <v>0</v>
      </c>
      <c r="H7" s="12">
        <v>7</v>
      </c>
      <c r="I7" s="12">
        <v>0</v>
      </c>
      <c r="J7" s="12">
        <v>1</v>
      </c>
      <c r="K7" s="12">
        <v>2</v>
      </c>
      <c r="L7" s="12">
        <v>1</v>
      </c>
      <c r="M7" s="12">
        <v>3</v>
      </c>
      <c r="N7" s="12">
        <v>0</v>
      </c>
      <c r="O7" s="12">
        <v>0</v>
      </c>
      <c r="P7" s="22">
        <v>2</v>
      </c>
    </row>
    <row r="8" spans="1:16" x14ac:dyDescent="0.25">
      <c r="A8" s="27" t="s">
        <v>323</v>
      </c>
      <c r="B8" s="27" t="s">
        <v>324</v>
      </c>
      <c r="C8" s="12">
        <v>27</v>
      </c>
      <c r="D8" s="12">
        <v>23</v>
      </c>
      <c r="E8" s="28">
        <v>0.173913043478261</v>
      </c>
      <c r="F8" s="12">
        <v>0</v>
      </c>
      <c r="G8" s="12">
        <v>0</v>
      </c>
      <c r="H8" s="12">
        <v>12</v>
      </c>
      <c r="I8" s="12">
        <v>10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2</v>
      </c>
      <c r="P8" s="22">
        <v>0</v>
      </c>
    </row>
    <row r="9" spans="1:16" x14ac:dyDescent="0.25">
      <c r="A9" s="27" t="s">
        <v>325</v>
      </c>
      <c r="B9" s="27" t="s">
        <v>326</v>
      </c>
      <c r="C9" s="12">
        <v>0</v>
      </c>
      <c r="D9" s="12">
        <v>1</v>
      </c>
      <c r="E9" s="28">
        <v>-1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7" t="s">
        <v>327</v>
      </c>
      <c r="B10" s="198"/>
      <c r="C10" s="24">
        <v>0</v>
      </c>
      <c r="D10" s="24">
        <v>2</v>
      </c>
      <c r="E10" s="25">
        <v>-1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2</v>
      </c>
      <c r="E11" s="28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7" t="s">
        <v>332</v>
      </c>
      <c r="B13" s="198"/>
      <c r="C13" s="24">
        <v>19914</v>
      </c>
      <c r="D13" s="24">
        <v>18169</v>
      </c>
      <c r="E13" s="25">
        <v>9.6042710110627996E-2</v>
      </c>
      <c r="F13" s="24">
        <v>2665</v>
      </c>
      <c r="G13" s="24">
        <v>617</v>
      </c>
      <c r="H13" s="24">
        <v>568</v>
      </c>
      <c r="I13" s="24">
        <v>473</v>
      </c>
      <c r="J13" s="24">
        <v>32</v>
      </c>
      <c r="K13" s="24">
        <v>2</v>
      </c>
      <c r="L13" s="24">
        <v>2</v>
      </c>
      <c r="M13" s="24">
        <v>2</v>
      </c>
      <c r="N13" s="24">
        <v>10</v>
      </c>
      <c r="O13" s="24">
        <v>5</v>
      </c>
      <c r="P13" s="26">
        <v>363</v>
      </c>
    </row>
    <row r="14" spans="1:16" x14ac:dyDescent="0.25">
      <c r="A14" s="27" t="s">
        <v>333</v>
      </c>
      <c r="B14" s="27" t="s">
        <v>334</v>
      </c>
      <c r="C14" s="12">
        <v>15204</v>
      </c>
      <c r="D14" s="12">
        <v>12855</v>
      </c>
      <c r="E14" s="28">
        <v>0.18273045507584601</v>
      </c>
      <c r="F14" s="12">
        <v>222</v>
      </c>
      <c r="G14" s="12">
        <v>105</v>
      </c>
      <c r="H14" s="12">
        <v>389</v>
      </c>
      <c r="I14" s="12">
        <v>314</v>
      </c>
      <c r="J14" s="12">
        <v>18</v>
      </c>
      <c r="K14" s="12">
        <v>2</v>
      </c>
      <c r="L14" s="12">
        <v>2</v>
      </c>
      <c r="M14" s="12">
        <v>2</v>
      </c>
      <c r="N14" s="12">
        <v>10</v>
      </c>
      <c r="O14" s="12">
        <v>0</v>
      </c>
      <c r="P14" s="22">
        <v>134</v>
      </c>
    </row>
    <row r="15" spans="1:16" x14ac:dyDescent="0.25">
      <c r="A15" s="27" t="s">
        <v>335</v>
      </c>
      <c r="B15" s="27" t="s">
        <v>336</v>
      </c>
      <c r="C15" s="12">
        <v>2</v>
      </c>
      <c r="D15" s="12">
        <v>1</v>
      </c>
      <c r="E15" s="28">
        <v>1</v>
      </c>
      <c r="F15" s="12">
        <v>1</v>
      </c>
      <c r="G15" s="12">
        <v>4</v>
      </c>
      <c r="H15" s="12">
        <v>0</v>
      </c>
      <c r="I15" s="12">
        <v>21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4</v>
      </c>
      <c r="P15" s="22">
        <v>0</v>
      </c>
    </row>
    <row r="16" spans="1:16" x14ac:dyDescent="0.25">
      <c r="A16" s="27" t="s">
        <v>337</v>
      </c>
      <c r="B16" s="27" t="s">
        <v>338</v>
      </c>
      <c r="C16" s="12">
        <v>2759</v>
      </c>
      <c r="D16" s="12">
        <v>2641</v>
      </c>
      <c r="E16" s="28">
        <v>4.4680045437334302E-2</v>
      </c>
      <c r="F16" s="12">
        <v>8</v>
      </c>
      <c r="G16" s="12">
        <v>11</v>
      </c>
      <c r="H16" s="12">
        <v>26</v>
      </c>
      <c r="I16" s="12">
        <v>24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9</v>
      </c>
    </row>
    <row r="17" spans="1:16" ht="33.75" x14ac:dyDescent="0.25">
      <c r="A17" s="27" t="s">
        <v>339</v>
      </c>
      <c r="B17" s="27" t="s">
        <v>340</v>
      </c>
      <c r="C17" s="12">
        <v>1943</v>
      </c>
      <c r="D17" s="12">
        <v>2671</v>
      </c>
      <c r="E17" s="28">
        <v>-0.27255709472107797</v>
      </c>
      <c r="F17" s="12">
        <v>2432</v>
      </c>
      <c r="G17" s="12">
        <v>497</v>
      </c>
      <c r="H17" s="12">
        <v>152</v>
      </c>
      <c r="I17" s="12">
        <v>113</v>
      </c>
      <c r="J17" s="12">
        <v>13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22">
        <v>220</v>
      </c>
    </row>
    <row r="18" spans="1:16" x14ac:dyDescent="0.25">
      <c r="A18" s="27" t="s">
        <v>341</v>
      </c>
      <c r="B18" s="27" t="s">
        <v>342</v>
      </c>
      <c r="C18" s="12">
        <v>6</v>
      </c>
      <c r="D18" s="12">
        <v>1</v>
      </c>
      <c r="E18" s="28">
        <v>5</v>
      </c>
      <c r="F18" s="12">
        <v>2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7" t="s">
        <v>345</v>
      </c>
      <c r="B20" s="198"/>
      <c r="C20" s="24">
        <v>24</v>
      </c>
      <c r="D20" s="24">
        <v>14</v>
      </c>
      <c r="E20" s="25">
        <v>0.71428571428571397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1</v>
      </c>
      <c r="E21" s="28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24</v>
      </c>
      <c r="D22" s="12">
        <v>13</v>
      </c>
      <c r="E22" s="28">
        <v>0.84615384615384603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7" t="s">
        <v>350</v>
      </c>
      <c r="B23" s="198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7" t="s">
        <v>363</v>
      </c>
      <c r="B30" s="198"/>
      <c r="C30" s="24">
        <v>2575</v>
      </c>
      <c r="D30" s="24">
        <v>2131</v>
      </c>
      <c r="E30" s="25">
        <v>0.20835288596902901</v>
      </c>
      <c r="F30" s="24">
        <v>574</v>
      </c>
      <c r="G30" s="24">
        <v>522</v>
      </c>
      <c r="H30" s="24">
        <v>200</v>
      </c>
      <c r="I30" s="24">
        <v>166</v>
      </c>
      <c r="J30" s="24">
        <v>5</v>
      </c>
      <c r="K30" s="24">
        <v>0</v>
      </c>
      <c r="L30" s="24">
        <v>3</v>
      </c>
      <c r="M30" s="24">
        <v>0</v>
      </c>
      <c r="N30" s="24">
        <v>8</v>
      </c>
      <c r="O30" s="24">
        <v>2</v>
      </c>
      <c r="P30" s="26">
        <v>276</v>
      </c>
    </row>
    <row r="31" spans="1:16" x14ac:dyDescent="0.25">
      <c r="A31" s="27" t="s">
        <v>364</v>
      </c>
      <c r="B31" s="27" t="s">
        <v>365</v>
      </c>
      <c r="C31" s="12">
        <v>330</v>
      </c>
      <c r="D31" s="12">
        <v>53</v>
      </c>
      <c r="E31" s="28">
        <v>5.2264150943396199</v>
      </c>
      <c r="F31" s="12">
        <v>4</v>
      </c>
      <c r="G31" s="12">
        <v>0</v>
      </c>
      <c r="H31" s="12">
        <v>10</v>
      </c>
      <c r="I31" s="12">
        <v>2</v>
      </c>
      <c r="J31" s="12">
        <v>2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1</v>
      </c>
    </row>
    <row r="32" spans="1:16" x14ac:dyDescent="0.25">
      <c r="A32" s="27" t="s">
        <v>366</v>
      </c>
      <c r="B32" s="27" t="s">
        <v>367</v>
      </c>
      <c r="C32" s="12">
        <v>0</v>
      </c>
      <c r="D32" s="12">
        <v>2</v>
      </c>
      <c r="E32" s="28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1052</v>
      </c>
      <c r="D33" s="12">
        <v>898</v>
      </c>
      <c r="E33" s="28">
        <v>0.17149220489977701</v>
      </c>
      <c r="F33" s="12">
        <v>129</v>
      </c>
      <c r="G33" s="12">
        <v>196</v>
      </c>
      <c r="H33" s="12">
        <v>74</v>
      </c>
      <c r="I33" s="12">
        <v>63</v>
      </c>
      <c r="J33" s="12">
        <v>1</v>
      </c>
      <c r="K33" s="12">
        <v>0</v>
      </c>
      <c r="L33" s="12">
        <v>0</v>
      </c>
      <c r="M33" s="12">
        <v>0</v>
      </c>
      <c r="N33" s="12">
        <v>6</v>
      </c>
      <c r="O33" s="12">
        <v>1</v>
      </c>
      <c r="P33" s="22">
        <v>83</v>
      </c>
    </row>
    <row r="34" spans="1:16" x14ac:dyDescent="0.25">
      <c r="A34" s="27" t="s">
        <v>370</v>
      </c>
      <c r="B34" s="27" t="s">
        <v>371</v>
      </c>
      <c r="C34" s="12">
        <v>47</v>
      </c>
      <c r="D34" s="12">
        <v>72</v>
      </c>
      <c r="E34" s="28">
        <v>-0.34722222222222199</v>
      </c>
      <c r="F34" s="12">
        <v>8</v>
      </c>
      <c r="G34" s="12">
        <v>2</v>
      </c>
      <c r="H34" s="12">
        <v>3</v>
      </c>
      <c r="I34" s="12">
        <v>2</v>
      </c>
      <c r="J34" s="12">
        <v>0</v>
      </c>
      <c r="K34" s="12">
        <v>0</v>
      </c>
      <c r="L34" s="12">
        <v>1</v>
      </c>
      <c r="M34" s="12">
        <v>0</v>
      </c>
      <c r="N34" s="12">
        <v>0</v>
      </c>
      <c r="O34" s="12">
        <v>0</v>
      </c>
      <c r="P34" s="22">
        <v>1</v>
      </c>
    </row>
    <row r="35" spans="1:16" x14ac:dyDescent="0.25">
      <c r="A35" s="27" t="s">
        <v>372</v>
      </c>
      <c r="B35" s="27" t="s">
        <v>373</v>
      </c>
      <c r="C35" s="12">
        <v>622</v>
      </c>
      <c r="D35" s="12">
        <v>530</v>
      </c>
      <c r="E35" s="28">
        <v>0.17358490566037699</v>
      </c>
      <c r="F35" s="12">
        <v>43</v>
      </c>
      <c r="G35" s="12">
        <v>59</v>
      </c>
      <c r="H35" s="12">
        <v>31</v>
      </c>
      <c r="I35" s="12">
        <v>22</v>
      </c>
      <c r="J35" s="12">
        <v>0</v>
      </c>
      <c r="K35" s="12">
        <v>0</v>
      </c>
      <c r="L35" s="12">
        <v>2</v>
      </c>
      <c r="M35" s="12">
        <v>0</v>
      </c>
      <c r="N35" s="12">
        <v>2</v>
      </c>
      <c r="O35" s="12">
        <v>0</v>
      </c>
      <c r="P35" s="22">
        <v>24</v>
      </c>
    </row>
    <row r="36" spans="1:16" ht="22.5" x14ac:dyDescent="0.25">
      <c r="A36" s="27" t="s">
        <v>374</v>
      </c>
      <c r="B36" s="27" t="s">
        <v>375</v>
      </c>
      <c r="C36" s="12">
        <v>147</v>
      </c>
      <c r="D36" s="12">
        <v>226</v>
      </c>
      <c r="E36" s="28">
        <v>-0.34955752212389402</v>
      </c>
      <c r="F36" s="12">
        <v>220</v>
      </c>
      <c r="G36" s="12">
        <v>147</v>
      </c>
      <c r="H36" s="12">
        <v>38</v>
      </c>
      <c r="I36" s="12">
        <v>33</v>
      </c>
      <c r="J36" s="12">
        <v>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93</v>
      </c>
    </row>
    <row r="37" spans="1:16" ht="22.5" x14ac:dyDescent="0.25">
      <c r="A37" s="27" t="s">
        <v>376</v>
      </c>
      <c r="B37" s="27" t="s">
        <v>377</v>
      </c>
      <c r="C37" s="12">
        <v>73</v>
      </c>
      <c r="D37" s="12">
        <v>87</v>
      </c>
      <c r="E37" s="28">
        <v>-0.160919540229885</v>
      </c>
      <c r="F37" s="12">
        <v>72</v>
      </c>
      <c r="G37" s="12">
        <v>98</v>
      </c>
      <c r="H37" s="12">
        <v>7</v>
      </c>
      <c r="I37" s="12">
        <v>17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60</v>
      </c>
    </row>
    <row r="38" spans="1:16" ht="22.5" x14ac:dyDescent="0.25">
      <c r="A38" s="27" t="s">
        <v>378</v>
      </c>
      <c r="B38" s="27" t="s">
        <v>379</v>
      </c>
      <c r="C38" s="12">
        <v>53</v>
      </c>
      <c r="D38" s="12">
        <v>59</v>
      </c>
      <c r="E38" s="28">
        <v>-0.101694915254237</v>
      </c>
      <c r="F38" s="12">
        <v>82</v>
      </c>
      <c r="G38" s="12">
        <v>0</v>
      </c>
      <c r="H38" s="12">
        <v>10</v>
      </c>
      <c r="I38" s="12">
        <v>4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3.75" x14ac:dyDescent="0.25">
      <c r="A39" s="27" t="s">
        <v>380</v>
      </c>
      <c r="B39" s="27" t="s">
        <v>381</v>
      </c>
      <c r="C39" s="12">
        <v>1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250</v>
      </c>
      <c r="D41" s="12">
        <v>204</v>
      </c>
      <c r="E41" s="28">
        <v>0.22549019607843099</v>
      </c>
      <c r="F41" s="12">
        <v>16</v>
      </c>
      <c r="G41" s="12">
        <v>20</v>
      </c>
      <c r="H41" s="12">
        <v>27</v>
      </c>
      <c r="I41" s="12">
        <v>23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22">
        <v>14</v>
      </c>
    </row>
    <row r="42" spans="1:16" x14ac:dyDescent="0.25">
      <c r="A42" s="197" t="s">
        <v>386</v>
      </c>
      <c r="B42" s="198"/>
      <c r="C42" s="24">
        <v>810</v>
      </c>
      <c r="D42" s="24">
        <v>932</v>
      </c>
      <c r="E42" s="25">
        <v>-0.13090128755364799</v>
      </c>
      <c r="F42" s="24">
        <v>1349</v>
      </c>
      <c r="G42" s="24">
        <v>10</v>
      </c>
      <c r="H42" s="24">
        <v>128</v>
      </c>
      <c r="I42" s="24">
        <v>29</v>
      </c>
      <c r="J42" s="24">
        <v>6</v>
      </c>
      <c r="K42" s="24">
        <v>0</v>
      </c>
      <c r="L42" s="24">
        <v>0</v>
      </c>
      <c r="M42" s="24">
        <v>0</v>
      </c>
      <c r="N42" s="24">
        <v>0</v>
      </c>
      <c r="O42" s="24">
        <v>2</v>
      </c>
      <c r="P42" s="26">
        <v>13</v>
      </c>
    </row>
    <row r="43" spans="1:16" x14ac:dyDescent="0.25">
      <c r="A43" s="27" t="s">
        <v>387</v>
      </c>
      <c r="B43" s="27" t="s">
        <v>388</v>
      </c>
      <c r="C43" s="12">
        <v>13</v>
      </c>
      <c r="D43" s="12">
        <v>0</v>
      </c>
      <c r="E43" s="28">
        <v>0</v>
      </c>
      <c r="F43" s="12">
        <v>11</v>
      </c>
      <c r="G43" s="12">
        <v>0</v>
      </c>
      <c r="H43" s="12">
        <v>0</v>
      </c>
      <c r="I43" s="12">
        <v>2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2">
        <v>742</v>
      </c>
      <c r="D44" s="12">
        <v>903</v>
      </c>
      <c r="E44" s="28">
        <v>-0.178294573643411</v>
      </c>
      <c r="F44" s="12">
        <v>1337</v>
      </c>
      <c r="G44" s="12">
        <v>10</v>
      </c>
      <c r="H44" s="12">
        <v>124</v>
      </c>
      <c r="I44" s="12">
        <v>26</v>
      </c>
      <c r="J44" s="12">
        <v>5</v>
      </c>
      <c r="K44" s="12">
        <v>0</v>
      </c>
      <c r="L44" s="12">
        <v>0</v>
      </c>
      <c r="M44" s="12">
        <v>0</v>
      </c>
      <c r="N44" s="12">
        <v>0</v>
      </c>
      <c r="O44" s="12">
        <v>2</v>
      </c>
      <c r="P44" s="22">
        <v>13</v>
      </c>
    </row>
    <row r="45" spans="1:16" x14ac:dyDescent="0.25">
      <c r="A45" s="27" t="s">
        <v>391</v>
      </c>
      <c r="B45" s="27" t="s">
        <v>392</v>
      </c>
      <c r="C45" s="12">
        <v>2</v>
      </c>
      <c r="D45" s="12">
        <v>3</v>
      </c>
      <c r="E45" s="28">
        <v>-0.33333333333333298</v>
      </c>
      <c r="F45" s="12">
        <v>0</v>
      </c>
      <c r="G45" s="12">
        <v>0</v>
      </c>
      <c r="H45" s="12">
        <v>1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6</v>
      </c>
      <c r="D46" s="12">
        <v>5</v>
      </c>
      <c r="E46" s="28">
        <v>0.2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21</v>
      </c>
      <c r="D48" s="12">
        <v>21</v>
      </c>
      <c r="E48" s="28">
        <v>0</v>
      </c>
      <c r="F48" s="12">
        <v>0</v>
      </c>
      <c r="G48" s="12">
        <v>0</v>
      </c>
      <c r="H48" s="12">
        <v>3</v>
      </c>
      <c r="I48" s="12">
        <v>0</v>
      </c>
      <c r="J48" s="12">
        <v>1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26</v>
      </c>
      <c r="D49" s="12">
        <v>0</v>
      </c>
      <c r="E49" s="28">
        <v>0</v>
      </c>
      <c r="F49" s="12">
        <v>1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7" t="s">
        <v>401</v>
      </c>
      <c r="B50" s="198"/>
      <c r="C50" s="24">
        <v>808</v>
      </c>
      <c r="D50" s="24">
        <v>754</v>
      </c>
      <c r="E50" s="25">
        <v>7.1618037135278506E-2</v>
      </c>
      <c r="F50" s="24">
        <v>59</v>
      </c>
      <c r="G50" s="24">
        <v>25</v>
      </c>
      <c r="H50" s="24">
        <v>92</v>
      </c>
      <c r="I50" s="24">
        <v>72</v>
      </c>
      <c r="J50" s="24">
        <v>327</v>
      </c>
      <c r="K50" s="24">
        <v>24</v>
      </c>
      <c r="L50" s="24">
        <v>0</v>
      </c>
      <c r="M50" s="24">
        <v>0</v>
      </c>
      <c r="N50" s="24">
        <v>8</v>
      </c>
      <c r="O50" s="24">
        <v>3</v>
      </c>
      <c r="P50" s="26">
        <v>39</v>
      </c>
    </row>
    <row r="51" spans="1:16" x14ac:dyDescent="0.25">
      <c r="A51" s="27" t="s">
        <v>402</v>
      </c>
      <c r="B51" s="27" t="s">
        <v>403</v>
      </c>
      <c r="C51" s="12">
        <v>544</v>
      </c>
      <c r="D51" s="12">
        <v>485</v>
      </c>
      <c r="E51" s="28">
        <v>0.121649484536082</v>
      </c>
      <c r="F51" s="12">
        <v>44</v>
      </c>
      <c r="G51" s="12">
        <v>21</v>
      </c>
      <c r="H51" s="12">
        <v>55</v>
      </c>
      <c r="I51" s="12">
        <v>37</v>
      </c>
      <c r="J51" s="12">
        <v>253</v>
      </c>
      <c r="K51" s="12">
        <v>8</v>
      </c>
      <c r="L51" s="12">
        <v>0</v>
      </c>
      <c r="M51" s="12">
        <v>0</v>
      </c>
      <c r="N51" s="12">
        <v>8</v>
      </c>
      <c r="O51" s="12">
        <v>3</v>
      </c>
      <c r="P51" s="22">
        <v>14</v>
      </c>
    </row>
    <row r="52" spans="1:16" x14ac:dyDescent="0.25">
      <c r="A52" s="27" t="s">
        <v>404</v>
      </c>
      <c r="B52" s="27" t="s">
        <v>405</v>
      </c>
      <c r="C52" s="12">
        <v>4</v>
      </c>
      <c r="D52" s="12">
        <v>2</v>
      </c>
      <c r="E52" s="28">
        <v>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53</v>
      </c>
      <c r="D53" s="12">
        <v>39</v>
      </c>
      <c r="E53" s="28">
        <v>0.35897435897435898</v>
      </c>
      <c r="F53" s="12">
        <v>4</v>
      </c>
      <c r="G53" s="12">
        <v>0</v>
      </c>
      <c r="H53" s="12">
        <v>6</v>
      </c>
      <c r="I53" s="12">
        <v>10</v>
      </c>
      <c r="J53" s="12">
        <v>17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8</v>
      </c>
    </row>
    <row r="54" spans="1:16" ht="22.5" x14ac:dyDescent="0.25">
      <c r="A54" s="27" t="s">
        <v>408</v>
      </c>
      <c r="B54" s="27" t="s">
        <v>409</v>
      </c>
      <c r="C54" s="12">
        <v>2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4</v>
      </c>
      <c r="L54" s="12">
        <v>0</v>
      </c>
      <c r="M54" s="12">
        <v>0</v>
      </c>
      <c r="N54" s="12">
        <v>0</v>
      </c>
      <c r="O54" s="12">
        <v>0</v>
      </c>
      <c r="P54" s="22">
        <v>1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1</v>
      </c>
      <c r="E55" s="28">
        <v>-1</v>
      </c>
      <c r="F55" s="12">
        <v>4</v>
      </c>
      <c r="G55" s="12">
        <v>0</v>
      </c>
      <c r="H55" s="12">
        <v>3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22</v>
      </c>
      <c r="D56" s="12">
        <v>25</v>
      </c>
      <c r="E56" s="28">
        <v>-0.12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2</v>
      </c>
    </row>
    <row r="57" spans="1:16" ht="22.5" x14ac:dyDescent="0.25">
      <c r="A57" s="27" t="s">
        <v>414</v>
      </c>
      <c r="B57" s="27" t="s">
        <v>415</v>
      </c>
      <c r="C57" s="12">
        <v>24</v>
      </c>
      <c r="D57" s="12">
        <v>29</v>
      </c>
      <c r="E57" s="28">
        <v>-0.17241379310344801</v>
      </c>
      <c r="F57" s="12">
        <v>5</v>
      </c>
      <c r="G57" s="12">
        <v>3</v>
      </c>
      <c r="H57" s="12">
        <v>9</v>
      </c>
      <c r="I57" s="12">
        <v>3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2</v>
      </c>
    </row>
    <row r="58" spans="1:16" ht="22.5" x14ac:dyDescent="0.25">
      <c r="A58" s="27" t="s">
        <v>416</v>
      </c>
      <c r="B58" s="27" t="s">
        <v>417</v>
      </c>
      <c r="C58" s="12">
        <v>3</v>
      </c>
      <c r="D58" s="12">
        <v>6</v>
      </c>
      <c r="E58" s="28">
        <v>-0.5</v>
      </c>
      <c r="F58" s="12">
        <v>0</v>
      </c>
      <c r="G58" s="12">
        <v>0</v>
      </c>
      <c r="H58" s="12">
        <v>2</v>
      </c>
      <c r="I58" s="12">
        <v>1</v>
      </c>
      <c r="J58" s="12">
        <v>1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1</v>
      </c>
      <c r="D59" s="12">
        <v>6</v>
      </c>
      <c r="E59" s="28">
        <v>-0.83333333333333304</v>
      </c>
      <c r="F59" s="12">
        <v>0</v>
      </c>
      <c r="G59" s="12">
        <v>0</v>
      </c>
      <c r="H59" s="12">
        <v>0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7</v>
      </c>
      <c r="D60" s="12">
        <v>0</v>
      </c>
      <c r="E60" s="28">
        <v>0</v>
      </c>
      <c r="F60" s="12">
        <v>0</v>
      </c>
      <c r="G60" s="12">
        <v>0</v>
      </c>
      <c r="H60" s="12">
        <v>2</v>
      </c>
      <c r="I60" s="12">
        <v>2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17</v>
      </c>
      <c r="D61" s="12">
        <v>14</v>
      </c>
      <c r="E61" s="28">
        <v>0.214285714285714</v>
      </c>
      <c r="F61" s="12">
        <v>0</v>
      </c>
      <c r="G61" s="12">
        <v>1</v>
      </c>
      <c r="H61" s="12">
        <v>3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1</v>
      </c>
    </row>
    <row r="62" spans="1:16" x14ac:dyDescent="0.25">
      <c r="A62" s="27" t="s">
        <v>424</v>
      </c>
      <c r="B62" s="27" t="s">
        <v>425</v>
      </c>
      <c r="C62" s="12">
        <v>0</v>
      </c>
      <c r="D62" s="12">
        <v>0</v>
      </c>
      <c r="E62" s="28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30</v>
      </c>
      <c r="D63" s="12">
        <v>50</v>
      </c>
      <c r="E63" s="28">
        <v>-0.4</v>
      </c>
      <c r="F63" s="12">
        <v>0</v>
      </c>
      <c r="G63" s="12">
        <v>0</v>
      </c>
      <c r="H63" s="12">
        <v>7</v>
      </c>
      <c r="I63" s="12">
        <v>11</v>
      </c>
      <c r="J63" s="12">
        <v>20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2.5" x14ac:dyDescent="0.25">
      <c r="A64" s="27" t="s">
        <v>428</v>
      </c>
      <c r="B64" s="27" t="s">
        <v>429</v>
      </c>
      <c r="C64" s="12">
        <v>80</v>
      </c>
      <c r="D64" s="12">
        <v>72</v>
      </c>
      <c r="E64" s="28">
        <v>0.11111111111111099</v>
      </c>
      <c r="F64" s="12">
        <v>0</v>
      </c>
      <c r="G64" s="12">
        <v>0</v>
      </c>
      <c r="H64" s="12">
        <v>4</v>
      </c>
      <c r="I64" s="12">
        <v>6</v>
      </c>
      <c r="J64" s="12">
        <v>25</v>
      </c>
      <c r="K64" s="12">
        <v>8</v>
      </c>
      <c r="L64" s="12">
        <v>0</v>
      </c>
      <c r="M64" s="12">
        <v>0</v>
      </c>
      <c r="N64" s="12">
        <v>0</v>
      </c>
      <c r="O64" s="12">
        <v>0</v>
      </c>
      <c r="P64" s="22">
        <v>8</v>
      </c>
    </row>
    <row r="65" spans="1:16" ht="33.75" x14ac:dyDescent="0.25">
      <c r="A65" s="27" t="s">
        <v>430</v>
      </c>
      <c r="B65" s="27" t="s">
        <v>431</v>
      </c>
      <c r="C65" s="12">
        <v>3</v>
      </c>
      <c r="D65" s="12">
        <v>5</v>
      </c>
      <c r="E65" s="28">
        <v>-0.4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2</v>
      </c>
      <c r="D66" s="12">
        <v>1</v>
      </c>
      <c r="E66" s="28">
        <v>1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6</v>
      </c>
      <c r="D67" s="12">
        <v>6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8</v>
      </c>
      <c r="K67" s="12">
        <v>4</v>
      </c>
      <c r="L67" s="12">
        <v>0</v>
      </c>
      <c r="M67" s="12">
        <v>0</v>
      </c>
      <c r="N67" s="12">
        <v>0</v>
      </c>
      <c r="O67" s="12">
        <v>0</v>
      </c>
      <c r="P67" s="22">
        <v>3</v>
      </c>
    </row>
    <row r="68" spans="1:16" ht="33.75" x14ac:dyDescent="0.25">
      <c r="A68" s="27" t="s">
        <v>436</v>
      </c>
      <c r="B68" s="27" t="s">
        <v>437</v>
      </c>
      <c r="C68" s="12">
        <v>2</v>
      </c>
      <c r="D68" s="12">
        <v>2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8</v>
      </c>
      <c r="D69" s="12">
        <v>11</v>
      </c>
      <c r="E69" s="28">
        <v>-0.27272727272727298</v>
      </c>
      <c r="F69" s="12">
        <v>2</v>
      </c>
      <c r="G69" s="12">
        <v>0</v>
      </c>
      <c r="H69" s="12">
        <v>1</v>
      </c>
      <c r="I69" s="12">
        <v>0</v>
      </c>
      <c r="J69" s="12">
        <v>1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7" t="s">
        <v>444</v>
      </c>
      <c r="B72" s="198"/>
      <c r="C72" s="24">
        <v>22</v>
      </c>
      <c r="D72" s="24">
        <v>13</v>
      </c>
      <c r="E72" s="25">
        <v>0.69230769230769196</v>
      </c>
      <c r="F72" s="24">
        <v>0</v>
      </c>
      <c r="G72" s="24">
        <v>0</v>
      </c>
      <c r="H72" s="24">
        <v>7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22</v>
      </c>
      <c r="D73" s="12">
        <v>13</v>
      </c>
      <c r="E73" s="28">
        <v>0.69230769230769196</v>
      </c>
      <c r="F73" s="12">
        <v>0</v>
      </c>
      <c r="G73" s="12">
        <v>0</v>
      </c>
      <c r="H73" s="12">
        <v>7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97" t="s">
        <v>447</v>
      </c>
      <c r="B74" s="198"/>
      <c r="C74" s="24">
        <v>156</v>
      </c>
      <c r="D74" s="24">
        <v>175</v>
      </c>
      <c r="E74" s="25">
        <v>-0.108571428571428</v>
      </c>
      <c r="F74" s="24">
        <v>12</v>
      </c>
      <c r="G74" s="24">
        <v>3</v>
      </c>
      <c r="H74" s="24">
        <v>17</v>
      </c>
      <c r="I74" s="24">
        <v>12</v>
      </c>
      <c r="J74" s="24">
        <v>0</v>
      </c>
      <c r="K74" s="24">
        <v>0</v>
      </c>
      <c r="L74" s="24">
        <v>5</v>
      </c>
      <c r="M74" s="24">
        <v>9</v>
      </c>
      <c r="N74" s="24">
        <v>0</v>
      </c>
      <c r="O74" s="24">
        <v>0</v>
      </c>
      <c r="P74" s="26">
        <v>10</v>
      </c>
    </row>
    <row r="75" spans="1:16" x14ac:dyDescent="0.25">
      <c r="A75" s="27" t="s">
        <v>448</v>
      </c>
      <c r="B75" s="27" t="s">
        <v>449</v>
      </c>
      <c r="C75" s="12">
        <v>36</v>
      </c>
      <c r="D75" s="12">
        <v>40</v>
      </c>
      <c r="E75" s="28">
        <v>-0.1</v>
      </c>
      <c r="F75" s="12">
        <v>2</v>
      </c>
      <c r="G75" s="12">
        <v>1</v>
      </c>
      <c r="H75" s="12">
        <v>5</v>
      </c>
      <c r="I75" s="12">
        <v>8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1</v>
      </c>
    </row>
    <row r="76" spans="1:16" ht="33.75" x14ac:dyDescent="0.25">
      <c r="A76" s="27" t="s">
        <v>450</v>
      </c>
      <c r="B76" s="27" t="s">
        <v>451</v>
      </c>
      <c r="C76" s="12">
        <v>2</v>
      </c>
      <c r="D76" s="12">
        <v>0</v>
      </c>
      <c r="E76" s="28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71</v>
      </c>
      <c r="D77" s="12">
        <v>85</v>
      </c>
      <c r="E77" s="28">
        <v>-0.16470588235294101</v>
      </c>
      <c r="F77" s="12">
        <v>9</v>
      </c>
      <c r="G77" s="12">
        <v>0</v>
      </c>
      <c r="H77" s="12">
        <v>4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2</v>
      </c>
      <c r="E78" s="28">
        <v>-1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5</v>
      </c>
      <c r="M78" s="12">
        <v>9</v>
      </c>
      <c r="N78" s="12">
        <v>0</v>
      </c>
      <c r="O78" s="12">
        <v>0</v>
      </c>
      <c r="P78" s="22">
        <v>9</v>
      </c>
    </row>
    <row r="79" spans="1:16" ht="22.5" x14ac:dyDescent="0.25">
      <c r="A79" s="27" t="s">
        <v>456</v>
      </c>
      <c r="B79" s="27" t="s">
        <v>457</v>
      </c>
      <c r="C79" s="12">
        <v>43</v>
      </c>
      <c r="D79" s="12">
        <v>46</v>
      </c>
      <c r="E79" s="28">
        <v>-6.5217391304347797E-2</v>
      </c>
      <c r="F79" s="12">
        <v>1</v>
      </c>
      <c r="G79" s="12">
        <v>2</v>
      </c>
      <c r="H79" s="12">
        <v>8</v>
      </c>
      <c r="I79" s="12">
        <v>4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1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3</v>
      </c>
      <c r="D81" s="12">
        <v>2</v>
      </c>
      <c r="E81" s="28">
        <v>0.5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7" t="s">
        <v>462</v>
      </c>
      <c r="B82" s="198"/>
      <c r="C82" s="24">
        <v>141</v>
      </c>
      <c r="D82" s="24">
        <v>158</v>
      </c>
      <c r="E82" s="25">
        <v>-0.107594936708861</v>
      </c>
      <c r="F82" s="24">
        <v>2</v>
      </c>
      <c r="G82" s="24">
        <v>12</v>
      </c>
      <c r="H82" s="24">
        <v>12</v>
      </c>
      <c r="I82" s="24">
        <v>8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4</v>
      </c>
    </row>
    <row r="83" spans="1:16" x14ac:dyDescent="0.25">
      <c r="A83" s="27" t="s">
        <v>463</v>
      </c>
      <c r="B83" s="27" t="s">
        <v>464</v>
      </c>
      <c r="C83" s="12">
        <v>56</v>
      </c>
      <c r="D83" s="12">
        <v>56</v>
      </c>
      <c r="E83" s="28">
        <v>0</v>
      </c>
      <c r="F83" s="12">
        <v>1</v>
      </c>
      <c r="G83" s="12">
        <v>2</v>
      </c>
      <c r="H83" s="12">
        <v>7</v>
      </c>
      <c r="I83" s="12">
        <v>3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85</v>
      </c>
      <c r="D84" s="12">
        <v>102</v>
      </c>
      <c r="E84" s="28">
        <v>-0.16666666666666699</v>
      </c>
      <c r="F84" s="12">
        <v>1</v>
      </c>
      <c r="G84" s="12">
        <v>10</v>
      </c>
      <c r="H84" s="12">
        <v>5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4</v>
      </c>
    </row>
    <row r="85" spans="1:16" x14ac:dyDescent="0.25">
      <c r="A85" s="197" t="s">
        <v>467</v>
      </c>
      <c r="B85" s="198"/>
      <c r="C85" s="24">
        <v>624</v>
      </c>
      <c r="D85" s="24">
        <v>753</v>
      </c>
      <c r="E85" s="25">
        <v>-0.171314741035857</v>
      </c>
      <c r="F85" s="24">
        <v>20</v>
      </c>
      <c r="G85" s="24">
        <v>4</v>
      </c>
      <c r="H85" s="24">
        <v>164</v>
      </c>
      <c r="I85" s="24">
        <v>161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5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1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10</v>
      </c>
      <c r="D89" s="12">
        <v>7</v>
      </c>
      <c r="E89" s="28">
        <v>0.42857142857142799</v>
      </c>
      <c r="F89" s="12">
        <v>5</v>
      </c>
      <c r="G89" s="12">
        <v>2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5</v>
      </c>
      <c r="D90" s="12">
        <v>6</v>
      </c>
      <c r="E90" s="28">
        <v>-0.16666666666666699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73</v>
      </c>
      <c r="D91" s="12">
        <v>50</v>
      </c>
      <c r="E91" s="28">
        <v>0.46</v>
      </c>
      <c r="F91" s="12">
        <v>0</v>
      </c>
      <c r="G91" s="12">
        <v>0</v>
      </c>
      <c r="H91" s="12">
        <v>5</v>
      </c>
      <c r="I91" s="12">
        <v>7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89</v>
      </c>
      <c r="D92" s="12">
        <v>132</v>
      </c>
      <c r="E92" s="28">
        <v>-0.32575757575757602</v>
      </c>
      <c r="F92" s="12">
        <v>3</v>
      </c>
      <c r="G92" s="12">
        <v>0</v>
      </c>
      <c r="H92" s="12">
        <v>28</v>
      </c>
      <c r="I92" s="12">
        <v>42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25">
      <c r="A93" s="27" t="s">
        <v>482</v>
      </c>
      <c r="B93" s="27" t="s">
        <v>483</v>
      </c>
      <c r="C93" s="12">
        <v>33</v>
      </c>
      <c r="D93" s="12">
        <v>43</v>
      </c>
      <c r="E93" s="28">
        <v>-0.232558139534884</v>
      </c>
      <c r="F93" s="12">
        <v>2</v>
      </c>
      <c r="G93" s="12">
        <v>0</v>
      </c>
      <c r="H93" s="12">
        <v>1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2">
        <v>413</v>
      </c>
      <c r="D94" s="12">
        <v>502</v>
      </c>
      <c r="E94" s="28">
        <v>-0.17729083665338599</v>
      </c>
      <c r="F94" s="12">
        <v>9</v>
      </c>
      <c r="G94" s="12">
        <v>2</v>
      </c>
      <c r="H94" s="12">
        <v>130</v>
      </c>
      <c r="I94" s="12">
        <v>111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5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11</v>
      </c>
      <c r="E95" s="28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2</v>
      </c>
      <c r="E96" s="28">
        <v>-1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7" t="s">
        <v>490</v>
      </c>
      <c r="B97" s="198"/>
      <c r="C97" s="24">
        <v>9595</v>
      </c>
      <c r="D97" s="24">
        <v>9173</v>
      </c>
      <c r="E97" s="25">
        <v>4.6004578654747601E-2</v>
      </c>
      <c r="F97" s="24">
        <v>669</v>
      </c>
      <c r="G97" s="24">
        <v>325</v>
      </c>
      <c r="H97" s="24">
        <v>1655</v>
      </c>
      <c r="I97" s="24">
        <v>1250</v>
      </c>
      <c r="J97" s="24">
        <v>8</v>
      </c>
      <c r="K97" s="24">
        <v>0</v>
      </c>
      <c r="L97" s="24">
        <v>1</v>
      </c>
      <c r="M97" s="24">
        <v>0</v>
      </c>
      <c r="N97" s="24">
        <v>14</v>
      </c>
      <c r="O97" s="24">
        <v>21</v>
      </c>
      <c r="P97" s="26">
        <v>238</v>
      </c>
    </row>
    <row r="98" spans="1:16" x14ac:dyDescent="0.25">
      <c r="A98" s="27" t="s">
        <v>491</v>
      </c>
      <c r="B98" s="27" t="s">
        <v>492</v>
      </c>
      <c r="C98" s="12">
        <v>1760</v>
      </c>
      <c r="D98" s="12">
        <v>1392</v>
      </c>
      <c r="E98" s="28">
        <v>0.26436781609195398</v>
      </c>
      <c r="F98" s="12">
        <v>225</v>
      </c>
      <c r="G98" s="12">
        <v>144</v>
      </c>
      <c r="H98" s="12">
        <v>264</v>
      </c>
      <c r="I98" s="12">
        <v>221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110</v>
      </c>
    </row>
    <row r="99" spans="1:16" x14ac:dyDescent="0.25">
      <c r="A99" s="27" t="s">
        <v>493</v>
      </c>
      <c r="B99" s="27" t="s">
        <v>494</v>
      </c>
      <c r="C99" s="12">
        <v>901</v>
      </c>
      <c r="D99" s="12">
        <v>1198</v>
      </c>
      <c r="E99" s="28">
        <v>-0.247913188647746</v>
      </c>
      <c r="F99" s="12">
        <v>113</v>
      </c>
      <c r="G99" s="12">
        <v>42</v>
      </c>
      <c r="H99" s="12">
        <v>289</v>
      </c>
      <c r="I99" s="12">
        <v>133</v>
      </c>
      <c r="J99" s="12">
        <v>1</v>
      </c>
      <c r="K99" s="12">
        <v>0</v>
      </c>
      <c r="L99" s="12">
        <v>0</v>
      </c>
      <c r="M99" s="12">
        <v>0</v>
      </c>
      <c r="N99" s="12">
        <v>0</v>
      </c>
      <c r="O99" s="12">
        <v>5</v>
      </c>
      <c r="P99" s="22">
        <v>28</v>
      </c>
    </row>
    <row r="100" spans="1:16" ht="33.75" x14ac:dyDescent="0.25">
      <c r="A100" s="27" t="s">
        <v>495</v>
      </c>
      <c r="B100" s="27" t="s">
        <v>496</v>
      </c>
      <c r="C100" s="12">
        <v>38</v>
      </c>
      <c r="D100" s="12">
        <v>92</v>
      </c>
      <c r="E100" s="28">
        <v>-0.58695652173913004</v>
      </c>
      <c r="F100" s="12">
        <v>8</v>
      </c>
      <c r="G100" s="12">
        <v>22</v>
      </c>
      <c r="H100" s="12">
        <v>32</v>
      </c>
      <c r="I100" s="12">
        <v>112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22">
        <v>6</v>
      </c>
    </row>
    <row r="101" spans="1:16" ht="22.5" x14ac:dyDescent="0.25">
      <c r="A101" s="27" t="s">
        <v>497</v>
      </c>
      <c r="B101" s="27" t="s">
        <v>498</v>
      </c>
      <c r="C101" s="12">
        <v>1054</v>
      </c>
      <c r="D101" s="12">
        <v>987</v>
      </c>
      <c r="E101" s="28">
        <v>6.7882472137791305E-2</v>
      </c>
      <c r="F101" s="12">
        <v>82</v>
      </c>
      <c r="G101" s="12">
        <v>30</v>
      </c>
      <c r="H101" s="12">
        <v>137</v>
      </c>
      <c r="I101" s="12">
        <v>105</v>
      </c>
      <c r="J101" s="12">
        <v>4</v>
      </c>
      <c r="K101" s="12">
        <v>0</v>
      </c>
      <c r="L101" s="12">
        <v>0</v>
      </c>
      <c r="M101" s="12">
        <v>0</v>
      </c>
      <c r="N101" s="12">
        <v>0</v>
      </c>
      <c r="O101" s="12">
        <v>15</v>
      </c>
      <c r="P101" s="22">
        <v>6</v>
      </c>
    </row>
    <row r="102" spans="1:16" x14ac:dyDescent="0.25">
      <c r="A102" s="27" t="s">
        <v>499</v>
      </c>
      <c r="B102" s="27" t="s">
        <v>500</v>
      </c>
      <c r="C102" s="12">
        <v>67</v>
      </c>
      <c r="D102" s="12">
        <v>65</v>
      </c>
      <c r="E102" s="28">
        <v>3.0769230769230799E-2</v>
      </c>
      <c r="F102" s="12">
        <v>1</v>
      </c>
      <c r="G102" s="12">
        <v>0</v>
      </c>
      <c r="H102" s="12">
        <v>8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2">
        <v>128</v>
      </c>
      <c r="D103" s="12">
        <v>139</v>
      </c>
      <c r="E103" s="28">
        <v>-7.9136690647481994E-2</v>
      </c>
      <c r="F103" s="12">
        <v>17</v>
      </c>
      <c r="G103" s="12">
        <v>16</v>
      </c>
      <c r="H103" s="12">
        <v>32</v>
      </c>
      <c r="I103" s="12">
        <v>32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14</v>
      </c>
    </row>
    <row r="104" spans="1:16" x14ac:dyDescent="0.25">
      <c r="A104" s="27" t="s">
        <v>503</v>
      </c>
      <c r="B104" s="27" t="s">
        <v>504</v>
      </c>
      <c r="C104" s="12">
        <v>279</v>
      </c>
      <c r="D104" s="12">
        <v>208</v>
      </c>
      <c r="E104" s="28">
        <v>0.34134615384615402</v>
      </c>
      <c r="F104" s="12">
        <v>5</v>
      </c>
      <c r="G104" s="12">
        <v>0</v>
      </c>
      <c r="H104" s="12">
        <v>9</v>
      </c>
      <c r="I104" s="12">
        <v>2</v>
      </c>
      <c r="J104" s="12">
        <v>1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2942</v>
      </c>
      <c r="D105" s="12">
        <v>2899</v>
      </c>
      <c r="E105" s="28">
        <v>1.4832700931355599E-2</v>
      </c>
      <c r="F105" s="12">
        <v>56</v>
      </c>
      <c r="G105" s="12">
        <v>19</v>
      </c>
      <c r="H105" s="12">
        <v>534</v>
      </c>
      <c r="I105" s="12">
        <v>403</v>
      </c>
      <c r="J105" s="12">
        <v>0</v>
      </c>
      <c r="K105" s="12">
        <v>0</v>
      </c>
      <c r="L105" s="12">
        <v>1</v>
      </c>
      <c r="M105" s="12">
        <v>0</v>
      </c>
      <c r="N105" s="12">
        <v>6</v>
      </c>
      <c r="O105" s="12">
        <v>0</v>
      </c>
      <c r="P105" s="22">
        <v>26</v>
      </c>
    </row>
    <row r="106" spans="1:16" ht="22.5" x14ac:dyDescent="0.25">
      <c r="A106" s="27" t="s">
        <v>507</v>
      </c>
      <c r="B106" s="27" t="s">
        <v>508</v>
      </c>
      <c r="C106" s="12">
        <v>956</v>
      </c>
      <c r="D106" s="12">
        <v>861</v>
      </c>
      <c r="E106" s="28">
        <v>0.110336817653891</v>
      </c>
      <c r="F106" s="12">
        <v>29</v>
      </c>
      <c r="G106" s="12">
        <v>5</v>
      </c>
      <c r="H106" s="12">
        <v>97</v>
      </c>
      <c r="I106" s="12">
        <v>77</v>
      </c>
      <c r="J106" s="12">
        <v>0</v>
      </c>
      <c r="K106" s="12">
        <v>0</v>
      </c>
      <c r="L106" s="12">
        <v>0</v>
      </c>
      <c r="M106" s="12">
        <v>0</v>
      </c>
      <c r="N106" s="12">
        <v>8</v>
      </c>
      <c r="O106" s="12">
        <v>0</v>
      </c>
      <c r="P106" s="22">
        <v>10</v>
      </c>
    </row>
    <row r="107" spans="1:16" ht="22.5" x14ac:dyDescent="0.25">
      <c r="A107" s="27" t="s">
        <v>509</v>
      </c>
      <c r="B107" s="27" t="s">
        <v>510</v>
      </c>
      <c r="C107" s="12">
        <v>20</v>
      </c>
      <c r="D107" s="12">
        <v>20</v>
      </c>
      <c r="E107" s="28">
        <v>0</v>
      </c>
      <c r="F107" s="12">
        <v>0</v>
      </c>
      <c r="G107" s="12">
        <v>0</v>
      </c>
      <c r="H107" s="12">
        <v>3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25">
      <c r="A108" s="27" t="s">
        <v>511</v>
      </c>
      <c r="B108" s="27" t="s">
        <v>512</v>
      </c>
      <c r="C108" s="12">
        <v>25</v>
      </c>
      <c r="D108" s="12">
        <v>18</v>
      </c>
      <c r="E108" s="28">
        <v>0.38888888888888901</v>
      </c>
      <c r="F108" s="12">
        <v>0</v>
      </c>
      <c r="G108" s="12">
        <v>0</v>
      </c>
      <c r="H108" s="12">
        <v>9</v>
      </c>
      <c r="I108" s="12">
        <v>9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25">
      <c r="A109" s="27" t="s">
        <v>513</v>
      </c>
      <c r="B109" s="27" t="s">
        <v>514</v>
      </c>
      <c r="C109" s="12">
        <v>7</v>
      </c>
      <c r="D109" s="12">
        <v>5</v>
      </c>
      <c r="E109" s="28">
        <v>0.4</v>
      </c>
      <c r="F109" s="12">
        <v>0</v>
      </c>
      <c r="G109" s="12">
        <v>0</v>
      </c>
      <c r="H109" s="12">
        <v>4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1</v>
      </c>
      <c r="D110" s="12">
        <v>0</v>
      </c>
      <c r="E110" s="28">
        <v>0</v>
      </c>
      <c r="F110" s="12">
        <v>0</v>
      </c>
      <c r="G110" s="12">
        <v>0</v>
      </c>
      <c r="H110" s="12">
        <v>1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1172</v>
      </c>
      <c r="D111" s="12">
        <v>1040</v>
      </c>
      <c r="E111" s="28">
        <v>0.126923076923077</v>
      </c>
      <c r="F111" s="12">
        <v>124</v>
      </c>
      <c r="G111" s="12">
        <v>41</v>
      </c>
      <c r="H111" s="12">
        <v>175</v>
      </c>
      <c r="I111" s="12">
        <v>88</v>
      </c>
      <c r="J111" s="12">
        <v>2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35</v>
      </c>
    </row>
    <row r="112" spans="1:16" ht="22.5" x14ac:dyDescent="0.25">
      <c r="A112" s="27" t="s">
        <v>519</v>
      </c>
      <c r="B112" s="27" t="s">
        <v>520</v>
      </c>
      <c r="C112" s="12">
        <v>1</v>
      </c>
      <c r="D112" s="12">
        <v>1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3</v>
      </c>
      <c r="E113" s="28">
        <v>-1</v>
      </c>
      <c r="F113" s="12">
        <v>0</v>
      </c>
      <c r="G113" s="12">
        <v>0</v>
      </c>
      <c r="H113" s="12">
        <v>0</v>
      </c>
      <c r="I113" s="12">
        <v>4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18</v>
      </c>
      <c r="D114" s="12">
        <v>33</v>
      </c>
      <c r="E114" s="28">
        <v>-0.45454545454545398</v>
      </c>
      <c r="F114" s="12">
        <v>2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7</v>
      </c>
      <c r="D115" s="12">
        <v>15</v>
      </c>
      <c r="E115" s="28">
        <v>-0.53333333333333299</v>
      </c>
      <c r="F115" s="12">
        <v>0</v>
      </c>
      <c r="G115" s="12">
        <v>0</v>
      </c>
      <c r="H115" s="12">
        <v>3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6</v>
      </c>
      <c r="D116" s="12">
        <v>8</v>
      </c>
      <c r="E116" s="28">
        <v>-0.25</v>
      </c>
      <c r="F116" s="12">
        <v>0</v>
      </c>
      <c r="G116" s="12">
        <v>0</v>
      </c>
      <c r="H116" s="12">
        <v>2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1</v>
      </c>
      <c r="E117" s="28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0</v>
      </c>
      <c r="D118" s="12">
        <v>2</v>
      </c>
      <c r="E118" s="28">
        <v>-1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1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10</v>
      </c>
      <c r="D120" s="12">
        <v>8</v>
      </c>
      <c r="E120" s="28">
        <v>0.25</v>
      </c>
      <c r="F120" s="12">
        <v>0</v>
      </c>
      <c r="G120" s="12">
        <v>0</v>
      </c>
      <c r="H120" s="12">
        <v>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62</v>
      </c>
      <c r="D121" s="12">
        <v>72</v>
      </c>
      <c r="E121" s="28">
        <v>-0.13888888888888901</v>
      </c>
      <c r="F121" s="12">
        <v>6</v>
      </c>
      <c r="G121" s="12">
        <v>6</v>
      </c>
      <c r="H121" s="12">
        <v>16</v>
      </c>
      <c r="I121" s="12">
        <v>18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3</v>
      </c>
    </row>
    <row r="122" spans="1:16" x14ac:dyDescent="0.25">
      <c r="A122" s="27" t="s">
        <v>539</v>
      </c>
      <c r="B122" s="27" t="s">
        <v>540</v>
      </c>
      <c r="C122" s="12">
        <v>21</v>
      </c>
      <c r="D122" s="12">
        <v>17</v>
      </c>
      <c r="E122" s="28">
        <v>0.23529411764705899</v>
      </c>
      <c r="F122" s="12">
        <v>0</v>
      </c>
      <c r="G122" s="12">
        <v>0</v>
      </c>
      <c r="H122" s="12">
        <v>10</v>
      </c>
      <c r="I122" s="12">
        <v>20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3</v>
      </c>
      <c r="D123" s="12">
        <v>3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1</v>
      </c>
      <c r="E125" s="28">
        <v>-1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30</v>
      </c>
      <c r="D126" s="12">
        <v>22</v>
      </c>
      <c r="E126" s="28">
        <v>0.36363636363636398</v>
      </c>
      <c r="F126" s="12">
        <v>0</v>
      </c>
      <c r="G126" s="12">
        <v>0</v>
      </c>
      <c r="H126" s="12">
        <v>6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1</v>
      </c>
      <c r="D127" s="12">
        <v>3</v>
      </c>
      <c r="E127" s="28">
        <v>-0.66666666666666696</v>
      </c>
      <c r="F127" s="12">
        <v>0</v>
      </c>
      <c r="G127" s="12">
        <v>0</v>
      </c>
      <c r="H127" s="12">
        <v>1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77</v>
      </c>
      <c r="D128" s="12">
        <v>53</v>
      </c>
      <c r="E128" s="28">
        <v>0.45283018867924502</v>
      </c>
      <c r="F128" s="12">
        <v>0</v>
      </c>
      <c r="G128" s="12">
        <v>0</v>
      </c>
      <c r="H128" s="12">
        <v>20</v>
      </c>
      <c r="I128" s="12">
        <v>21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9</v>
      </c>
      <c r="D130" s="12">
        <v>7</v>
      </c>
      <c r="E130" s="28">
        <v>0.28571428571428598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7" t="s">
        <v>557</v>
      </c>
      <c r="B131" s="198"/>
      <c r="C131" s="24">
        <v>50</v>
      </c>
      <c r="D131" s="24">
        <v>10</v>
      </c>
      <c r="E131" s="25">
        <v>4</v>
      </c>
      <c r="F131" s="24">
        <v>3</v>
      </c>
      <c r="G131" s="24">
        <v>0</v>
      </c>
      <c r="H131" s="24">
        <v>9</v>
      </c>
      <c r="I131" s="24">
        <v>6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1</v>
      </c>
    </row>
    <row r="132" spans="1:16" x14ac:dyDescent="0.25">
      <c r="A132" s="27" t="s">
        <v>558</v>
      </c>
      <c r="B132" s="27" t="s">
        <v>559</v>
      </c>
      <c r="C132" s="12">
        <v>23</v>
      </c>
      <c r="D132" s="12">
        <v>1</v>
      </c>
      <c r="E132" s="28">
        <v>22</v>
      </c>
      <c r="F132" s="12">
        <v>0</v>
      </c>
      <c r="G132" s="12">
        <v>0</v>
      </c>
      <c r="H132" s="12">
        <v>1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2">
        <v>1</v>
      </c>
    </row>
    <row r="133" spans="1:16" x14ac:dyDescent="0.25">
      <c r="A133" s="27" t="s">
        <v>560</v>
      </c>
      <c r="B133" s="27" t="s">
        <v>561</v>
      </c>
      <c r="C133" s="12">
        <v>1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23</v>
      </c>
      <c r="D134" s="12">
        <v>8</v>
      </c>
      <c r="E134" s="28">
        <v>1.875</v>
      </c>
      <c r="F134" s="12">
        <v>2</v>
      </c>
      <c r="G134" s="12">
        <v>0</v>
      </c>
      <c r="H134" s="12">
        <v>7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2</v>
      </c>
      <c r="D135" s="12">
        <v>0</v>
      </c>
      <c r="E135" s="28">
        <v>0</v>
      </c>
      <c r="F135" s="12">
        <v>1</v>
      </c>
      <c r="G135" s="12">
        <v>0</v>
      </c>
      <c r="H135" s="12">
        <v>1</v>
      </c>
      <c r="I135" s="12">
        <v>2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1</v>
      </c>
      <c r="D136" s="12">
        <v>1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7" t="s">
        <v>568</v>
      </c>
      <c r="B137" s="198"/>
      <c r="C137" s="24">
        <v>14</v>
      </c>
      <c r="D137" s="24">
        <v>15</v>
      </c>
      <c r="E137" s="25">
        <v>-6.6666666666666693E-2</v>
      </c>
      <c r="F137" s="24">
        <v>0</v>
      </c>
      <c r="G137" s="24">
        <v>0</v>
      </c>
      <c r="H137" s="24">
        <v>9</v>
      </c>
      <c r="I137" s="24">
        <v>11</v>
      </c>
      <c r="J137" s="24">
        <v>0</v>
      </c>
      <c r="K137" s="24">
        <v>0</v>
      </c>
      <c r="L137" s="24">
        <v>0</v>
      </c>
      <c r="M137" s="24">
        <v>0</v>
      </c>
      <c r="N137" s="24">
        <v>12</v>
      </c>
      <c r="O137" s="24">
        <v>0</v>
      </c>
      <c r="P137" s="26">
        <v>1</v>
      </c>
    </row>
    <row r="138" spans="1:16" ht="22.5" x14ac:dyDescent="0.25">
      <c r="A138" s="27" t="s">
        <v>569</v>
      </c>
      <c r="B138" s="27" t="s">
        <v>570</v>
      </c>
      <c r="C138" s="12">
        <v>0</v>
      </c>
      <c r="D138" s="12">
        <v>1</v>
      </c>
      <c r="E138" s="28">
        <v>-1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13</v>
      </c>
      <c r="D142" s="12">
        <v>13</v>
      </c>
      <c r="E142" s="28">
        <v>0</v>
      </c>
      <c r="F142" s="12">
        <v>0</v>
      </c>
      <c r="G142" s="12">
        <v>0</v>
      </c>
      <c r="H142" s="12">
        <v>8</v>
      </c>
      <c r="I142" s="12">
        <v>10</v>
      </c>
      <c r="J142" s="12">
        <v>0</v>
      </c>
      <c r="K142" s="12">
        <v>0</v>
      </c>
      <c r="L142" s="12">
        <v>0</v>
      </c>
      <c r="M142" s="12">
        <v>0</v>
      </c>
      <c r="N142" s="12">
        <v>12</v>
      </c>
      <c r="O142" s="12">
        <v>0</v>
      </c>
      <c r="P142" s="22">
        <v>1</v>
      </c>
    </row>
    <row r="143" spans="1:16" ht="22.5" x14ac:dyDescent="0.25">
      <c r="A143" s="27" t="s">
        <v>579</v>
      </c>
      <c r="B143" s="27" t="s">
        <v>580</v>
      </c>
      <c r="C143" s="12">
        <v>1</v>
      </c>
      <c r="D143" s="12">
        <v>1</v>
      </c>
      <c r="E143" s="28">
        <v>0</v>
      </c>
      <c r="F143" s="12">
        <v>0</v>
      </c>
      <c r="G143" s="12">
        <v>0</v>
      </c>
      <c r="H143" s="12">
        <v>1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97" t="s">
        <v>581</v>
      </c>
      <c r="B144" s="198"/>
      <c r="C144" s="24">
        <v>284</v>
      </c>
      <c r="D144" s="24">
        <v>203</v>
      </c>
      <c r="E144" s="25">
        <v>0.399014778325123</v>
      </c>
      <c r="F144" s="24">
        <v>0</v>
      </c>
      <c r="G144" s="24">
        <v>0</v>
      </c>
      <c r="H144" s="24">
        <v>23</v>
      </c>
      <c r="I144" s="24">
        <v>17</v>
      </c>
      <c r="J144" s="24">
        <v>0</v>
      </c>
      <c r="K144" s="24">
        <v>0</v>
      </c>
      <c r="L144" s="24">
        <v>0</v>
      </c>
      <c r="M144" s="24">
        <v>0</v>
      </c>
      <c r="N144" s="24">
        <v>9</v>
      </c>
      <c r="O144" s="24">
        <v>4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2">
        <v>71</v>
      </c>
      <c r="D145" s="12">
        <v>194</v>
      </c>
      <c r="E145" s="28">
        <v>-0.634020618556701</v>
      </c>
      <c r="F145" s="12">
        <v>0</v>
      </c>
      <c r="G145" s="12">
        <v>0</v>
      </c>
      <c r="H145" s="12">
        <v>19</v>
      </c>
      <c r="I145" s="12">
        <v>17</v>
      </c>
      <c r="J145" s="12">
        <v>0</v>
      </c>
      <c r="K145" s="12">
        <v>0</v>
      </c>
      <c r="L145" s="12">
        <v>0</v>
      </c>
      <c r="M145" s="12">
        <v>0</v>
      </c>
      <c r="N145" s="12">
        <v>9</v>
      </c>
      <c r="O145" s="12">
        <v>4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213</v>
      </c>
      <c r="D146" s="12">
        <v>9</v>
      </c>
      <c r="E146" s="28">
        <v>22.6666666666667</v>
      </c>
      <c r="F146" s="12">
        <v>0</v>
      </c>
      <c r="G146" s="12">
        <v>0</v>
      </c>
      <c r="H146" s="12">
        <v>4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7" t="s">
        <v>586</v>
      </c>
      <c r="B147" s="198"/>
      <c r="C147" s="24">
        <v>212</v>
      </c>
      <c r="D147" s="24">
        <v>174</v>
      </c>
      <c r="E147" s="25">
        <v>0.21839080459770099</v>
      </c>
      <c r="F147" s="24">
        <v>3</v>
      </c>
      <c r="G147" s="24">
        <v>1</v>
      </c>
      <c r="H147" s="24">
        <v>60</v>
      </c>
      <c r="I147" s="24">
        <v>55</v>
      </c>
      <c r="J147" s="24">
        <v>0</v>
      </c>
      <c r="K147" s="24">
        <v>0</v>
      </c>
      <c r="L147" s="24">
        <v>0</v>
      </c>
      <c r="M147" s="24">
        <v>0</v>
      </c>
      <c r="N147" s="24">
        <v>62</v>
      </c>
      <c r="O147" s="24">
        <v>0</v>
      </c>
      <c r="P147" s="26">
        <v>0</v>
      </c>
    </row>
    <row r="148" spans="1:16" ht="22.5" x14ac:dyDescent="0.25">
      <c r="A148" s="27" t="s">
        <v>587</v>
      </c>
      <c r="B148" s="27" t="s">
        <v>588</v>
      </c>
      <c r="C148" s="12">
        <v>95</v>
      </c>
      <c r="D148" s="12">
        <v>93</v>
      </c>
      <c r="E148" s="28">
        <v>2.1505376344085999E-2</v>
      </c>
      <c r="F148" s="12">
        <v>0</v>
      </c>
      <c r="G148" s="12">
        <v>0</v>
      </c>
      <c r="H148" s="12">
        <v>31</v>
      </c>
      <c r="I148" s="12">
        <v>33</v>
      </c>
      <c r="J148" s="12">
        <v>0</v>
      </c>
      <c r="K148" s="12">
        <v>0</v>
      </c>
      <c r="L148" s="12">
        <v>0</v>
      </c>
      <c r="M148" s="12">
        <v>0</v>
      </c>
      <c r="N148" s="12">
        <v>12</v>
      </c>
      <c r="O148" s="12">
        <v>0</v>
      </c>
      <c r="P148" s="22">
        <v>0</v>
      </c>
    </row>
    <row r="149" spans="1:16" x14ac:dyDescent="0.25">
      <c r="A149" s="27" t="s">
        <v>589</v>
      </c>
      <c r="B149" s="27" t="s">
        <v>590</v>
      </c>
      <c r="C149" s="12">
        <v>5</v>
      </c>
      <c r="D149" s="12">
        <v>5</v>
      </c>
      <c r="E149" s="28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1</v>
      </c>
      <c r="E150" s="28">
        <v>-1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25</v>
      </c>
      <c r="D151" s="12">
        <v>18</v>
      </c>
      <c r="E151" s="28">
        <v>0.38888888888888901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45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4</v>
      </c>
      <c r="I152" s="12">
        <v>6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1</v>
      </c>
      <c r="D153" s="12">
        <v>2</v>
      </c>
      <c r="E153" s="28">
        <v>-0.5</v>
      </c>
      <c r="F153" s="12">
        <v>0</v>
      </c>
      <c r="G153" s="12">
        <v>0</v>
      </c>
      <c r="H153" s="12">
        <v>2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7</v>
      </c>
      <c r="D154" s="12">
        <v>9</v>
      </c>
      <c r="E154" s="28">
        <v>-0.22222222222222199</v>
      </c>
      <c r="F154" s="12">
        <v>0</v>
      </c>
      <c r="G154" s="12">
        <v>1</v>
      </c>
      <c r="H154" s="12">
        <v>3</v>
      </c>
      <c r="I154" s="12">
        <v>10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2.5" x14ac:dyDescent="0.25">
      <c r="A155" s="27" t="s">
        <v>601</v>
      </c>
      <c r="B155" s="27" t="s">
        <v>602</v>
      </c>
      <c r="C155" s="12">
        <v>79</v>
      </c>
      <c r="D155" s="12">
        <v>46</v>
      </c>
      <c r="E155" s="28">
        <v>0.71739130434782605</v>
      </c>
      <c r="F155" s="12">
        <v>3</v>
      </c>
      <c r="G155" s="12">
        <v>0</v>
      </c>
      <c r="H155" s="12">
        <v>20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5</v>
      </c>
      <c r="O155" s="12">
        <v>0</v>
      </c>
      <c r="P155" s="22">
        <v>0</v>
      </c>
    </row>
    <row r="156" spans="1:16" x14ac:dyDescent="0.25">
      <c r="A156" s="197" t="s">
        <v>603</v>
      </c>
      <c r="B156" s="198"/>
      <c r="C156" s="24">
        <v>66</v>
      </c>
      <c r="D156" s="24">
        <v>62</v>
      </c>
      <c r="E156" s="25">
        <v>6.4516129032258104E-2</v>
      </c>
      <c r="F156" s="24">
        <v>0</v>
      </c>
      <c r="G156" s="24">
        <v>0</v>
      </c>
      <c r="H156" s="24">
        <v>10</v>
      </c>
      <c r="I156" s="24">
        <v>2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2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18</v>
      </c>
      <c r="D161" s="12">
        <v>13</v>
      </c>
      <c r="E161" s="28">
        <v>0.38461538461538503</v>
      </c>
      <c r="F161" s="12">
        <v>0</v>
      </c>
      <c r="G161" s="12">
        <v>0</v>
      </c>
      <c r="H161" s="12">
        <v>5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2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11</v>
      </c>
      <c r="D162" s="12">
        <v>9</v>
      </c>
      <c r="E162" s="28">
        <v>0.22222222222222199</v>
      </c>
      <c r="F162" s="12">
        <v>0</v>
      </c>
      <c r="G162" s="12">
        <v>0</v>
      </c>
      <c r="H162" s="12">
        <v>0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1</v>
      </c>
      <c r="D163" s="12">
        <v>2</v>
      </c>
      <c r="E163" s="28">
        <v>-0.5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7</v>
      </c>
      <c r="D164" s="12">
        <v>10</v>
      </c>
      <c r="E164" s="28">
        <v>-0.3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29</v>
      </c>
      <c r="D165" s="12">
        <v>28</v>
      </c>
      <c r="E165" s="28">
        <v>3.5714285714285698E-2</v>
      </c>
      <c r="F165" s="12">
        <v>0</v>
      </c>
      <c r="G165" s="12">
        <v>0</v>
      </c>
      <c r="H165" s="12">
        <v>5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7" t="s">
        <v>622</v>
      </c>
      <c r="B166" s="198"/>
      <c r="C166" s="24">
        <v>694</v>
      </c>
      <c r="D166" s="24">
        <v>535</v>
      </c>
      <c r="E166" s="25">
        <v>0.297196261682243</v>
      </c>
      <c r="F166" s="24">
        <v>26</v>
      </c>
      <c r="G166" s="24">
        <v>7</v>
      </c>
      <c r="H166" s="24">
        <v>180</v>
      </c>
      <c r="I166" s="24">
        <v>151</v>
      </c>
      <c r="J166" s="24">
        <v>0</v>
      </c>
      <c r="K166" s="24">
        <v>0</v>
      </c>
      <c r="L166" s="24">
        <v>0</v>
      </c>
      <c r="M166" s="24">
        <v>0</v>
      </c>
      <c r="N166" s="24">
        <v>28</v>
      </c>
      <c r="O166" s="24">
        <v>22</v>
      </c>
      <c r="P166" s="26">
        <v>13</v>
      </c>
    </row>
    <row r="167" spans="1:16" ht="22.5" x14ac:dyDescent="0.25">
      <c r="A167" s="27" t="s">
        <v>623</v>
      </c>
      <c r="B167" s="27" t="s">
        <v>624</v>
      </c>
      <c r="C167" s="12">
        <v>1</v>
      </c>
      <c r="D167" s="12">
        <v>2</v>
      </c>
      <c r="E167" s="28">
        <v>-0.5</v>
      </c>
      <c r="F167" s="12">
        <v>1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1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269</v>
      </c>
      <c r="D173" s="12">
        <v>253</v>
      </c>
      <c r="E173" s="28">
        <v>6.3241106719367599E-2</v>
      </c>
      <c r="F173" s="12">
        <v>2</v>
      </c>
      <c r="G173" s="12">
        <v>0</v>
      </c>
      <c r="H173" s="12">
        <v>118</v>
      </c>
      <c r="I173" s="12">
        <v>100</v>
      </c>
      <c r="J173" s="12">
        <v>0</v>
      </c>
      <c r="K173" s="12">
        <v>0</v>
      </c>
      <c r="L173" s="12">
        <v>0</v>
      </c>
      <c r="M173" s="12">
        <v>0</v>
      </c>
      <c r="N173" s="12">
        <v>13</v>
      </c>
      <c r="O173" s="12">
        <v>21</v>
      </c>
      <c r="P173" s="22">
        <v>7</v>
      </c>
    </row>
    <row r="174" spans="1:16" ht="22.5" x14ac:dyDescent="0.25">
      <c r="A174" s="27" t="s">
        <v>637</v>
      </c>
      <c r="B174" s="27" t="s">
        <v>638</v>
      </c>
      <c r="C174" s="12">
        <v>333</v>
      </c>
      <c r="D174" s="12">
        <v>239</v>
      </c>
      <c r="E174" s="28">
        <v>0.39330543933054402</v>
      </c>
      <c r="F174" s="12">
        <v>23</v>
      </c>
      <c r="G174" s="12">
        <v>7</v>
      </c>
      <c r="H174" s="12">
        <v>51</v>
      </c>
      <c r="I174" s="12">
        <v>46</v>
      </c>
      <c r="J174" s="12">
        <v>0</v>
      </c>
      <c r="K174" s="12">
        <v>0</v>
      </c>
      <c r="L174" s="12">
        <v>0</v>
      </c>
      <c r="M174" s="12">
        <v>0</v>
      </c>
      <c r="N174" s="12">
        <v>15</v>
      </c>
      <c r="O174" s="12">
        <v>0</v>
      </c>
      <c r="P174" s="22">
        <v>5</v>
      </c>
    </row>
    <row r="175" spans="1:16" x14ac:dyDescent="0.25">
      <c r="A175" s="27" t="s">
        <v>639</v>
      </c>
      <c r="B175" s="27" t="s">
        <v>640</v>
      </c>
      <c r="C175" s="12">
        <v>90</v>
      </c>
      <c r="D175" s="12">
        <v>41</v>
      </c>
      <c r="E175" s="28">
        <v>1.1951219512195099</v>
      </c>
      <c r="F175" s="12">
        <v>0</v>
      </c>
      <c r="G175" s="12">
        <v>0</v>
      </c>
      <c r="H175" s="12">
        <v>11</v>
      </c>
      <c r="I175" s="12">
        <v>5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</v>
      </c>
      <c r="P175" s="22">
        <v>1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7" t="s">
        <v>645</v>
      </c>
      <c r="B178" s="198"/>
      <c r="C178" s="24">
        <v>832</v>
      </c>
      <c r="D178" s="24">
        <v>1103</v>
      </c>
      <c r="E178" s="25">
        <v>-0.245693563009973</v>
      </c>
      <c r="F178" s="24">
        <v>1504</v>
      </c>
      <c r="G178" s="24">
        <v>2243</v>
      </c>
      <c r="H178" s="24">
        <v>121</v>
      </c>
      <c r="I178" s="24">
        <v>210</v>
      </c>
      <c r="J178" s="24">
        <v>0</v>
      </c>
      <c r="K178" s="24">
        <v>0</v>
      </c>
      <c r="L178" s="24">
        <v>0</v>
      </c>
      <c r="M178" s="24">
        <v>0</v>
      </c>
      <c r="N178" s="24">
        <v>57</v>
      </c>
      <c r="O178" s="24">
        <v>0</v>
      </c>
      <c r="P178" s="26">
        <v>2324</v>
      </c>
    </row>
    <row r="179" spans="1:16" ht="22.5" x14ac:dyDescent="0.25">
      <c r="A179" s="27" t="s">
        <v>646</v>
      </c>
      <c r="B179" s="27" t="s">
        <v>647</v>
      </c>
      <c r="C179" s="12">
        <v>0</v>
      </c>
      <c r="D179" s="12">
        <v>2</v>
      </c>
      <c r="E179" s="28">
        <v>-1</v>
      </c>
      <c r="F179" s="12">
        <v>1</v>
      </c>
      <c r="G179" s="12">
        <v>10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10</v>
      </c>
    </row>
    <row r="180" spans="1:16" ht="22.5" x14ac:dyDescent="0.25">
      <c r="A180" s="27" t="s">
        <v>648</v>
      </c>
      <c r="B180" s="27" t="s">
        <v>649</v>
      </c>
      <c r="C180" s="12">
        <v>414</v>
      </c>
      <c r="D180" s="12">
        <v>647</v>
      </c>
      <c r="E180" s="28">
        <v>-0.36012364760432802</v>
      </c>
      <c r="F180" s="12">
        <v>704</v>
      </c>
      <c r="G180" s="12">
        <v>1033</v>
      </c>
      <c r="H180" s="12">
        <v>46</v>
      </c>
      <c r="I180" s="12">
        <v>55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1138</v>
      </c>
    </row>
    <row r="181" spans="1:16" x14ac:dyDescent="0.25">
      <c r="A181" s="27" t="s">
        <v>650</v>
      </c>
      <c r="B181" s="27" t="s">
        <v>651</v>
      </c>
      <c r="C181" s="12">
        <v>20</v>
      </c>
      <c r="D181" s="12">
        <v>35</v>
      </c>
      <c r="E181" s="28">
        <v>-0.42857142857142799</v>
      </c>
      <c r="F181" s="12">
        <v>14</v>
      </c>
      <c r="G181" s="12">
        <v>20</v>
      </c>
      <c r="H181" s="12">
        <v>19</v>
      </c>
      <c r="I181" s="12">
        <v>19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16</v>
      </c>
    </row>
    <row r="182" spans="1:16" ht="22.5" x14ac:dyDescent="0.2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1</v>
      </c>
      <c r="G182" s="12">
        <v>2</v>
      </c>
      <c r="H182" s="12">
        <v>1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1</v>
      </c>
    </row>
    <row r="183" spans="1:16" ht="22.5" x14ac:dyDescent="0.25">
      <c r="A183" s="27" t="s">
        <v>654</v>
      </c>
      <c r="B183" s="27" t="s">
        <v>655</v>
      </c>
      <c r="C183" s="12">
        <v>10</v>
      </c>
      <c r="D183" s="12">
        <v>12</v>
      </c>
      <c r="E183" s="28">
        <v>-0.16666666666666699</v>
      </c>
      <c r="F183" s="12">
        <v>57</v>
      </c>
      <c r="G183" s="12">
        <v>15</v>
      </c>
      <c r="H183" s="12">
        <v>7</v>
      </c>
      <c r="I183" s="12">
        <v>15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31</v>
      </c>
    </row>
    <row r="184" spans="1:16" ht="22.5" x14ac:dyDescent="0.25">
      <c r="A184" s="27" t="s">
        <v>656</v>
      </c>
      <c r="B184" s="27" t="s">
        <v>657</v>
      </c>
      <c r="C184" s="12">
        <v>380</v>
      </c>
      <c r="D184" s="12">
        <v>406</v>
      </c>
      <c r="E184" s="28">
        <v>-6.4039408866995107E-2</v>
      </c>
      <c r="F184" s="12">
        <v>718</v>
      </c>
      <c r="G184" s="12">
        <v>1163</v>
      </c>
      <c r="H184" s="12">
        <v>47</v>
      </c>
      <c r="I184" s="12">
        <v>120</v>
      </c>
      <c r="J184" s="12">
        <v>0</v>
      </c>
      <c r="K184" s="12">
        <v>0</v>
      </c>
      <c r="L184" s="12">
        <v>0</v>
      </c>
      <c r="M184" s="12">
        <v>0</v>
      </c>
      <c r="N184" s="12">
        <v>57</v>
      </c>
      <c r="O184" s="12">
        <v>0</v>
      </c>
      <c r="P184" s="22">
        <v>1128</v>
      </c>
    </row>
    <row r="185" spans="1:16" ht="22.5" x14ac:dyDescent="0.25">
      <c r="A185" s="27" t="s">
        <v>658</v>
      </c>
      <c r="B185" s="27" t="s">
        <v>659</v>
      </c>
      <c r="C185" s="12">
        <v>8</v>
      </c>
      <c r="D185" s="12">
        <v>1</v>
      </c>
      <c r="E185" s="28">
        <v>7</v>
      </c>
      <c r="F185" s="12">
        <v>9</v>
      </c>
      <c r="G185" s="12">
        <v>0</v>
      </c>
      <c r="H185" s="12">
        <v>1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7" t="s">
        <v>660</v>
      </c>
      <c r="B186" s="198"/>
      <c r="C186" s="24">
        <v>426</v>
      </c>
      <c r="D186" s="24">
        <v>411</v>
      </c>
      <c r="E186" s="25">
        <v>3.6496350364963501E-2</v>
      </c>
      <c r="F186" s="24">
        <v>57</v>
      </c>
      <c r="G186" s="24">
        <v>32</v>
      </c>
      <c r="H186" s="24">
        <v>89</v>
      </c>
      <c r="I186" s="24">
        <v>51</v>
      </c>
      <c r="J186" s="24">
        <v>0</v>
      </c>
      <c r="K186" s="24">
        <v>0</v>
      </c>
      <c r="L186" s="24">
        <v>0</v>
      </c>
      <c r="M186" s="24">
        <v>0</v>
      </c>
      <c r="N186" s="24">
        <v>16</v>
      </c>
      <c r="O186" s="24">
        <v>0</v>
      </c>
      <c r="P186" s="26">
        <v>32</v>
      </c>
    </row>
    <row r="187" spans="1:16" x14ac:dyDescent="0.25">
      <c r="A187" s="27" t="s">
        <v>661</v>
      </c>
      <c r="B187" s="27" t="s">
        <v>662</v>
      </c>
      <c r="C187" s="12">
        <v>6</v>
      </c>
      <c r="D187" s="12">
        <v>18</v>
      </c>
      <c r="E187" s="28">
        <v>-0.66666666666666696</v>
      </c>
      <c r="F187" s="12">
        <v>2</v>
      </c>
      <c r="G187" s="12">
        <v>1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1</v>
      </c>
      <c r="D188" s="12">
        <v>2</v>
      </c>
      <c r="E188" s="28">
        <v>-0.5</v>
      </c>
      <c r="F188" s="12">
        <v>0</v>
      </c>
      <c r="G188" s="12">
        <v>0</v>
      </c>
      <c r="H188" s="12">
        <v>2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166</v>
      </c>
      <c r="D189" s="12">
        <v>162</v>
      </c>
      <c r="E189" s="28">
        <v>2.4691358024691398E-2</v>
      </c>
      <c r="F189" s="12">
        <v>42</v>
      </c>
      <c r="G189" s="12">
        <v>19</v>
      </c>
      <c r="H189" s="12">
        <v>38</v>
      </c>
      <c r="I189" s="12">
        <v>12</v>
      </c>
      <c r="J189" s="12">
        <v>0</v>
      </c>
      <c r="K189" s="12">
        <v>0</v>
      </c>
      <c r="L189" s="12">
        <v>0</v>
      </c>
      <c r="M189" s="12">
        <v>0</v>
      </c>
      <c r="N189" s="12">
        <v>8</v>
      </c>
      <c r="O189" s="12">
        <v>0</v>
      </c>
      <c r="P189" s="22">
        <v>20</v>
      </c>
    </row>
    <row r="190" spans="1:16" ht="22.5" x14ac:dyDescent="0.25">
      <c r="A190" s="27" t="s">
        <v>667</v>
      </c>
      <c r="B190" s="27" t="s">
        <v>668</v>
      </c>
      <c r="C190" s="12">
        <v>12</v>
      </c>
      <c r="D190" s="12">
        <v>6</v>
      </c>
      <c r="E190" s="28">
        <v>1</v>
      </c>
      <c r="F190" s="12">
        <v>2</v>
      </c>
      <c r="G190" s="12">
        <v>0</v>
      </c>
      <c r="H190" s="12">
        <v>0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23</v>
      </c>
      <c r="D191" s="12">
        <v>11</v>
      </c>
      <c r="E191" s="28">
        <v>1.0909090909090899</v>
      </c>
      <c r="F191" s="12">
        <v>4</v>
      </c>
      <c r="G191" s="12">
        <v>8</v>
      </c>
      <c r="H191" s="12">
        <v>9</v>
      </c>
      <c r="I191" s="12">
        <v>19</v>
      </c>
      <c r="J191" s="12">
        <v>0</v>
      </c>
      <c r="K191" s="12">
        <v>0</v>
      </c>
      <c r="L191" s="12">
        <v>0</v>
      </c>
      <c r="M191" s="12">
        <v>0</v>
      </c>
      <c r="N191" s="12">
        <v>8</v>
      </c>
      <c r="O191" s="12">
        <v>0</v>
      </c>
      <c r="P191" s="22">
        <v>8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62</v>
      </c>
      <c r="D193" s="12">
        <v>77</v>
      </c>
      <c r="E193" s="28">
        <v>-0.19480519480519501</v>
      </c>
      <c r="F193" s="12">
        <v>0</v>
      </c>
      <c r="G193" s="12">
        <v>1</v>
      </c>
      <c r="H193" s="12">
        <v>28</v>
      </c>
      <c r="I193" s="12">
        <v>10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1</v>
      </c>
    </row>
    <row r="194" spans="1:16" x14ac:dyDescent="0.25">
      <c r="A194" s="27" t="s">
        <v>675</v>
      </c>
      <c r="B194" s="27" t="s">
        <v>676</v>
      </c>
      <c r="C194" s="12">
        <v>1</v>
      </c>
      <c r="D194" s="12">
        <v>4</v>
      </c>
      <c r="E194" s="28">
        <v>-0.75</v>
      </c>
      <c r="F194" s="12">
        <v>0</v>
      </c>
      <c r="G194" s="12">
        <v>1</v>
      </c>
      <c r="H194" s="12">
        <v>0</v>
      </c>
      <c r="I194" s="12">
        <v>2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1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7</v>
      </c>
      <c r="D196" s="12">
        <v>10</v>
      </c>
      <c r="E196" s="28">
        <v>-0.3</v>
      </c>
      <c r="F196" s="12">
        <v>3</v>
      </c>
      <c r="G196" s="12">
        <v>1</v>
      </c>
      <c r="H196" s="12">
        <v>2</v>
      </c>
      <c r="I196" s="12">
        <v>3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</v>
      </c>
    </row>
    <row r="197" spans="1:16" x14ac:dyDescent="0.25">
      <c r="A197" s="27" t="s">
        <v>681</v>
      </c>
      <c r="B197" s="27" t="s">
        <v>682</v>
      </c>
      <c r="C197" s="12">
        <v>134</v>
      </c>
      <c r="D197" s="12">
        <v>111</v>
      </c>
      <c r="E197" s="28">
        <v>0.20720720720720701</v>
      </c>
      <c r="F197" s="12">
        <v>3</v>
      </c>
      <c r="G197" s="12">
        <v>1</v>
      </c>
      <c r="H197" s="12">
        <v>9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1</v>
      </c>
    </row>
    <row r="198" spans="1:16" ht="22.5" x14ac:dyDescent="0.25">
      <c r="A198" s="27" t="s">
        <v>683</v>
      </c>
      <c r="B198" s="27" t="s">
        <v>684</v>
      </c>
      <c r="C198" s="12">
        <v>4</v>
      </c>
      <c r="D198" s="12">
        <v>4</v>
      </c>
      <c r="E198" s="28">
        <v>0</v>
      </c>
      <c r="F198" s="12">
        <v>1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8</v>
      </c>
      <c r="D199" s="12">
        <v>6</v>
      </c>
      <c r="E199" s="28">
        <v>0.33333333333333298</v>
      </c>
      <c r="F199" s="12">
        <v>0</v>
      </c>
      <c r="G199" s="12">
        <v>0</v>
      </c>
      <c r="H199" s="12">
        <v>1</v>
      </c>
      <c r="I199" s="12">
        <v>3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2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7" t="s">
        <v>689</v>
      </c>
      <c r="B201" s="198"/>
      <c r="C201" s="24">
        <v>43</v>
      </c>
      <c r="D201" s="24">
        <v>230</v>
      </c>
      <c r="E201" s="25">
        <v>-0.81304347826086898</v>
      </c>
      <c r="F201" s="24">
        <v>38</v>
      </c>
      <c r="G201" s="24">
        <v>29</v>
      </c>
      <c r="H201" s="24">
        <v>13</v>
      </c>
      <c r="I201" s="24">
        <v>41</v>
      </c>
      <c r="J201" s="24">
        <v>0</v>
      </c>
      <c r="K201" s="24">
        <v>0</v>
      </c>
      <c r="L201" s="24">
        <v>3</v>
      </c>
      <c r="M201" s="24">
        <v>1</v>
      </c>
      <c r="N201" s="24">
        <v>34</v>
      </c>
      <c r="O201" s="24">
        <v>0</v>
      </c>
      <c r="P201" s="26">
        <v>28</v>
      </c>
    </row>
    <row r="202" spans="1:16" x14ac:dyDescent="0.25">
      <c r="A202" s="27" t="s">
        <v>690</v>
      </c>
      <c r="B202" s="27" t="s">
        <v>691</v>
      </c>
      <c r="C202" s="12">
        <v>27</v>
      </c>
      <c r="D202" s="12">
        <v>40</v>
      </c>
      <c r="E202" s="28">
        <v>-0.32500000000000001</v>
      </c>
      <c r="F202" s="12">
        <v>0</v>
      </c>
      <c r="G202" s="12">
        <v>0</v>
      </c>
      <c r="H202" s="12">
        <v>7</v>
      </c>
      <c r="I202" s="12">
        <v>4</v>
      </c>
      <c r="J202" s="12">
        <v>0</v>
      </c>
      <c r="K202" s="12">
        <v>0</v>
      </c>
      <c r="L202" s="12">
        <v>0</v>
      </c>
      <c r="M202" s="12">
        <v>0</v>
      </c>
      <c r="N202" s="12">
        <v>26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1</v>
      </c>
      <c r="E203" s="28">
        <v>-1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1</v>
      </c>
      <c r="D204" s="12">
        <v>6</v>
      </c>
      <c r="E204" s="28">
        <v>-0.83333333333333304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1</v>
      </c>
      <c r="E205" s="28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0</v>
      </c>
      <c r="D206" s="12">
        <v>166</v>
      </c>
      <c r="E206" s="28">
        <v>-1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2.5" x14ac:dyDescent="0.25">
      <c r="A207" s="27" t="s">
        <v>700</v>
      </c>
      <c r="B207" s="27" t="s">
        <v>701</v>
      </c>
      <c r="C207" s="12">
        <v>1</v>
      </c>
      <c r="D207" s="12">
        <v>1</v>
      </c>
      <c r="E207" s="28">
        <v>0</v>
      </c>
      <c r="F207" s="12">
        <v>38</v>
      </c>
      <c r="G207" s="12">
        <v>29</v>
      </c>
      <c r="H207" s="12">
        <v>2</v>
      </c>
      <c r="I207" s="12">
        <v>36</v>
      </c>
      <c r="J207" s="12">
        <v>0</v>
      </c>
      <c r="K207" s="12">
        <v>0</v>
      </c>
      <c r="L207" s="12">
        <v>0</v>
      </c>
      <c r="M207" s="12">
        <v>0</v>
      </c>
      <c r="N207" s="12">
        <v>4</v>
      </c>
      <c r="O207" s="12">
        <v>0</v>
      </c>
      <c r="P207" s="22">
        <v>28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1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1</v>
      </c>
      <c r="D211" s="12">
        <v>1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2</v>
      </c>
      <c r="D212" s="12">
        <v>2</v>
      </c>
      <c r="E212" s="28">
        <v>0</v>
      </c>
      <c r="F212" s="12">
        <v>0</v>
      </c>
      <c r="G212" s="12">
        <v>0</v>
      </c>
      <c r="H212" s="12">
        <v>1</v>
      </c>
      <c r="I212" s="12">
        <v>0</v>
      </c>
      <c r="J212" s="12">
        <v>0</v>
      </c>
      <c r="K212" s="12">
        <v>0</v>
      </c>
      <c r="L212" s="12">
        <v>3</v>
      </c>
      <c r="M212" s="12">
        <v>1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4</v>
      </c>
      <c r="D213" s="12">
        <v>3</v>
      </c>
      <c r="E213" s="28">
        <v>0.33333333333333298</v>
      </c>
      <c r="F213" s="12">
        <v>0</v>
      </c>
      <c r="G213" s="12">
        <v>0</v>
      </c>
      <c r="H213" s="12">
        <v>1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5</v>
      </c>
      <c r="D214" s="12">
        <v>7</v>
      </c>
      <c r="E214" s="28">
        <v>-0.28571428571428598</v>
      </c>
      <c r="F214" s="12">
        <v>0</v>
      </c>
      <c r="G214" s="12">
        <v>0</v>
      </c>
      <c r="H214" s="12">
        <v>1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4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1</v>
      </c>
      <c r="E215" s="28">
        <v>-1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1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1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1</v>
      </c>
      <c r="E219" s="28">
        <v>-1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1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7" t="s">
        <v>732</v>
      </c>
      <c r="B223" s="198"/>
      <c r="C223" s="24">
        <v>1271</v>
      </c>
      <c r="D223" s="24">
        <v>1177</v>
      </c>
      <c r="E223" s="25">
        <v>7.9864061172472398E-2</v>
      </c>
      <c r="F223" s="24">
        <v>933</v>
      </c>
      <c r="G223" s="24">
        <v>600</v>
      </c>
      <c r="H223" s="24">
        <v>291</v>
      </c>
      <c r="I223" s="24">
        <v>139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15</v>
      </c>
      <c r="P223" s="26">
        <v>301</v>
      </c>
    </row>
    <row r="224" spans="1:16" x14ac:dyDescent="0.25">
      <c r="A224" s="27" t="s">
        <v>733</v>
      </c>
      <c r="B224" s="27" t="s">
        <v>734</v>
      </c>
      <c r="C224" s="12">
        <v>2</v>
      </c>
      <c r="D224" s="12">
        <v>2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1</v>
      </c>
      <c r="D229" s="12">
        <v>0</v>
      </c>
      <c r="E229" s="28">
        <v>0</v>
      </c>
      <c r="F229" s="12">
        <v>0</v>
      </c>
      <c r="G229" s="12">
        <v>0</v>
      </c>
      <c r="H229" s="12">
        <v>2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7</v>
      </c>
      <c r="D230" s="12">
        <v>6</v>
      </c>
      <c r="E230" s="28">
        <v>0.16666666666666699</v>
      </c>
      <c r="F230" s="12">
        <v>0</v>
      </c>
      <c r="G230" s="12">
        <v>1</v>
      </c>
      <c r="H230" s="12">
        <v>1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1</v>
      </c>
    </row>
    <row r="231" spans="1:16" x14ac:dyDescent="0.25">
      <c r="A231" s="27" t="s">
        <v>747</v>
      </c>
      <c r="B231" s="27" t="s">
        <v>748</v>
      </c>
      <c r="C231" s="12">
        <v>47</v>
      </c>
      <c r="D231" s="12">
        <v>64</v>
      </c>
      <c r="E231" s="28">
        <v>-0.265625</v>
      </c>
      <c r="F231" s="12">
        <v>0</v>
      </c>
      <c r="G231" s="12">
        <v>0</v>
      </c>
      <c r="H231" s="12">
        <v>7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2">
        <v>58</v>
      </c>
      <c r="D232" s="12">
        <v>59</v>
      </c>
      <c r="E232" s="28">
        <v>-1.6949152542372899E-2</v>
      </c>
      <c r="F232" s="12">
        <v>2</v>
      </c>
      <c r="G232" s="12">
        <v>0</v>
      </c>
      <c r="H232" s="12">
        <v>6</v>
      </c>
      <c r="I232" s="12">
        <v>4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1</v>
      </c>
    </row>
    <row r="233" spans="1:16" x14ac:dyDescent="0.25">
      <c r="A233" s="27" t="s">
        <v>751</v>
      </c>
      <c r="B233" s="27" t="s">
        <v>752</v>
      </c>
      <c r="C233" s="12">
        <v>36</v>
      </c>
      <c r="D233" s="12">
        <v>46</v>
      </c>
      <c r="E233" s="28">
        <v>-0.217391304347826</v>
      </c>
      <c r="F233" s="12">
        <v>2</v>
      </c>
      <c r="G233" s="12">
        <v>0</v>
      </c>
      <c r="H233" s="12">
        <v>7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2.5" x14ac:dyDescent="0.25">
      <c r="A234" s="27" t="s">
        <v>753</v>
      </c>
      <c r="B234" s="27" t="s">
        <v>754</v>
      </c>
      <c r="C234" s="12">
        <v>2</v>
      </c>
      <c r="D234" s="12">
        <v>4</v>
      </c>
      <c r="E234" s="28">
        <v>-0.5</v>
      </c>
      <c r="F234" s="12">
        <v>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10</v>
      </c>
      <c r="D235" s="12">
        <v>8</v>
      </c>
      <c r="E235" s="28">
        <v>0.25</v>
      </c>
      <c r="F235" s="12">
        <v>1</v>
      </c>
      <c r="G235" s="12">
        <v>1</v>
      </c>
      <c r="H235" s="12">
        <v>3</v>
      </c>
      <c r="I235" s="12">
        <v>5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2</v>
      </c>
      <c r="D236" s="12">
        <v>4</v>
      </c>
      <c r="E236" s="28">
        <v>-0.5</v>
      </c>
      <c r="F236" s="12">
        <v>0</v>
      </c>
      <c r="G236" s="12">
        <v>0</v>
      </c>
      <c r="H236" s="12">
        <v>1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1103</v>
      </c>
      <c r="D238" s="12">
        <v>984</v>
      </c>
      <c r="E238" s="28">
        <v>0.120934959349593</v>
      </c>
      <c r="F238" s="12">
        <v>927</v>
      </c>
      <c r="G238" s="12">
        <v>598</v>
      </c>
      <c r="H238" s="12">
        <v>262</v>
      </c>
      <c r="I238" s="12">
        <v>123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15</v>
      </c>
      <c r="P238" s="22">
        <v>299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3</v>
      </c>
      <c r="D242" s="12">
        <v>0</v>
      </c>
      <c r="E242" s="28">
        <v>0</v>
      </c>
      <c r="F242" s="12">
        <v>0</v>
      </c>
      <c r="G242" s="12">
        <v>0</v>
      </c>
      <c r="H242" s="12">
        <v>2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7" t="s">
        <v>773</v>
      </c>
      <c r="B244" s="198"/>
      <c r="C244" s="24">
        <v>16</v>
      </c>
      <c r="D244" s="24">
        <v>13</v>
      </c>
      <c r="E244" s="25">
        <v>0.230769230769231</v>
      </c>
      <c r="F244" s="24">
        <v>0</v>
      </c>
      <c r="G244" s="24">
        <v>0</v>
      </c>
      <c r="H244" s="24">
        <v>1</v>
      </c>
      <c r="I244" s="24">
        <v>4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1</v>
      </c>
      <c r="E248" s="28">
        <v>-1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9</v>
      </c>
      <c r="D249" s="12">
        <v>7</v>
      </c>
      <c r="E249" s="28">
        <v>0.28571428571428598</v>
      </c>
      <c r="F249" s="12">
        <v>0</v>
      </c>
      <c r="G249" s="12">
        <v>0</v>
      </c>
      <c r="H249" s="12">
        <v>0</v>
      </c>
      <c r="I249" s="12">
        <v>3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1</v>
      </c>
      <c r="E251" s="28">
        <v>-1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1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1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1</v>
      </c>
      <c r="D254" s="12">
        <v>2</v>
      </c>
      <c r="E254" s="28">
        <v>-0.5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1</v>
      </c>
      <c r="D256" s="12">
        <v>0</v>
      </c>
      <c r="E256" s="28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1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1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2</v>
      </c>
      <c r="E264" s="28">
        <v>-1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1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7" t="s">
        <v>826</v>
      </c>
      <c r="B271" s="198"/>
      <c r="C271" s="24">
        <v>372</v>
      </c>
      <c r="D271" s="24">
        <v>331</v>
      </c>
      <c r="E271" s="25">
        <v>0.123867069486405</v>
      </c>
      <c r="F271" s="24">
        <v>255</v>
      </c>
      <c r="G271" s="24">
        <v>146</v>
      </c>
      <c r="H271" s="24">
        <v>174</v>
      </c>
      <c r="I271" s="24">
        <v>127</v>
      </c>
      <c r="J271" s="24">
        <v>2</v>
      </c>
      <c r="K271" s="24">
        <v>0</v>
      </c>
      <c r="L271" s="24">
        <v>0</v>
      </c>
      <c r="M271" s="24">
        <v>0</v>
      </c>
      <c r="N271" s="24">
        <v>23</v>
      </c>
      <c r="O271" s="24">
        <v>0</v>
      </c>
      <c r="P271" s="26">
        <v>117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199</v>
      </c>
      <c r="D273" s="12">
        <v>173</v>
      </c>
      <c r="E273" s="28">
        <v>0.15028901734104</v>
      </c>
      <c r="F273" s="12">
        <v>138</v>
      </c>
      <c r="G273" s="12">
        <v>78</v>
      </c>
      <c r="H273" s="12">
        <v>99</v>
      </c>
      <c r="I273" s="12">
        <v>97</v>
      </c>
      <c r="J273" s="12">
        <v>1</v>
      </c>
      <c r="K273" s="12">
        <v>0</v>
      </c>
      <c r="L273" s="12">
        <v>0</v>
      </c>
      <c r="M273" s="12">
        <v>0</v>
      </c>
      <c r="N273" s="12">
        <v>19</v>
      </c>
      <c r="O273" s="12">
        <v>0</v>
      </c>
      <c r="P273" s="22">
        <v>58</v>
      </c>
    </row>
    <row r="274" spans="1:16" ht="33.75" x14ac:dyDescent="0.25">
      <c r="A274" s="27" t="s">
        <v>831</v>
      </c>
      <c r="B274" s="27" t="s">
        <v>832</v>
      </c>
      <c r="C274" s="12">
        <v>140</v>
      </c>
      <c r="D274" s="12">
        <v>114</v>
      </c>
      <c r="E274" s="28">
        <v>0.22807017543859601</v>
      </c>
      <c r="F274" s="12">
        <v>115</v>
      </c>
      <c r="G274" s="12">
        <v>67</v>
      </c>
      <c r="H274" s="12">
        <v>64</v>
      </c>
      <c r="I274" s="12">
        <v>24</v>
      </c>
      <c r="J274" s="12">
        <v>0</v>
      </c>
      <c r="K274" s="12">
        <v>0</v>
      </c>
      <c r="L274" s="12">
        <v>0</v>
      </c>
      <c r="M274" s="12">
        <v>0</v>
      </c>
      <c r="N274" s="12">
        <v>4</v>
      </c>
      <c r="O274" s="12">
        <v>0</v>
      </c>
      <c r="P274" s="22">
        <v>59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5</v>
      </c>
      <c r="D276" s="12">
        <v>6</v>
      </c>
      <c r="E276" s="28">
        <v>-0.16666666666666699</v>
      </c>
      <c r="F276" s="12">
        <v>1</v>
      </c>
      <c r="G276" s="12">
        <v>0</v>
      </c>
      <c r="H276" s="12">
        <v>1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2">
        <v>3</v>
      </c>
      <c r="D277" s="12">
        <v>4</v>
      </c>
      <c r="E277" s="28">
        <v>-0.25</v>
      </c>
      <c r="F277" s="12">
        <v>0</v>
      </c>
      <c r="G277" s="12">
        <v>0</v>
      </c>
      <c r="H277" s="12">
        <v>1</v>
      </c>
      <c r="I277" s="12">
        <v>3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2.5" x14ac:dyDescent="0.25">
      <c r="A278" s="27" t="s">
        <v>839</v>
      </c>
      <c r="B278" s="27" t="s">
        <v>840</v>
      </c>
      <c r="C278" s="12">
        <v>14</v>
      </c>
      <c r="D278" s="12">
        <v>22</v>
      </c>
      <c r="E278" s="28">
        <v>-0.36363636363636398</v>
      </c>
      <c r="F278" s="12">
        <v>1</v>
      </c>
      <c r="G278" s="12">
        <v>1</v>
      </c>
      <c r="H278" s="12">
        <v>6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1</v>
      </c>
      <c r="E279" s="28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2</v>
      </c>
      <c r="E284" s="28">
        <v>-1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2</v>
      </c>
      <c r="E291" s="28">
        <v>-1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11</v>
      </c>
      <c r="D294" s="12">
        <v>7</v>
      </c>
      <c r="E294" s="28">
        <v>0.57142857142857095</v>
      </c>
      <c r="F294" s="12">
        <v>0</v>
      </c>
      <c r="G294" s="12">
        <v>0</v>
      </c>
      <c r="H294" s="12">
        <v>3</v>
      </c>
      <c r="I294" s="12">
        <v>0</v>
      </c>
      <c r="J294" s="12">
        <v>1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7" t="s">
        <v>885</v>
      </c>
      <c r="B301" s="198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7" t="s">
        <v>892</v>
      </c>
      <c r="B305" s="198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7" t="s">
        <v>905</v>
      </c>
      <c r="B312" s="198"/>
      <c r="C312" s="24">
        <v>7</v>
      </c>
      <c r="D312" s="24">
        <v>6</v>
      </c>
      <c r="E312" s="25">
        <v>0.16666666666666699</v>
      </c>
      <c r="F312" s="24">
        <v>0</v>
      </c>
      <c r="G312" s="24">
        <v>0</v>
      </c>
      <c r="H312" s="24">
        <v>1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7</v>
      </c>
      <c r="D313" s="12">
        <v>6</v>
      </c>
      <c r="E313" s="28">
        <v>0.16666666666666699</v>
      </c>
      <c r="F313" s="12">
        <v>0</v>
      </c>
      <c r="G313" s="12">
        <v>0</v>
      </c>
      <c r="H313" s="12">
        <v>1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7" t="s">
        <v>916</v>
      </c>
      <c r="B318" s="198"/>
      <c r="C318" s="24">
        <v>1</v>
      </c>
      <c r="D318" s="24">
        <v>6</v>
      </c>
      <c r="E318" s="25">
        <v>-0.83333333333333304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1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1</v>
      </c>
      <c r="D319" s="12">
        <v>6</v>
      </c>
      <c r="E319" s="28">
        <v>-0.83333333333333304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2">
        <v>0</v>
      </c>
    </row>
    <row r="320" spans="1:16" x14ac:dyDescent="0.25">
      <c r="A320" s="197" t="s">
        <v>919</v>
      </c>
      <c r="B320" s="198"/>
      <c r="C320" s="24">
        <v>0</v>
      </c>
      <c r="D320" s="24">
        <v>1</v>
      </c>
      <c r="E320" s="25">
        <v>-1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1</v>
      </c>
      <c r="E321" s="28">
        <v>-1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7" t="s">
        <v>924</v>
      </c>
      <c r="B323" s="198"/>
      <c r="C323" s="24">
        <v>15070</v>
      </c>
      <c r="D323" s="24">
        <v>14633</v>
      </c>
      <c r="E323" s="25">
        <v>2.9864006013804401E-2</v>
      </c>
      <c r="F323" s="24">
        <v>265</v>
      </c>
      <c r="G323" s="24">
        <v>0</v>
      </c>
      <c r="H323" s="24">
        <v>308</v>
      </c>
      <c r="I323" s="24">
        <v>0</v>
      </c>
      <c r="J323" s="24">
        <v>9</v>
      </c>
      <c r="K323" s="24">
        <v>3</v>
      </c>
      <c r="L323" s="24">
        <v>0</v>
      </c>
      <c r="M323" s="24">
        <v>0</v>
      </c>
      <c r="N323" s="24">
        <v>9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15070</v>
      </c>
      <c r="D324" s="12">
        <v>14633</v>
      </c>
      <c r="E324" s="28">
        <v>2.9864006013804401E-2</v>
      </c>
      <c r="F324" s="12">
        <v>265</v>
      </c>
      <c r="G324" s="12">
        <v>0</v>
      </c>
      <c r="H324" s="12">
        <v>308</v>
      </c>
      <c r="I324" s="12">
        <v>0</v>
      </c>
      <c r="J324" s="12">
        <v>9</v>
      </c>
      <c r="K324" s="12">
        <v>3</v>
      </c>
      <c r="L324" s="12">
        <v>0</v>
      </c>
      <c r="M324" s="12">
        <v>0</v>
      </c>
      <c r="N324" s="12">
        <v>9</v>
      </c>
      <c r="O324" s="12">
        <v>0</v>
      </c>
      <c r="P324" s="22">
        <v>0</v>
      </c>
    </row>
    <row r="325" spans="1:16" x14ac:dyDescent="0.25">
      <c r="A325" s="197" t="s">
        <v>927</v>
      </c>
      <c r="B325" s="198"/>
      <c r="C325" s="24">
        <v>12</v>
      </c>
      <c r="D325" s="24">
        <v>7</v>
      </c>
      <c r="E325" s="25">
        <v>0.71428571428571397</v>
      </c>
      <c r="F325" s="24">
        <v>0</v>
      </c>
      <c r="G325" s="24">
        <v>0</v>
      </c>
      <c r="H325" s="24">
        <v>1</v>
      </c>
      <c r="I325" s="24">
        <v>1</v>
      </c>
      <c r="J325" s="24">
        <v>0</v>
      </c>
      <c r="K325" s="24">
        <v>0</v>
      </c>
      <c r="L325" s="24">
        <v>0</v>
      </c>
      <c r="M325" s="24">
        <v>0</v>
      </c>
      <c r="N325" s="24">
        <v>12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6</v>
      </c>
      <c r="D326" s="12">
        <v>0</v>
      </c>
      <c r="E326" s="28">
        <v>0</v>
      </c>
      <c r="F326" s="12">
        <v>0</v>
      </c>
      <c r="G326" s="12">
        <v>0</v>
      </c>
      <c r="H326" s="12">
        <v>1</v>
      </c>
      <c r="I326" s="12">
        <v>1</v>
      </c>
      <c r="J326" s="12">
        <v>0</v>
      </c>
      <c r="K326" s="12">
        <v>0</v>
      </c>
      <c r="L326" s="12">
        <v>0</v>
      </c>
      <c r="M326" s="12">
        <v>0</v>
      </c>
      <c r="N326" s="12">
        <v>4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6</v>
      </c>
      <c r="D328" s="12">
        <v>7</v>
      </c>
      <c r="E328" s="28">
        <v>-0.14285714285714299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4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4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7" t="s">
        <v>950</v>
      </c>
      <c r="B337" s="198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7" t="s">
        <v>953</v>
      </c>
      <c r="B339" s="198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199" t="s">
        <v>956</v>
      </c>
      <c r="B341" s="200"/>
      <c r="C341" s="29">
        <v>54124</v>
      </c>
      <c r="D341" s="29">
        <v>51276</v>
      </c>
      <c r="E341" s="30">
        <v>5.55425540213745E-2</v>
      </c>
      <c r="F341" s="29">
        <v>8435</v>
      </c>
      <c r="G341" s="29">
        <v>4576</v>
      </c>
      <c r="H341" s="29">
        <v>4159</v>
      </c>
      <c r="I341" s="29">
        <v>2996</v>
      </c>
      <c r="J341" s="29">
        <v>400</v>
      </c>
      <c r="K341" s="29">
        <v>33</v>
      </c>
      <c r="L341" s="29">
        <v>18</v>
      </c>
      <c r="M341" s="29">
        <v>15</v>
      </c>
      <c r="N341" s="29">
        <v>304</v>
      </c>
      <c r="O341" s="29">
        <v>81</v>
      </c>
      <c r="P341" s="29">
        <v>3774</v>
      </c>
    </row>
    <row r="342" spans="1:16" x14ac:dyDescent="0.25">
      <c r="A342" s="17"/>
    </row>
  </sheetData>
  <sheetProtection algorithmName="SHA-512" hashValue="9R5tJW8j2YLwjVKL/EO3GD+XF3BxJBZiKsVw8L/hQIpJinZp34yQ1qzC/oZgUOa35p25E0W0joa4fpm7c9gbmQ==" saltValue="BN3E6XB1sJB1bf+7dcvdb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1" t="s">
        <v>960</v>
      </c>
      <c r="B7" s="11" t="s">
        <v>961</v>
      </c>
      <c r="C7" s="22">
        <v>2</v>
      </c>
    </row>
    <row r="8" spans="1:3" x14ac:dyDescent="0.25">
      <c r="A8" s="193"/>
      <c r="B8" s="11" t="s">
        <v>334</v>
      </c>
      <c r="C8" s="22">
        <v>622</v>
      </c>
    </row>
    <row r="9" spans="1:3" x14ac:dyDescent="0.25">
      <c r="A9" s="193"/>
      <c r="B9" s="11" t="s">
        <v>962</v>
      </c>
      <c r="C9" s="22">
        <v>114</v>
      </c>
    </row>
    <row r="10" spans="1:3" x14ac:dyDescent="0.25">
      <c r="A10" s="193"/>
      <c r="B10" s="11" t="s">
        <v>963</v>
      </c>
      <c r="C10" s="22">
        <v>16</v>
      </c>
    </row>
    <row r="11" spans="1:3" x14ac:dyDescent="0.25">
      <c r="A11" s="193"/>
      <c r="B11" s="11" t="s">
        <v>964</v>
      </c>
      <c r="C11" s="22">
        <v>39</v>
      </c>
    </row>
    <row r="12" spans="1:3" x14ac:dyDescent="0.25">
      <c r="A12" s="193"/>
      <c r="B12" s="11" t="s">
        <v>965</v>
      </c>
      <c r="C12" s="22">
        <v>20</v>
      </c>
    </row>
    <row r="13" spans="1:3" x14ac:dyDescent="0.25">
      <c r="A13" s="193"/>
      <c r="B13" s="11" t="s">
        <v>966</v>
      </c>
      <c r="C13" s="22">
        <v>321</v>
      </c>
    </row>
    <row r="14" spans="1:3" x14ac:dyDescent="0.25">
      <c r="A14" s="193"/>
      <c r="B14" s="11" t="s">
        <v>518</v>
      </c>
      <c r="C14" s="22">
        <v>114</v>
      </c>
    </row>
    <row r="15" spans="1:3" x14ac:dyDescent="0.25">
      <c r="A15" s="193"/>
      <c r="B15" s="11" t="s">
        <v>967</v>
      </c>
      <c r="C15" s="22">
        <v>27</v>
      </c>
    </row>
    <row r="16" spans="1:3" x14ac:dyDescent="0.25">
      <c r="A16" s="193"/>
      <c r="B16" s="11" t="s">
        <v>968</v>
      </c>
      <c r="C16" s="22">
        <v>0</v>
      </c>
    </row>
    <row r="17" spans="1:3" x14ac:dyDescent="0.25">
      <c r="A17" s="193"/>
      <c r="B17" s="11" t="s">
        <v>651</v>
      </c>
      <c r="C17" s="22">
        <v>1</v>
      </c>
    </row>
    <row r="18" spans="1:3" x14ac:dyDescent="0.25">
      <c r="A18" s="193"/>
      <c r="B18" s="11" t="s">
        <v>969</v>
      </c>
      <c r="C18" s="22">
        <v>38</v>
      </c>
    </row>
    <row r="19" spans="1:3" x14ac:dyDescent="0.25">
      <c r="A19" s="193"/>
      <c r="B19" s="11" t="s">
        <v>970</v>
      </c>
      <c r="C19" s="22">
        <v>252</v>
      </c>
    </row>
    <row r="20" spans="1:3" x14ac:dyDescent="0.25">
      <c r="A20" s="193"/>
      <c r="B20" s="11" t="s">
        <v>971</v>
      </c>
      <c r="C20" s="22">
        <v>0</v>
      </c>
    </row>
    <row r="21" spans="1:3" x14ac:dyDescent="0.25">
      <c r="A21" s="193"/>
      <c r="B21" s="11" t="s">
        <v>972</v>
      </c>
      <c r="C21" s="22">
        <v>62</v>
      </c>
    </row>
    <row r="22" spans="1:3" x14ac:dyDescent="0.25">
      <c r="A22" s="193"/>
      <c r="B22" s="11" t="s">
        <v>973</v>
      </c>
      <c r="C22" s="22">
        <v>26</v>
      </c>
    </row>
    <row r="23" spans="1:3" x14ac:dyDescent="0.25">
      <c r="A23" s="193"/>
      <c r="B23" s="11" t="s">
        <v>974</v>
      </c>
      <c r="C23" s="21"/>
    </row>
    <row r="24" spans="1:3" x14ac:dyDescent="0.25">
      <c r="A24" s="193"/>
      <c r="B24" s="11" t="s">
        <v>111</v>
      </c>
      <c r="C24" s="22">
        <v>1156</v>
      </c>
    </row>
    <row r="25" spans="1:3" x14ac:dyDescent="0.25">
      <c r="A25" s="193"/>
      <c r="B25" s="11" t="s">
        <v>975</v>
      </c>
      <c r="C25" s="21"/>
    </row>
    <row r="26" spans="1:3" x14ac:dyDescent="0.25">
      <c r="A26" s="192"/>
      <c r="B26" s="11" t="s">
        <v>976</v>
      </c>
      <c r="C26" s="21"/>
    </row>
    <row r="27" spans="1:3" x14ac:dyDescent="0.25">
      <c r="A27" s="191" t="s">
        <v>977</v>
      </c>
      <c r="B27" s="11" t="s">
        <v>978</v>
      </c>
      <c r="C27" s="22">
        <v>73</v>
      </c>
    </row>
    <row r="28" spans="1:3" x14ac:dyDescent="0.25">
      <c r="A28" s="193"/>
      <c r="B28" s="11" t="s">
        <v>979</v>
      </c>
      <c r="C28" s="22">
        <v>54</v>
      </c>
    </row>
    <row r="29" spans="1:3" x14ac:dyDescent="0.25">
      <c r="A29" s="192"/>
      <c r="B29" s="11" t="s">
        <v>980</v>
      </c>
      <c r="C29" s="22">
        <v>1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374</v>
      </c>
    </row>
    <row r="34" spans="1:3" x14ac:dyDescent="0.25">
      <c r="A34" s="191" t="s">
        <v>983</v>
      </c>
      <c r="B34" s="11" t="s">
        <v>984</v>
      </c>
      <c r="C34" s="22">
        <v>9</v>
      </c>
    </row>
    <row r="35" spans="1:3" x14ac:dyDescent="0.25">
      <c r="A35" s="193"/>
      <c r="B35" s="11" t="s">
        <v>985</v>
      </c>
      <c r="C35" s="22">
        <v>5</v>
      </c>
    </row>
    <row r="36" spans="1:3" x14ac:dyDescent="0.25">
      <c r="A36" s="193"/>
      <c r="B36" s="11" t="s">
        <v>986</v>
      </c>
      <c r="C36" s="22">
        <v>0</v>
      </c>
    </row>
    <row r="37" spans="1:3" x14ac:dyDescent="0.25">
      <c r="A37" s="192"/>
      <c r="B37" s="11" t="s">
        <v>987</v>
      </c>
      <c r="C37" s="22">
        <v>39</v>
      </c>
    </row>
    <row r="38" spans="1:3" x14ac:dyDescent="0.25">
      <c r="A38" s="10" t="s">
        <v>988</v>
      </c>
      <c r="B38" s="15"/>
      <c r="C38" s="22">
        <v>0</v>
      </c>
    </row>
    <row r="39" spans="1:3" x14ac:dyDescent="0.25">
      <c r="A39" s="10" t="s">
        <v>989</v>
      </c>
      <c r="B39" s="15"/>
      <c r="C39" s="22">
        <v>237</v>
      </c>
    </row>
    <row r="40" spans="1:3" x14ac:dyDescent="0.25">
      <c r="A40" s="10" t="s">
        <v>990</v>
      </c>
      <c r="B40" s="15"/>
      <c r="C40" s="22">
        <v>58</v>
      </c>
    </row>
    <row r="41" spans="1:3" x14ac:dyDescent="0.25">
      <c r="A41" s="10" t="s">
        <v>991</v>
      </c>
      <c r="B41" s="15"/>
      <c r="C41" s="22">
        <v>73</v>
      </c>
    </row>
    <row r="42" spans="1:3" x14ac:dyDescent="0.25">
      <c r="A42" s="10" t="s">
        <v>992</v>
      </c>
      <c r="B42" s="15"/>
      <c r="C42" s="22">
        <v>0</v>
      </c>
    </row>
    <row r="43" spans="1:3" x14ac:dyDescent="0.25">
      <c r="A43" s="10" t="s">
        <v>993</v>
      </c>
      <c r="B43" s="15"/>
      <c r="C43" s="22">
        <v>17</v>
      </c>
    </row>
    <row r="44" spans="1:3" x14ac:dyDescent="0.25">
      <c r="A44" s="10" t="s">
        <v>994</v>
      </c>
      <c r="B44" s="15"/>
      <c r="C44" s="22">
        <v>24</v>
      </c>
    </row>
    <row r="45" spans="1:3" x14ac:dyDescent="0.25">
      <c r="A45" s="10" t="s">
        <v>995</v>
      </c>
      <c r="B45" s="15"/>
      <c r="C45" s="22">
        <v>47</v>
      </c>
    </row>
    <row r="46" spans="1:3" x14ac:dyDescent="0.25">
      <c r="A46" s="10" t="s">
        <v>980</v>
      </c>
      <c r="B46" s="15"/>
      <c r="C46" s="22">
        <v>128</v>
      </c>
    </row>
    <row r="47" spans="1:3" x14ac:dyDescent="0.25">
      <c r="A47" s="191" t="s">
        <v>996</v>
      </c>
      <c r="B47" s="11" t="s">
        <v>997</v>
      </c>
      <c r="C47" s="22">
        <v>98</v>
      </c>
    </row>
    <row r="48" spans="1:3" x14ac:dyDescent="0.25">
      <c r="A48" s="193"/>
      <c r="B48" s="11" t="s">
        <v>998</v>
      </c>
      <c r="C48" s="22">
        <v>95</v>
      </c>
    </row>
    <row r="49" spans="1:3" x14ac:dyDescent="0.25">
      <c r="A49" s="193"/>
      <c r="B49" s="11" t="s">
        <v>999</v>
      </c>
      <c r="C49" s="22">
        <v>41</v>
      </c>
    </row>
    <row r="50" spans="1:3" x14ac:dyDescent="0.25">
      <c r="A50" s="193"/>
      <c r="B50" s="11" t="s">
        <v>1000</v>
      </c>
      <c r="C50" s="22">
        <v>2</v>
      </c>
    </row>
    <row r="51" spans="1:3" x14ac:dyDescent="0.25">
      <c r="A51" s="192"/>
      <c r="B51" s="11" t="s">
        <v>1001</v>
      </c>
      <c r="C51" s="22">
        <v>2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40</v>
      </c>
    </row>
    <row r="56" spans="1:3" x14ac:dyDescent="0.25">
      <c r="A56" s="191" t="s">
        <v>79</v>
      </c>
      <c r="B56" s="11" t="s">
        <v>1003</v>
      </c>
      <c r="C56" s="22">
        <v>49</v>
      </c>
    </row>
    <row r="57" spans="1:3" x14ac:dyDescent="0.25">
      <c r="A57" s="192"/>
      <c r="B57" s="11" t="s">
        <v>1004</v>
      </c>
      <c r="C57" s="22">
        <v>337</v>
      </c>
    </row>
    <row r="58" spans="1:3" x14ac:dyDescent="0.25">
      <c r="A58" s="191" t="s">
        <v>1005</v>
      </c>
      <c r="B58" s="11" t="s">
        <v>1006</v>
      </c>
      <c r="C58" s="22">
        <v>0</v>
      </c>
    </row>
    <row r="59" spans="1:3" x14ac:dyDescent="0.25">
      <c r="A59" s="192"/>
      <c r="B59" s="11" t="s">
        <v>1007</v>
      </c>
      <c r="C59" s="22">
        <v>0</v>
      </c>
    </row>
    <row r="60" spans="1:3" x14ac:dyDescent="0.25">
      <c r="A60" s="191" t="s">
        <v>1008</v>
      </c>
      <c r="B60" s="11" t="s">
        <v>1006</v>
      </c>
      <c r="C60" s="22">
        <v>16</v>
      </c>
    </row>
    <row r="61" spans="1:3" x14ac:dyDescent="0.25">
      <c r="A61" s="192"/>
      <c r="B61" s="11" t="s">
        <v>1007</v>
      </c>
      <c r="C61" s="22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1" t="s">
        <v>245</v>
      </c>
      <c r="B65" s="11" t="s">
        <v>20</v>
      </c>
      <c r="C65" s="22">
        <v>2620</v>
      </c>
    </row>
    <row r="66" spans="1:3" x14ac:dyDescent="0.25">
      <c r="A66" s="193"/>
      <c r="B66" s="11" t="s">
        <v>1010</v>
      </c>
      <c r="C66" s="22">
        <v>260</v>
      </c>
    </row>
    <row r="67" spans="1:3" x14ac:dyDescent="0.25">
      <c r="A67" s="193"/>
      <c r="B67" s="11" t="s">
        <v>1011</v>
      </c>
      <c r="C67" s="22">
        <v>928</v>
      </c>
    </row>
    <row r="68" spans="1:3" x14ac:dyDescent="0.25">
      <c r="A68" s="192"/>
      <c r="B68" s="11" t="s">
        <v>1012</v>
      </c>
      <c r="C68" s="22">
        <v>20</v>
      </c>
    </row>
    <row r="69" spans="1:3" x14ac:dyDescent="0.25">
      <c r="A69" s="191" t="s">
        <v>1013</v>
      </c>
      <c r="B69" s="11" t="s">
        <v>1014</v>
      </c>
      <c r="C69" s="22">
        <v>191</v>
      </c>
    </row>
    <row r="70" spans="1:3" x14ac:dyDescent="0.25">
      <c r="A70" s="193"/>
      <c r="B70" s="11" t="s">
        <v>1015</v>
      </c>
      <c r="C70" s="22">
        <v>0</v>
      </c>
    </row>
    <row r="71" spans="1:3" x14ac:dyDescent="0.25">
      <c r="A71" s="192"/>
      <c r="B71" s="11" t="s">
        <v>1016</v>
      </c>
      <c r="C71" s="22">
        <v>0</v>
      </c>
    </row>
    <row r="72" spans="1:3" x14ac:dyDescent="0.25">
      <c r="A72" s="191" t="s">
        <v>1017</v>
      </c>
      <c r="B72" s="11" t="s">
        <v>1018</v>
      </c>
      <c r="C72" s="22">
        <v>559</v>
      </c>
    </row>
    <row r="73" spans="1:3" x14ac:dyDescent="0.25">
      <c r="A73" s="193"/>
      <c r="B73" s="11" t="s">
        <v>1019</v>
      </c>
      <c r="C73" s="22">
        <v>6</v>
      </c>
    </row>
    <row r="74" spans="1:3" x14ac:dyDescent="0.25">
      <c r="A74" s="193"/>
      <c r="B74" s="11" t="s">
        <v>1020</v>
      </c>
      <c r="C74" s="22">
        <v>18</v>
      </c>
    </row>
    <row r="75" spans="1:3" x14ac:dyDescent="0.25">
      <c r="A75" s="193"/>
      <c r="B75" s="11" t="s">
        <v>1021</v>
      </c>
      <c r="C75" s="22">
        <v>436</v>
      </c>
    </row>
    <row r="76" spans="1:3" x14ac:dyDescent="0.25">
      <c r="A76" s="192"/>
      <c r="B76" s="11" t="s">
        <v>1012</v>
      </c>
      <c r="C76" s="22">
        <v>140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1</v>
      </c>
    </row>
    <row r="81" spans="1:3" x14ac:dyDescent="0.25">
      <c r="A81" s="10" t="s">
        <v>1024</v>
      </c>
      <c r="B81" s="15"/>
      <c r="C81" s="22">
        <v>0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1" t="s">
        <v>1027</v>
      </c>
      <c r="B86" s="11" t="s">
        <v>1018</v>
      </c>
      <c r="C86" s="22">
        <v>853</v>
      </c>
    </row>
    <row r="87" spans="1:3" x14ac:dyDescent="0.25">
      <c r="A87" s="192"/>
      <c r="B87" s="11" t="s">
        <v>1012</v>
      </c>
      <c r="C87" s="22">
        <v>653</v>
      </c>
    </row>
    <row r="88" spans="1:3" x14ac:dyDescent="0.25">
      <c r="A88" s="191" t="s">
        <v>1028</v>
      </c>
      <c r="B88" s="11" t="s">
        <v>1018</v>
      </c>
      <c r="C88" s="22">
        <v>6</v>
      </c>
    </row>
    <row r="89" spans="1:3" x14ac:dyDescent="0.25">
      <c r="A89" s="192"/>
      <c r="B89" s="11" t="s">
        <v>1012</v>
      </c>
      <c r="C89" s="22">
        <v>5</v>
      </c>
    </row>
    <row r="90" spans="1:3" x14ac:dyDescent="0.25">
      <c r="A90" s="191" t="s">
        <v>1029</v>
      </c>
      <c r="B90" s="11" t="s">
        <v>1018</v>
      </c>
      <c r="C90" s="22">
        <v>3796</v>
      </c>
    </row>
    <row r="91" spans="1:3" x14ac:dyDescent="0.25">
      <c r="A91" s="192"/>
      <c r="B91" s="11" t="s">
        <v>1012</v>
      </c>
      <c r="C91" s="22">
        <v>1697</v>
      </c>
    </row>
    <row r="92" spans="1:3" x14ac:dyDescent="0.25">
      <c r="A92" s="191" t="s">
        <v>1030</v>
      </c>
      <c r="B92" s="11" t="s">
        <v>1018</v>
      </c>
      <c r="C92" s="22">
        <v>0</v>
      </c>
    </row>
    <row r="93" spans="1:3" x14ac:dyDescent="0.25">
      <c r="A93" s="192"/>
      <c r="B93" s="11" t="s">
        <v>1012</v>
      </c>
      <c r="C93" s="22">
        <v>0</v>
      </c>
    </row>
    <row r="94" spans="1:3" x14ac:dyDescent="0.25">
      <c r="A94" s="191" t="s">
        <v>1031</v>
      </c>
      <c r="B94" s="11" t="s">
        <v>1018</v>
      </c>
      <c r="C94" s="21"/>
    </row>
    <row r="95" spans="1:3" x14ac:dyDescent="0.25">
      <c r="A95" s="192"/>
      <c r="B95" s="11" t="s">
        <v>1012</v>
      </c>
      <c r="C95" s="21"/>
    </row>
    <row r="96" spans="1:3" x14ac:dyDescent="0.25">
      <c r="A96" s="191" t="s">
        <v>1032</v>
      </c>
      <c r="B96" s="11" t="s">
        <v>1018</v>
      </c>
      <c r="C96" s="22">
        <v>0</v>
      </c>
    </row>
    <row r="97" spans="1:3" x14ac:dyDescent="0.25">
      <c r="A97" s="192"/>
      <c r="B97" s="11" t="s">
        <v>1012</v>
      </c>
      <c r="C97" s="22">
        <v>0</v>
      </c>
    </row>
    <row r="98" spans="1:3" x14ac:dyDescent="0.25">
      <c r="A98" s="191" t="s">
        <v>1033</v>
      </c>
      <c r="B98" s="11" t="s">
        <v>1018</v>
      </c>
      <c r="C98" s="22">
        <v>0</v>
      </c>
    </row>
    <row r="99" spans="1:3" x14ac:dyDescent="0.25">
      <c r="A99" s="192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42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1" t="s">
        <v>1037</v>
      </c>
      <c r="B105" s="11" t="s">
        <v>1038</v>
      </c>
      <c r="C105" s="22">
        <v>47</v>
      </c>
    </row>
    <row r="106" spans="1:3" x14ac:dyDescent="0.25">
      <c r="A106" s="192"/>
      <c r="B106" s="11" t="s">
        <v>1039</v>
      </c>
      <c r="C106" s="22">
        <v>73</v>
      </c>
    </row>
    <row r="107" spans="1:3" x14ac:dyDescent="0.25">
      <c r="A107" s="10" t="s">
        <v>1040</v>
      </c>
      <c r="B107" s="15"/>
      <c r="C107" s="22">
        <v>46</v>
      </c>
    </row>
    <row r="108" spans="1:3" x14ac:dyDescent="0.25">
      <c r="A108" s="10" t="s">
        <v>1041</v>
      </c>
      <c r="B108" s="15"/>
      <c r="C108" s="22">
        <v>0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3</v>
      </c>
    </row>
    <row r="111" spans="1:3" x14ac:dyDescent="0.25">
      <c r="A111" s="10" t="s">
        <v>1044</v>
      </c>
      <c r="B111" s="15"/>
      <c r="C111" s="22">
        <v>0</v>
      </c>
    </row>
    <row r="112" spans="1:3" ht="22.5" x14ac:dyDescent="0.25">
      <c r="A112" s="10" t="s">
        <v>1045</v>
      </c>
      <c r="B112" s="15"/>
      <c r="C112" s="22">
        <v>0</v>
      </c>
    </row>
    <row r="113" spans="1:1" x14ac:dyDescent="0.25">
      <c r="A113" s="17"/>
    </row>
  </sheetData>
  <sheetProtection algorithmName="SHA-512" hashValue="ylHRGlBa+klYCprdiJ/TwqIR4H2e+FOzKSNJS5cb2gtGNSi84UofGSGiS+ik/caO+0g51LNOO6u4TidYSRw08Q==" saltValue="8gr6HUtUmAZwQklSg8eaC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1" t="s">
        <v>1048</v>
      </c>
      <c r="B5" s="32" t="s">
        <v>1049</v>
      </c>
      <c r="C5" s="22">
        <v>78</v>
      </c>
    </row>
    <row r="6" spans="1:3" x14ac:dyDescent="0.25">
      <c r="A6" s="193"/>
      <c r="B6" s="32" t="s">
        <v>304</v>
      </c>
      <c r="C6" s="22">
        <v>274</v>
      </c>
    </row>
    <row r="7" spans="1:3" x14ac:dyDescent="0.25">
      <c r="A7" s="193"/>
      <c r="B7" s="32" t="s">
        <v>1050</v>
      </c>
      <c r="C7" s="22">
        <v>35</v>
      </c>
    </row>
    <row r="8" spans="1:3" x14ac:dyDescent="0.25">
      <c r="A8" s="193"/>
      <c r="B8" s="32" t="s">
        <v>1051</v>
      </c>
      <c r="C8" s="22">
        <v>0</v>
      </c>
    </row>
    <row r="9" spans="1:3" x14ac:dyDescent="0.25">
      <c r="A9" s="193"/>
      <c r="B9" s="32" t="s">
        <v>1052</v>
      </c>
      <c r="C9" s="22">
        <v>0</v>
      </c>
    </row>
    <row r="10" spans="1:3" x14ac:dyDescent="0.25">
      <c r="A10" s="193"/>
      <c r="B10" s="32" t="s">
        <v>1053</v>
      </c>
      <c r="C10" s="22">
        <v>0</v>
      </c>
    </row>
    <row r="11" spans="1:3" x14ac:dyDescent="0.25">
      <c r="A11" s="192"/>
      <c r="B11" s="32" t="s">
        <v>1054</v>
      </c>
      <c r="C11" s="22">
        <v>0</v>
      </c>
    </row>
    <row r="12" spans="1:3" x14ac:dyDescent="0.25">
      <c r="A12" s="191" t="s">
        <v>1055</v>
      </c>
      <c r="B12" s="32" t="s">
        <v>65</v>
      </c>
      <c r="C12" s="22">
        <v>113</v>
      </c>
    </row>
    <row r="13" spans="1:3" x14ac:dyDescent="0.25">
      <c r="A13" s="193"/>
      <c r="B13" s="32" t="s">
        <v>1056</v>
      </c>
      <c r="C13" s="22">
        <v>69</v>
      </c>
    </row>
    <row r="14" spans="1:3" x14ac:dyDescent="0.25">
      <c r="A14" s="193"/>
      <c r="B14" s="32" t="s">
        <v>1057</v>
      </c>
      <c r="C14" s="22">
        <v>76</v>
      </c>
    </row>
    <row r="15" spans="1:3" x14ac:dyDescent="0.25">
      <c r="A15" s="192"/>
      <c r="B15" s="32" t="s">
        <v>1058</v>
      </c>
      <c r="C15" s="22">
        <v>7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1"/>
    </row>
    <row r="20" spans="1:3" x14ac:dyDescent="0.25">
      <c r="A20" s="10" t="s">
        <v>1061</v>
      </c>
      <c r="B20" s="33"/>
      <c r="C20" s="21"/>
    </row>
    <row r="21" spans="1:3" x14ac:dyDescent="0.25">
      <c r="A21" s="10" t="s">
        <v>1062</v>
      </c>
      <c r="B21" s="33"/>
      <c r="C21" s="21"/>
    </row>
    <row r="22" spans="1:3" x14ac:dyDescent="0.25">
      <c r="A22" s="10" t="s">
        <v>1063</v>
      </c>
      <c r="B22" s="33"/>
      <c r="C22" s="21"/>
    </row>
    <row r="23" spans="1:3" x14ac:dyDescent="0.25">
      <c r="A23" s="10" t="s">
        <v>1064</v>
      </c>
      <c r="B23" s="33"/>
      <c r="C23" s="21"/>
    </row>
    <row r="24" spans="1:3" x14ac:dyDescent="0.25">
      <c r="A24" s="10" t="s">
        <v>1065</v>
      </c>
      <c r="B24" s="33"/>
      <c r="C24" s="21"/>
    </row>
    <row r="25" spans="1:3" x14ac:dyDescent="0.25">
      <c r="A25" s="10" t="s">
        <v>1066</v>
      </c>
      <c r="B25" s="33"/>
      <c r="C25" s="21"/>
    </row>
    <row r="26" spans="1:3" x14ac:dyDescent="0.25">
      <c r="A26" s="10" t="s">
        <v>1067</v>
      </c>
      <c r="B26" s="33"/>
      <c r="C26" s="21"/>
    </row>
    <row r="27" spans="1:3" x14ac:dyDescent="0.25">
      <c r="A27" s="10" t="s">
        <v>1068</v>
      </c>
      <c r="B27" s="33"/>
      <c r="C27" s="21"/>
    </row>
    <row r="28" spans="1:3" x14ac:dyDescent="0.25">
      <c r="A28" s="10" t="s">
        <v>1069</v>
      </c>
      <c r="B28" s="33"/>
      <c r="C28" s="21"/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/>
    </row>
    <row r="33" spans="1:6" x14ac:dyDescent="0.25">
      <c r="A33" s="10" t="s">
        <v>1072</v>
      </c>
      <c r="B33" s="33"/>
      <c r="C33" s="21"/>
    </row>
    <row r="34" spans="1:6" x14ac:dyDescent="0.25">
      <c r="A34" s="10" t="s">
        <v>1073</v>
      </c>
      <c r="B34" s="33"/>
      <c r="C34" s="21"/>
    </row>
    <row r="35" spans="1:6" x14ac:dyDescent="0.25">
      <c r="A35" s="10" t="s">
        <v>1074</v>
      </c>
      <c r="B35" s="33"/>
      <c r="C35" s="22">
        <v>54</v>
      </c>
    </row>
    <row r="36" spans="1:6" x14ac:dyDescent="0.25">
      <c r="A36" s="10" t="s">
        <v>1075</v>
      </c>
      <c r="B36" s="33"/>
      <c r="C36" s="22">
        <v>14</v>
      </c>
    </row>
    <row r="37" spans="1:6" x14ac:dyDescent="0.25">
      <c r="A37" s="10" t="s">
        <v>1076</v>
      </c>
      <c r="B37" s="33"/>
      <c r="C37" s="22">
        <v>37</v>
      </c>
    </row>
    <row r="38" spans="1:6" x14ac:dyDescent="0.25">
      <c r="A38" s="10" t="s">
        <v>1077</v>
      </c>
      <c r="B38" s="33"/>
      <c r="C38" s="22">
        <v>3</v>
      </c>
    </row>
    <row r="39" spans="1:6" x14ac:dyDescent="0.25">
      <c r="A39" s="10" t="s">
        <v>1078</v>
      </c>
      <c r="B39" s="33"/>
      <c r="C39" s="22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4</v>
      </c>
    </row>
    <row r="44" spans="1:6" x14ac:dyDescent="0.25">
      <c r="A44" s="10" t="s">
        <v>114</v>
      </c>
      <c r="B44" s="33"/>
      <c r="C44" s="22">
        <v>3</v>
      </c>
    </row>
    <row r="45" spans="1:6" x14ac:dyDescent="0.25">
      <c r="A45" s="10" t="s">
        <v>1080</v>
      </c>
      <c r="B45" s="33"/>
      <c r="C45" s="22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8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89"/>
      <c r="B49" s="11" t="s">
        <v>1084</v>
      </c>
      <c r="C49" s="16"/>
      <c r="D49" s="16"/>
      <c r="E49" s="16"/>
      <c r="F49" s="21"/>
    </row>
    <row r="50" spans="1:6" x14ac:dyDescent="0.25">
      <c r="A50" s="189"/>
      <c r="B50" s="11" t="s">
        <v>1085</v>
      </c>
      <c r="C50" s="16"/>
      <c r="D50" s="16"/>
      <c r="E50" s="16"/>
      <c r="F50" s="21"/>
    </row>
    <row r="51" spans="1:6" x14ac:dyDescent="0.25">
      <c r="A51" s="189"/>
      <c r="B51" s="11" t="s">
        <v>1086</v>
      </c>
      <c r="C51" s="16"/>
      <c r="D51" s="16"/>
      <c r="E51" s="16"/>
      <c r="F51" s="21"/>
    </row>
    <row r="52" spans="1:6" x14ac:dyDescent="0.25">
      <c r="A52" s="189"/>
      <c r="B52" s="11" t="s">
        <v>334</v>
      </c>
      <c r="C52" s="16"/>
      <c r="D52" s="12">
        <v>9</v>
      </c>
      <c r="E52" s="16"/>
      <c r="F52" s="21"/>
    </row>
    <row r="53" spans="1:6" x14ac:dyDescent="0.25">
      <c r="A53" s="189"/>
      <c r="B53" s="11" t="s">
        <v>1087</v>
      </c>
      <c r="C53" s="16"/>
      <c r="D53" s="12">
        <v>112</v>
      </c>
      <c r="E53" s="16"/>
      <c r="F53" s="21"/>
    </row>
    <row r="54" spans="1:6" x14ac:dyDescent="0.25">
      <c r="A54" s="189"/>
      <c r="B54" s="11" t="s">
        <v>1088</v>
      </c>
      <c r="C54" s="16"/>
      <c r="D54" s="12">
        <v>8</v>
      </c>
      <c r="E54" s="16"/>
      <c r="F54" s="21"/>
    </row>
    <row r="55" spans="1:6" x14ac:dyDescent="0.25">
      <c r="A55" s="189"/>
      <c r="B55" s="11" t="s">
        <v>1089</v>
      </c>
      <c r="C55" s="16"/>
      <c r="D55" s="12">
        <v>2</v>
      </c>
      <c r="E55" s="16"/>
      <c r="F55" s="21"/>
    </row>
    <row r="56" spans="1:6" x14ac:dyDescent="0.25">
      <c r="A56" s="189"/>
      <c r="B56" s="11" t="s">
        <v>1090</v>
      </c>
      <c r="C56" s="16"/>
      <c r="D56" s="16"/>
      <c r="E56" s="16"/>
      <c r="F56" s="21"/>
    </row>
    <row r="57" spans="1:6" x14ac:dyDescent="0.25">
      <c r="A57" s="189"/>
      <c r="B57" s="11" t="s">
        <v>1091</v>
      </c>
      <c r="C57" s="16"/>
      <c r="D57" s="12">
        <v>11</v>
      </c>
      <c r="E57" s="16"/>
      <c r="F57" s="21"/>
    </row>
    <row r="58" spans="1:6" x14ac:dyDescent="0.25">
      <c r="A58" s="189"/>
      <c r="B58" s="11" t="s">
        <v>1092</v>
      </c>
      <c r="C58" s="16"/>
      <c r="D58" s="16"/>
      <c r="E58" s="16"/>
      <c r="F58" s="21"/>
    </row>
    <row r="59" spans="1:6" x14ac:dyDescent="0.25">
      <c r="A59" s="189"/>
      <c r="B59" s="11" t="s">
        <v>1093</v>
      </c>
      <c r="C59" s="16"/>
      <c r="D59" s="16"/>
      <c r="E59" s="16"/>
      <c r="F59" s="21"/>
    </row>
    <row r="60" spans="1:6" x14ac:dyDescent="0.25">
      <c r="A60" s="189"/>
      <c r="B60" s="11" t="s">
        <v>405</v>
      </c>
      <c r="C60" s="16"/>
      <c r="D60" s="16"/>
      <c r="E60" s="16"/>
      <c r="F60" s="21"/>
    </row>
    <row r="61" spans="1:6" x14ac:dyDescent="0.25">
      <c r="A61" s="189"/>
      <c r="B61" s="11" t="s">
        <v>1094</v>
      </c>
      <c r="C61" s="16"/>
      <c r="D61" s="16"/>
      <c r="E61" s="16"/>
      <c r="F61" s="21"/>
    </row>
    <row r="62" spans="1:6" x14ac:dyDescent="0.25">
      <c r="A62" s="189"/>
      <c r="B62" s="11" t="s">
        <v>1095</v>
      </c>
      <c r="C62" s="16"/>
      <c r="D62" s="16"/>
      <c r="E62" s="16"/>
      <c r="F62" s="21"/>
    </row>
    <row r="63" spans="1:6" x14ac:dyDescent="0.25">
      <c r="A63" s="189"/>
      <c r="B63" s="11" t="s">
        <v>1096</v>
      </c>
      <c r="C63" s="16"/>
      <c r="D63" s="16"/>
      <c r="E63" s="16"/>
      <c r="F63" s="21"/>
    </row>
    <row r="64" spans="1:6" x14ac:dyDescent="0.25">
      <c r="A64" s="189"/>
      <c r="B64" s="11" t="s">
        <v>1097</v>
      </c>
      <c r="C64" s="16"/>
      <c r="D64" s="12">
        <v>9</v>
      </c>
      <c r="E64" s="16"/>
      <c r="F64" s="21"/>
    </row>
    <row r="65" spans="1:6" x14ac:dyDescent="0.25">
      <c r="A65" s="189"/>
      <c r="B65" s="11" t="s">
        <v>1098</v>
      </c>
      <c r="C65" s="16"/>
      <c r="D65" s="16"/>
      <c r="E65" s="16"/>
      <c r="F65" s="21"/>
    </row>
    <row r="66" spans="1:6" x14ac:dyDescent="0.25">
      <c r="A66" s="190"/>
      <c r="B66" s="11" t="s">
        <v>1099</v>
      </c>
      <c r="C66" s="16"/>
      <c r="D66" s="16"/>
      <c r="E66" s="16"/>
      <c r="F66" s="21"/>
    </row>
    <row r="67" spans="1:6" x14ac:dyDescent="0.25">
      <c r="A67" s="201" t="s">
        <v>1100</v>
      </c>
      <c r="B67" s="202"/>
      <c r="C67" s="34"/>
      <c r="D67" s="29">
        <v>151</v>
      </c>
      <c r="E67" s="34"/>
      <c r="F67" s="34"/>
    </row>
    <row r="68" spans="1:6" x14ac:dyDescent="0.25">
      <c r="A68" s="188" t="s">
        <v>977</v>
      </c>
      <c r="B68" s="11" t="s">
        <v>1101</v>
      </c>
      <c r="C68" s="12">
        <v>86</v>
      </c>
      <c r="D68" s="16"/>
      <c r="E68" s="16"/>
      <c r="F68" s="21"/>
    </row>
    <row r="69" spans="1:6" x14ac:dyDescent="0.25">
      <c r="A69" s="189"/>
      <c r="B69" s="11" t="s">
        <v>1102</v>
      </c>
      <c r="C69" s="12">
        <v>26</v>
      </c>
      <c r="D69" s="16"/>
      <c r="E69" s="16"/>
      <c r="F69" s="21"/>
    </row>
    <row r="70" spans="1:6" x14ac:dyDescent="0.25">
      <c r="A70" s="190"/>
      <c r="B70" s="11" t="s">
        <v>111</v>
      </c>
      <c r="C70" s="12">
        <v>26</v>
      </c>
      <c r="D70" s="16"/>
      <c r="E70" s="16"/>
      <c r="F70" s="21"/>
    </row>
    <row r="71" spans="1:6" x14ac:dyDescent="0.25">
      <c r="A71" s="201" t="s">
        <v>1103</v>
      </c>
      <c r="B71" s="202"/>
      <c r="C71" s="29">
        <v>138</v>
      </c>
      <c r="D71" s="34"/>
      <c r="E71" s="34"/>
      <c r="F71" s="34"/>
    </row>
    <row r="72" spans="1:6" x14ac:dyDescent="0.25">
      <c r="A72" s="17"/>
    </row>
  </sheetData>
  <sheetProtection algorithmName="SHA-512" hashValue="O7QY0AqseoASLKuwmYag5hsqJWUHQQsCxp04X/NbQbjTVbHs3eaee9DhiHMWPVE/q5v8ouuSMJvN4QZjK9ff6g==" saltValue="FTD7NcT/Rame/SGCZiZir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5" t="s">
        <v>15</v>
      </c>
      <c r="C4" s="9" t="s">
        <v>3</v>
      </c>
    </row>
    <row r="5" spans="1:3" x14ac:dyDescent="0.25">
      <c r="A5" s="188" t="s">
        <v>1106</v>
      </c>
      <c r="B5" s="11" t="s">
        <v>1107</v>
      </c>
      <c r="C5" s="22">
        <v>3925</v>
      </c>
    </row>
    <row r="6" spans="1:3" x14ac:dyDescent="0.25">
      <c r="A6" s="189"/>
      <c r="B6" s="11" t="s">
        <v>1049</v>
      </c>
      <c r="C6" s="22">
        <v>1535</v>
      </c>
    </row>
    <row r="7" spans="1:3" x14ac:dyDescent="0.25">
      <c r="A7" s="189"/>
      <c r="B7" s="11" t="s">
        <v>1108</v>
      </c>
      <c r="C7" s="22">
        <v>1740</v>
      </c>
    </row>
    <row r="8" spans="1:3" x14ac:dyDescent="0.25">
      <c r="A8" s="189"/>
      <c r="B8" s="11" t="s">
        <v>1109</v>
      </c>
      <c r="C8" s="22">
        <v>137</v>
      </c>
    </row>
    <row r="9" spans="1:3" x14ac:dyDescent="0.25">
      <c r="A9" s="189"/>
      <c r="B9" s="11" t="s">
        <v>1051</v>
      </c>
      <c r="C9" s="22">
        <v>6</v>
      </c>
    </row>
    <row r="10" spans="1:3" x14ac:dyDescent="0.25">
      <c r="A10" s="189"/>
      <c r="B10" s="11" t="s">
        <v>1052</v>
      </c>
      <c r="C10" s="21"/>
    </row>
    <row r="11" spans="1:3" x14ac:dyDescent="0.25">
      <c r="A11" s="189"/>
      <c r="B11" s="11" t="s">
        <v>1110</v>
      </c>
      <c r="C11" s="21"/>
    </row>
    <row r="12" spans="1:3" x14ac:dyDescent="0.25">
      <c r="A12" s="190"/>
      <c r="B12" s="11" t="s">
        <v>1111</v>
      </c>
      <c r="C12" s="22">
        <v>1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5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1654</v>
      </c>
    </row>
    <row r="17" spans="1:3" x14ac:dyDescent="0.25">
      <c r="A17" s="20" t="s">
        <v>1114</v>
      </c>
      <c r="B17" s="15"/>
      <c r="C17" s="22">
        <v>1575</v>
      </c>
    </row>
    <row r="18" spans="1:3" x14ac:dyDescent="0.25">
      <c r="A18" s="20" t="s">
        <v>1115</v>
      </c>
      <c r="B18" s="15"/>
      <c r="C18" s="22">
        <v>1458</v>
      </c>
    </row>
    <row r="19" spans="1:3" x14ac:dyDescent="0.25">
      <c r="A19" s="20" t="s">
        <v>1116</v>
      </c>
      <c r="B19" s="15"/>
      <c r="C19" s="22">
        <v>234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5" t="s">
        <v>15</v>
      </c>
      <c r="C22" s="9" t="s">
        <v>3</v>
      </c>
    </row>
    <row r="23" spans="1:3" x14ac:dyDescent="0.25">
      <c r="A23" s="20" t="s">
        <v>1118</v>
      </c>
      <c r="B23" s="15"/>
      <c r="C23" s="21"/>
    </row>
    <row r="24" spans="1:3" x14ac:dyDescent="0.25">
      <c r="A24" s="20" t="s">
        <v>1119</v>
      </c>
      <c r="B24" s="15"/>
      <c r="C24" s="21"/>
    </row>
    <row r="25" spans="1:3" x14ac:dyDescent="0.25">
      <c r="A25" s="20" t="s">
        <v>1120</v>
      </c>
      <c r="B25" s="15"/>
      <c r="C25" s="21"/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1"/>
    </row>
    <row r="28" spans="1:3" x14ac:dyDescent="0.25">
      <c r="A28" s="20" t="s">
        <v>1123</v>
      </c>
      <c r="B28" s="15"/>
      <c r="C28" s="21"/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5" t="s">
        <v>15</v>
      </c>
      <c r="C31" s="9" t="s">
        <v>3</v>
      </c>
    </row>
    <row r="32" spans="1:3" x14ac:dyDescent="0.25">
      <c r="A32" s="20" t="s">
        <v>1125</v>
      </c>
      <c r="B32" s="15"/>
      <c r="C32" s="21"/>
    </row>
    <row r="33" spans="1:3" x14ac:dyDescent="0.25">
      <c r="A33" s="20" t="s">
        <v>1126</v>
      </c>
      <c r="B33" s="15"/>
      <c r="C33" s="21"/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5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34</v>
      </c>
    </row>
    <row r="38" spans="1:3" x14ac:dyDescent="0.25">
      <c r="A38" s="20" t="s">
        <v>1128</v>
      </c>
      <c r="B38" s="15"/>
      <c r="C38" s="21"/>
    </row>
    <row r="39" spans="1:3" x14ac:dyDescent="0.25">
      <c r="A39" s="20" t="s">
        <v>1129</v>
      </c>
      <c r="B39" s="15"/>
      <c r="C39" s="22">
        <v>936</v>
      </c>
    </row>
    <row r="40" spans="1:3" x14ac:dyDescent="0.25">
      <c r="A40" s="20" t="s">
        <v>1130</v>
      </c>
      <c r="B40" s="15"/>
      <c r="C40" s="22">
        <v>319</v>
      </c>
    </row>
    <row r="41" spans="1:3" x14ac:dyDescent="0.25">
      <c r="A41" s="20" t="s">
        <v>1131</v>
      </c>
      <c r="B41" s="15"/>
      <c r="C41" s="22">
        <v>465</v>
      </c>
    </row>
    <row r="42" spans="1:3" x14ac:dyDescent="0.25">
      <c r="A42" s="20" t="s">
        <v>1132</v>
      </c>
      <c r="B42" s="15"/>
      <c r="C42" s="22">
        <v>152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5" t="s">
        <v>15</v>
      </c>
      <c r="C45" s="9" t="s">
        <v>3</v>
      </c>
    </row>
    <row r="46" spans="1:3" x14ac:dyDescent="0.25">
      <c r="A46" s="20" t="s">
        <v>1134</v>
      </c>
      <c r="B46" s="15"/>
      <c r="C46" s="21"/>
    </row>
    <row r="47" spans="1:3" x14ac:dyDescent="0.25">
      <c r="A47" s="20" t="s">
        <v>1135</v>
      </c>
      <c r="B47" s="15"/>
      <c r="C47" s="21"/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5" t="s">
        <v>15</v>
      </c>
      <c r="C50" s="9" t="s">
        <v>3</v>
      </c>
    </row>
    <row r="51" spans="1:6" x14ac:dyDescent="0.25">
      <c r="A51" s="188" t="s">
        <v>1137</v>
      </c>
      <c r="B51" s="11" t="s">
        <v>1138</v>
      </c>
      <c r="C51" s="21"/>
    </row>
    <row r="52" spans="1:6" x14ac:dyDescent="0.25">
      <c r="A52" s="189"/>
      <c r="B52" s="11" t="s">
        <v>1139</v>
      </c>
      <c r="C52" s="21"/>
    </row>
    <row r="53" spans="1:6" x14ac:dyDescent="0.25">
      <c r="A53" s="189"/>
      <c r="B53" s="11" t="s">
        <v>1140</v>
      </c>
      <c r="C53" s="21"/>
    </row>
    <row r="54" spans="1:6" x14ac:dyDescent="0.25">
      <c r="A54" s="190"/>
      <c r="B54" s="11" t="s">
        <v>1141</v>
      </c>
      <c r="C54" s="21"/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5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</v>
      </c>
    </row>
    <row r="59" spans="1:6" x14ac:dyDescent="0.25">
      <c r="A59" s="20" t="s">
        <v>114</v>
      </c>
      <c r="B59" s="15"/>
      <c r="C59" s="21"/>
    </row>
    <row r="60" spans="1:6" x14ac:dyDescent="0.25">
      <c r="A60" s="20" t="s">
        <v>1080</v>
      </c>
      <c r="B60" s="15"/>
      <c r="C60" s="22">
        <v>1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8" t="s">
        <v>960</v>
      </c>
      <c r="B63" s="11" t="s">
        <v>1083</v>
      </c>
      <c r="C63" s="12">
        <v>0</v>
      </c>
      <c r="D63" s="12">
        <v>1</v>
      </c>
      <c r="E63" s="12">
        <v>1</v>
      </c>
      <c r="F63" s="22">
        <v>0</v>
      </c>
    </row>
    <row r="64" spans="1:6" x14ac:dyDescent="0.25">
      <c r="A64" s="189"/>
      <c r="B64" s="11" t="s">
        <v>1084</v>
      </c>
      <c r="C64" s="12">
        <v>0</v>
      </c>
      <c r="D64" s="12">
        <v>1</v>
      </c>
      <c r="E64" s="12">
        <v>1</v>
      </c>
      <c r="F64" s="22">
        <v>0</v>
      </c>
    </row>
    <row r="65" spans="1:6" x14ac:dyDescent="0.25">
      <c r="A65" s="189"/>
      <c r="B65" s="11" t="s">
        <v>1085</v>
      </c>
      <c r="C65" s="16"/>
      <c r="D65" s="16"/>
      <c r="E65" s="16"/>
      <c r="F65" s="21"/>
    </row>
    <row r="66" spans="1:6" x14ac:dyDescent="0.25">
      <c r="A66" s="189"/>
      <c r="B66" s="11" t="s">
        <v>1086</v>
      </c>
      <c r="C66" s="12">
        <v>1</v>
      </c>
      <c r="D66" s="12">
        <v>1</v>
      </c>
      <c r="E66" s="12">
        <v>1</v>
      </c>
      <c r="F66" s="22">
        <v>0</v>
      </c>
    </row>
    <row r="67" spans="1:6" x14ac:dyDescent="0.25">
      <c r="A67" s="189"/>
      <c r="B67" s="11" t="s">
        <v>334</v>
      </c>
      <c r="C67" s="16"/>
      <c r="D67" s="12">
        <v>31</v>
      </c>
      <c r="E67" s="16"/>
      <c r="F67" s="21"/>
    </row>
    <row r="68" spans="1:6" x14ac:dyDescent="0.25">
      <c r="A68" s="189"/>
      <c r="B68" s="11" t="s">
        <v>1142</v>
      </c>
      <c r="C68" s="16"/>
      <c r="D68" s="12">
        <v>692</v>
      </c>
      <c r="E68" s="16"/>
      <c r="F68" s="21"/>
    </row>
    <row r="69" spans="1:6" x14ac:dyDescent="0.25">
      <c r="A69" s="189"/>
      <c r="B69" s="11" t="s">
        <v>1143</v>
      </c>
      <c r="C69" s="16"/>
      <c r="D69" s="12">
        <v>33</v>
      </c>
      <c r="E69" s="16"/>
      <c r="F69" s="21"/>
    </row>
    <row r="70" spans="1:6" x14ac:dyDescent="0.25">
      <c r="A70" s="189"/>
      <c r="B70" s="11" t="s">
        <v>1089</v>
      </c>
      <c r="C70" s="16"/>
      <c r="D70" s="12">
        <v>35</v>
      </c>
      <c r="E70" s="16"/>
      <c r="F70" s="21"/>
    </row>
    <row r="71" spans="1:6" x14ac:dyDescent="0.25">
      <c r="A71" s="189"/>
      <c r="B71" s="11" t="s">
        <v>1144</v>
      </c>
      <c r="C71" s="12">
        <v>0</v>
      </c>
      <c r="D71" s="12">
        <v>1</v>
      </c>
      <c r="E71" s="12">
        <v>0</v>
      </c>
      <c r="F71" s="22">
        <v>0</v>
      </c>
    </row>
    <row r="72" spans="1:6" x14ac:dyDescent="0.25">
      <c r="A72" s="189"/>
      <c r="B72" s="11" t="s">
        <v>1145</v>
      </c>
      <c r="C72" s="16"/>
      <c r="D72" s="12">
        <v>237</v>
      </c>
      <c r="E72" s="16"/>
      <c r="F72" s="21"/>
    </row>
    <row r="73" spans="1:6" x14ac:dyDescent="0.25">
      <c r="A73" s="189"/>
      <c r="B73" s="11" t="s">
        <v>1146</v>
      </c>
      <c r="C73" s="16"/>
      <c r="D73" s="12">
        <v>191</v>
      </c>
      <c r="E73" s="16"/>
      <c r="F73" s="21"/>
    </row>
    <row r="74" spans="1:6" x14ac:dyDescent="0.25">
      <c r="A74" s="189"/>
      <c r="B74" s="11" t="s">
        <v>1093</v>
      </c>
      <c r="C74" s="12">
        <v>0</v>
      </c>
      <c r="D74" s="12">
        <v>3</v>
      </c>
      <c r="E74" s="12">
        <v>0</v>
      </c>
      <c r="F74" s="22">
        <v>0</v>
      </c>
    </row>
    <row r="75" spans="1:6" x14ac:dyDescent="0.25">
      <c r="A75" s="189"/>
      <c r="B75" s="11" t="s">
        <v>405</v>
      </c>
      <c r="C75" s="16"/>
      <c r="D75" s="16"/>
      <c r="E75" s="16"/>
      <c r="F75" s="21"/>
    </row>
    <row r="76" spans="1:6" x14ac:dyDescent="0.25">
      <c r="A76" s="189"/>
      <c r="B76" s="11" t="s">
        <v>1094</v>
      </c>
      <c r="C76" s="16"/>
      <c r="D76" s="16"/>
      <c r="E76" s="16"/>
      <c r="F76" s="21"/>
    </row>
    <row r="77" spans="1:6" x14ac:dyDescent="0.25">
      <c r="A77" s="189"/>
      <c r="B77" s="11" t="s">
        <v>1095</v>
      </c>
      <c r="C77" s="12">
        <v>0</v>
      </c>
      <c r="D77" s="12">
        <v>1</v>
      </c>
      <c r="E77" s="12">
        <v>0</v>
      </c>
      <c r="F77" s="22">
        <v>0</v>
      </c>
    </row>
    <row r="78" spans="1:6" x14ac:dyDescent="0.25">
      <c r="A78" s="189"/>
      <c r="B78" s="11" t="s">
        <v>1096</v>
      </c>
      <c r="C78" s="16"/>
      <c r="D78" s="16"/>
      <c r="E78" s="16"/>
      <c r="F78" s="21"/>
    </row>
    <row r="79" spans="1:6" x14ac:dyDescent="0.25">
      <c r="A79" s="189"/>
      <c r="B79" s="11" t="s">
        <v>1097</v>
      </c>
      <c r="C79" s="16"/>
      <c r="D79" s="12">
        <v>553</v>
      </c>
      <c r="E79" s="16"/>
      <c r="F79" s="21"/>
    </row>
    <row r="80" spans="1:6" x14ac:dyDescent="0.25">
      <c r="A80" s="189"/>
      <c r="B80" s="11" t="s">
        <v>1098</v>
      </c>
      <c r="C80" s="16"/>
      <c r="D80" s="16"/>
      <c r="E80" s="16"/>
      <c r="F80" s="21"/>
    </row>
    <row r="81" spans="1:6" x14ac:dyDescent="0.25">
      <c r="A81" s="190"/>
      <c r="B81" s="11" t="s">
        <v>1099</v>
      </c>
      <c r="C81" s="16"/>
      <c r="D81" s="12">
        <v>12</v>
      </c>
      <c r="E81" s="16"/>
      <c r="F81" s="21"/>
    </row>
    <row r="82" spans="1:6" x14ac:dyDescent="0.25">
      <c r="A82" s="203" t="s">
        <v>1100</v>
      </c>
      <c r="B82" s="204"/>
      <c r="C82" s="29">
        <v>1</v>
      </c>
      <c r="D82" s="29">
        <v>1792</v>
      </c>
      <c r="E82" s="29">
        <v>3</v>
      </c>
      <c r="F82" s="29">
        <v>0</v>
      </c>
    </row>
    <row r="83" spans="1:6" x14ac:dyDescent="0.25">
      <c r="A83" s="188" t="s">
        <v>1147</v>
      </c>
      <c r="B83" s="11" t="s">
        <v>1101</v>
      </c>
      <c r="C83" s="16"/>
      <c r="D83" s="16"/>
      <c r="E83" s="16"/>
      <c r="F83" s="21"/>
    </row>
    <row r="84" spans="1:6" x14ac:dyDescent="0.25">
      <c r="A84" s="189"/>
      <c r="B84" s="11" t="s">
        <v>1102</v>
      </c>
      <c r="C84" s="16"/>
      <c r="D84" s="16"/>
      <c r="E84" s="16"/>
      <c r="F84" s="21"/>
    </row>
    <row r="85" spans="1:6" x14ac:dyDescent="0.25">
      <c r="A85" s="190"/>
      <c r="B85" s="11" t="s">
        <v>111</v>
      </c>
      <c r="C85" s="12">
        <v>243</v>
      </c>
      <c r="D85" s="16"/>
      <c r="E85" s="16"/>
      <c r="F85" s="21"/>
    </row>
    <row r="86" spans="1:6" x14ac:dyDescent="0.25">
      <c r="A86" s="203" t="s">
        <v>1148</v>
      </c>
      <c r="B86" s="204"/>
      <c r="C86" s="29">
        <v>243</v>
      </c>
      <c r="D86" s="34"/>
      <c r="E86" s="34"/>
      <c r="F86" s="34"/>
    </row>
    <row r="87" spans="1:6" x14ac:dyDescent="0.25">
      <c r="A87" s="17"/>
    </row>
  </sheetData>
  <sheetProtection algorithmName="SHA-512" hashValue="IXzuJ8+mXHxqMcIaim8WDmxzbl3lhSXnMGAeQ3XX1nUzr2Fe768TflkZB2Q0vld5pYLcfe+9ob1wlsrBLfKj9g==" saltValue="CYqS9mhtNXt1Ovk2qE91T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2</v>
      </c>
    </row>
    <row r="6" spans="1:3" ht="22.5" x14ac:dyDescent="0.25">
      <c r="A6" s="10" t="s">
        <v>1152</v>
      </c>
      <c r="B6" s="15"/>
      <c r="C6" s="22">
        <v>18</v>
      </c>
    </row>
    <row r="7" spans="1:3" x14ac:dyDescent="0.25">
      <c r="A7" s="10" t="s">
        <v>1153</v>
      </c>
      <c r="B7" s="15"/>
      <c r="C7" s="22">
        <v>0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17</v>
      </c>
    </row>
    <row r="14" spans="1:3" ht="22.5" x14ac:dyDescent="0.25">
      <c r="A14" s="10" t="s">
        <v>1152</v>
      </c>
      <c r="B14" s="15"/>
      <c r="C14" s="22">
        <v>79</v>
      </c>
    </row>
    <row r="15" spans="1:3" x14ac:dyDescent="0.25">
      <c r="A15" s="10" t="s">
        <v>1157</v>
      </c>
      <c r="B15" s="15"/>
      <c r="C15" s="22">
        <v>0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9</v>
      </c>
    </row>
    <row r="22" spans="1:3" x14ac:dyDescent="0.25">
      <c r="A22" s="10" t="s">
        <v>1159</v>
      </c>
      <c r="B22" s="15"/>
      <c r="C22" s="22">
        <v>9</v>
      </c>
    </row>
    <row r="23" spans="1:3" ht="22.5" x14ac:dyDescent="0.25">
      <c r="A23" s="10" t="s">
        <v>1160</v>
      </c>
      <c r="B23" s="15"/>
      <c r="C23" s="22">
        <v>2</v>
      </c>
    </row>
    <row r="24" spans="1:3" x14ac:dyDescent="0.25">
      <c r="A24" s="10" t="s">
        <v>1161</v>
      </c>
      <c r="B24" s="15"/>
      <c r="C24" s="22">
        <v>2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10</v>
      </c>
    </row>
    <row r="29" spans="1:3" x14ac:dyDescent="0.25">
      <c r="A29" s="10" t="s">
        <v>1164</v>
      </c>
      <c r="B29" s="15"/>
      <c r="C29" s="22">
        <v>13</v>
      </c>
    </row>
    <row r="30" spans="1:3" x14ac:dyDescent="0.25">
      <c r="A30" s="10" t="s">
        <v>1165</v>
      </c>
      <c r="B30" s="15"/>
      <c r="C30" s="22">
        <v>2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1</v>
      </c>
    </row>
    <row r="35" spans="1:3" x14ac:dyDescent="0.25">
      <c r="A35" s="10" t="s">
        <v>1168</v>
      </c>
      <c r="B35" s="15"/>
      <c r="C35" s="22">
        <v>11</v>
      </c>
    </row>
    <row r="36" spans="1:3" ht="22.5" x14ac:dyDescent="0.25">
      <c r="A36" s="10" t="s">
        <v>1169</v>
      </c>
      <c r="B36" s="15"/>
      <c r="C36" s="22">
        <v>6</v>
      </c>
    </row>
    <row r="37" spans="1:3" x14ac:dyDescent="0.25">
      <c r="A37" s="17"/>
    </row>
  </sheetData>
  <sheetProtection algorithmName="SHA-512" hashValue="+M+V2pgfHKfugjY03M0AY7+DhYUH5bX3i+lPaXKSKco/Epk8+93IBWXh2yeHWwNfMMDCT/mxZWyE5uV0C77Ukg==" saltValue="FGIVwmuPRmUFg3NrY7wPF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5</v>
      </c>
    </row>
    <row r="6" spans="1:3" x14ac:dyDescent="0.25">
      <c r="A6" s="10" t="s">
        <v>1173</v>
      </c>
      <c r="B6" s="15"/>
      <c r="C6" s="22">
        <v>0</v>
      </c>
    </row>
    <row r="7" spans="1:3" x14ac:dyDescent="0.25">
      <c r="A7" s="10" t="s">
        <v>1174</v>
      </c>
      <c r="B7" s="15"/>
      <c r="C7" s="22">
        <v>0</v>
      </c>
    </row>
    <row r="8" spans="1:3" x14ac:dyDescent="0.25">
      <c r="A8" s="10" t="s">
        <v>1175</v>
      </c>
      <c r="B8" s="15"/>
      <c r="C8" s="22">
        <v>11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19</v>
      </c>
    </row>
    <row r="15" spans="1:3" x14ac:dyDescent="0.25">
      <c r="A15" s="10" t="s">
        <v>1180</v>
      </c>
      <c r="B15" s="15"/>
      <c r="C15" s="22">
        <v>36</v>
      </c>
    </row>
    <row r="16" spans="1:3" x14ac:dyDescent="0.25">
      <c r="A16" s="10" t="s">
        <v>1181</v>
      </c>
      <c r="B16" s="15"/>
      <c r="C16" s="22">
        <v>1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364</v>
      </c>
    </row>
    <row r="21" spans="1:3" x14ac:dyDescent="0.25">
      <c r="A21" s="10" t="s">
        <v>1184</v>
      </c>
      <c r="B21" s="15"/>
      <c r="C21" s="22">
        <v>337</v>
      </c>
    </row>
    <row r="22" spans="1:3" x14ac:dyDescent="0.25">
      <c r="A22" s="10" t="s">
        <v>1185</v>
      </c>
      <c r="B22" s="15"/>
      <c r="C22" s="22">
        <v>23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/>
    </row>
    <row r="27" spans="1:3" x14ac:dyDescent="0.25">
      <c r="A27" s="10" t="s">
        <v>1188</v>
      </c>
      <c r="B27" s="15"/>
      <c r="C27" s="21"/>
    </row>
    <row r="28" spans="1:3" x14ac:dyDescent="0.25">
      <c r="A28" s="10" t="s">
        <v>1189</v>
      </c>
      <c r="B28" s="15"/>
      <c r="C28" s="21"/>
    </row>
    <row r="29" spans="1:3" x14ac:dyDescent="0.25">
      <c r="A29" s="10" t="s">
        <v>1190</v>
      </c>
      <c r="B29" s="15"/>
      <c r="C29" s="21"/>
    </row>
    <row r="30" spans="1:3" x14ac:dyDescent="0.25">
      <c r="A30" s="10" t="s">
        <v>1191</v>
      </c>
      <c r="B30" s="15"/>
      <c r="C30" s="21"/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7</v>
      </c>
    </row>
    <row r="35" spans="1:3" x14ac:dyDescent="0.25">
      <c r="A35" s="10" t="s">
        <v>1194</v>
      </c>
      <c r="B35" s="15"/>
      <c r="C35" s="22">
        <v>3</v>
      </c>
    </row>
    <row r="36" spans="1:3" x14ac:dyDescent="0.25">
      <c r="A36" s="10" t="s">
        <v>1195</v>
      </c>
      <c r="B36" s="15"/>
      <c r="C36" s="22">
        <v>8</v>
      </c>
    </row>
    <row r="37" spans="1:3" x14ac:dyDescent="0.25">
      <c r="A37" s="10" t="s">
        <v>1113</v>
      </c>
      <c r="B37" s="15"/>
      <c r="C37" s="22">
        <v>1</v>
      </c>
    </row>
    <row r="38" spans="1:3" x14ac:dyDescent="0.25">
      <c r="A38" s="10" t="s">
        <v>1196</v>
      </c>
      <c r="B38" s="15"/>
      <c r="C38" s="22">
        <v>0</v>
      </c>
    </row>
    <row r="39" spans="1:3" x14ac:dyDescent="0.25">
      <c r="A39" s="10" t="s">
        <v>1197</v>
      </c>
      <c r="B39" s="15"/>
      <c r="C39" s="22">
        <v>2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2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19</v>
      </c>
    </row>
    <row r="46" spans="1:3" x14ac:dyDescent="0.25">
      <c r="A46" s="10" t="s">
        <v>1113</v>
      </c>
      <c r="B46" s="15"/>
      <c r="C46" s="22">
        <v>16</v>
      </c>
    </row>
    <row r="47" spans="1:3" x14ac:dyDescent="0.25">
      <c r="A47" s="10" t="s">
        <v>1196</v>
      </c>
      <c r="B47" s="15"/>
      <c r="C47" s="22">
        <v>12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3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0</v>
      </c>
    </row>
    <row r="54" spans="1:3" x14ac:dyDescent="0.25">
      <c r="A54" s="10" t="s">
        <v>1113</v>
      </c>
      <c r="B54" s="15"/>
      <c r="C54" s="22">
        <v>0</v>
      </c>
    </row>
    <row r="55" spans="1:3" x14ac:dyDescent="0.25">
      <c r="A55" s="10" t="s">
        <v>1196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5</v>
      </c>
    </row>
    <row r="62" spans="1:3" x14ac:dyDescent="0.25">
      <c r="A62" s="10" t="s">
        <v>1113</v>
      </c>
      <c r="B62" s="15"/>
      <c r="C62" s="22">
        <v>0</v>
      </c>
    </row>
    <row r="63" spans="1:3" x14ac:dyDescent="0.25">
      <c r="A63" s="10" t="s">
        <v>1196</v>
      </c>
      <c r="B63" s="15"/>
      <c r="C63" s="22">
        <v>0</v>
      </c>
    </row>
    <row r="64" spans="1:3" x14ac:dyDescent="0.25">
      <c r="A64" s="17"/>
    </row>
  </sheetData>
  <sheetProtection algorithmName="SHA-512" hashValue="fBnvl8v37KgRSWySnSujcvSQEUdbZXN7tPUDOEYq1F9c0zCHqEsiKgY1/84dk+hHMwvPAY1HD3OFbVjxMGg2Dw==" saltValue="DTZuD2ZZ1swS/UBA2vUAb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1" t="s">
        <v>645</v>
      </c>
      <c r="B4" s="202"/>
      <c r="C4" s="29">
        <v>832</v>
      </c>
      <c r="D4" s="29">
        <v>1103</v>
      </c>
      <c r="E4" s="30">
        <v>-1</v>
      </c>
      <c r="F4" s="29">
        <v>1504</v>
      </c>
      <c r="G4" s="29">
        <v>2243</v>
      </c>
      <c r="H4" s="29">
        <v>121</v>
      </c>
      <c r="I4" s="29">
        <v>210</v>
      </c>
      <c r="J4" s="29">
        <v>0</v>
      </c>
      <c r="K4" s="29">
        <v>0</v>
      </c>
      <c r="L4" s="29">
        <v>0</v>
      </c>
      <c r="M4" s="29">
        <v>0</v>
      </c>
      <c r="N4" s="29">
        <v>57</v>
      </c>
      <c r="O4" s="29">
        <v>0</v>
      </c>
      <c r="P4" s="29">
        <v>2324</v>
      </c>
    </row>
    <row r="5" spans="1:16" ht="45" x14ac:dyDescent="0.25">
      <c r="A5" s="36" t="s">
        <v>646</v>
      </c>
      <c r="B5" s="36" t="s">
        <v>647</v>
      </c>
      <c r="C5" s="12">
        <v>0</v>
      </c>
      <c r="D5" s="12">
        <v>2</v>
      </c>
      <c r="E5" s="28">
        <v>-1</v>
      </c>
      <c r="F5" s="12">
        <v>1</v>
      </c>
      <c r="G5" s="12">
        <v>10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10</v>
      </c>
    </row>
    <row r="6" spans="1:16" ht="33.75" x14ac:dyDescent="0.25">
      <c r="A6" s="36" t="s">
        <v>648</v>
      </c>
      <c r="B6" s="36" t="s">
        <v>649</v>
      </c>
      <c r="C6" s="12">
        <v>414</v>
      </c>
      <c r="D6" s="12">
        <v>647</v>
      </c>
      <c r="E6" s="28">
        <v>-1</v>
      </c>
      <c r="F6" s="12">
        <v>704</v>
      </c>
      <c r="G6" s="12">
        <v>1033</v>
      </c>
      <c r="H6" s="12">
        <v>46</v>
      </c>
      <c r="I6" s="12">
        <v>55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1138</v>
      </c>
    </row>
    <row r="7" spans="1:16" ht="22.5" x14ac:dyDescent="0.25">
      <c r="A7" s="36" t="s">
        <v>650</v>
      </c>
      <c r="B7" s="36" t="s">
        <v>651</v>
      </c>
      <c r="C7" s="12">
        <v>20</v>
      </c>
      <c r="D7" s="12">
        <v>35</v>
      </c>
      <c r="E7" s="28">
        <v>-1</v>
      </c>
      <c r="F7" s="12">
        <v>14</v>
      </c>
      <c r="G7" s="12">
        <v>20</v>
      </c>
      <c r="H7" s="12">
        <v>19</v>
      </c>
      <c r="I7" s="12">
        <v>19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16</v>
      </c>
    </row>
    <row r="8" spans="1:16" ht="33.75" x14ac:dyDescent="0.25">
      <c r="A8" s="36" t="s">
        <v>652</v>
      </c>
      <c r="B8" s="36" t="s">
        <v>653</v>
      </c>
      <c r="C8" s="12">
        <v>0</v>
      </c>
      <c r="D8" s="12">
        <v>0</v>
      </c>
      <c r="E8" s="28">
        <v>0</v>
      </c>
      <c r="F8" s="12">
        <v>1</v>
      </c>
      <c r="G8" s="12">
        <v>2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1</v>
      </c>
    </row>
    <row r="9" spans="1:16" ht="45" x14ac:dyDescent="0.25">
      <c r="A9" s="36" t="s">
        <v>654</v>
      </c>
      <c r="B9" s="36" t="s">
        <v>655</v>
      </c>
      <c r="C9" s="12">
        <v>10</v>
      </c>
      <c r="D9" s="12">
        <v>12</v>
      </c>
      <c r="E9" s="28">
        <v>-1</v>
      </c>
      <c r="F9" s="12">
        <v>57</v>
      </c>
      <c r="G9" s="12">
        <v>15</v>
      </c>
      <c r="H9" s="12">
        <v>7</v>
      </c>
      <c r="I9" s="12">
        <v>15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31</v>
      </c>
    </row>
    <row r="10" spans="1:16" ht="22.5" x14ac:dyDescent="0.25">
      <c r="A10" s="36" t="s">
        <v>656</v>
      </c>
      <c r="B10" s="36" t="s">
        <v>657</v>
      </c>
      <c r="C10" s="12">
        <v>380</v>
      </c>
      <c r="D10" s="12">
        <v>406</v>
      </c>
      <c r="E10" s="28">
        <v>-1</v>
      </c>
      <c r="F10" s="12">
        <v>718</v>
      </c>
      <c r="G10" s="12">
        <v>1163</v>
      </c>
      <c r="H10" s="12">
        <v>47</v>
      </c>
      <c r="I10" s="12">
        <v>120</v>
      </c>
      <c r="J10" s="12">
        <v>0</v>
      </c>
      <c r="K10" s="12">
        <v>0</v>
      </c>
      <c r="L10" s="12">
        <v>0</v>
      </c>
      <c r="M10" s="12">
        <v>0</v>
      </c>
      <c r="N10" s="12">
        <v>57</v>
      </c>
      <c r="O10" s="12">
        <v>0</v>
      </c>
      <c r="P10" s="22">
        <v>1128</v>
      </c>
    </row>
    <row r="11" spans="1:16" ht="45" x14ac:dyDescent="0.25">
      <c r="A11" s="36" t="s">
        <v>658</v>
      </c>
      <c r="B11" s="36" t="s">
        <v>659</v>
      </c>
      <c r="C11" s="12">
        <v>8</v>
      </c>
      <c r="D11" s="12">
        <v>1</v>
      </c>
      <c r="E11" s="28">
        <v>7</v>
      </c>
      <c r="F11" s="12">
        <v>9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fRkPSqKSPaMotHKIKqP2gSNyFKbg1SWgAxsyERf53L0aDra1Bey6Rm7WRfVnpt5/tGhLDvfyCSF7GpJJNd1xqg==" saltValue="XSJsQ1nMpkLjZ15D+J1Gg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2025-05-29T11:12:10Z</dcterms:created>
  <dcterms:modified xsi:type="dcterms:W3CDTF">2025-06-25T08:55:46Z</dcterms:modified>
</cp:coreProperties>
</file>