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2" documentId="13_ncr:1_{9BCF3FC8-49DA-4EF5-A50E-A96B97D47BC9}" xr6:coauthVersionLast="47" xr6:coauthVersionMax="47" xr10:uidLastSave="{71194265-B6D9-4378-9845-0A4DB10FCC54}"/>
  <workbookProtection workbookAlgorithmName="SHA-512" workbookHashValue="13zhmqFeTzDH4BkVobUhZz0E2WmAh6KhbCshWTKpQMhYHukvczXVxRC6hRIBTHfsksS90814Ec0Uvjvn2iG/yQ==" workbookSaltValue="y4Jf+lHF28KHe12jxacBR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V7" i="21" s="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E82" i="16"/>
  <c r="D82" i="16"/>
  <c r="K43" i="16"/>
  <c r="J43" i="16"/>
  <c r="I43" i="16"/>
  <c r="D123" i="16" l="1"/>
  <c r="E43" i="16"/>
  <c r="G43" i="16"/>
  <c r="H43" i="16"/>
  <c r="L43" i="16"/>
  <c r="D43" i="16"/>
  <c r="F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0F24DBB3-DB7E-480C-8A6A-668BCBB31D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74291BB-CC20-4302-BF85-27589B7CD1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0B7267F-6681-40FD-ABCD-47C528631C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F5815B2-6502-448A-9371-29988B5CE4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7B7651F-8C6B-4873-AAD1-B7656353DA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F9A387C-5835-4E23-8170-33D1EB0F52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6300A9D-1BF0-4802-99B7-89E3D42E29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EB64CB0-0949-422E-B5FF-62B105A4AD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DAC5376-ADD8-495A-9806-CFC8230B06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B72D04E-7B10-4C83-AA38-7431AE84DB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124462A-FD4F-4A58-8B38-7122390FBA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144244A-B4AA-4075-9F90-3290944249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34E5A7C-A456-4BDA-9430-9C8A7DB451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0E1BDD9-675D-42E8-8796-D52F1AF148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76A4E0E-63CE-4E95-8737-6340358BBF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F55D828-E3C0-43FE-BA42-4DB81B1889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733F4C0-BCA9-497A-A3E1-77402CE15F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F38396C-24C7-4951-841E-682BB75A7B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DECB713-E5A1-4075-8FD0-89EE545666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8DD1296-1561-4D0F-B42D-2C5F4FD97D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A04D844-5BE4-4A2E-8E8C-77268F1E3A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8CB9D69-C217-4EA4-A84D-D6C836DBD7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080CA47-1B1B-4C82-9A94-EA61B1471E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3BF68DB-9FD0-4F53-8C28-879E48D136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E7466C6-2240-4881-847D-E6EDBC883D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83553EE-D614-4245-9688-380B4AEFBE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9264E46-880E-4D22-B1E5-D3073F051D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2157A58-7899-4752-BEB2-1B54EE10BC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5A8CCB8-B2EB-49B3-9D7B-5084D7FA81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19051F8-0779-4505-830A-C14C3F783D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5E91435-D3DE-46BF-A9E4-245F6506E7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18951FE-B6CA-44AB-8A8D-357B4C4E4D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<sst xmlns="http://schemas.openxmlformats.org/spreadsheetml/2006/main" count="2952" uniqueCount="1849">
  <si>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</si>
  <si>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</si>
  <si>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</si>
  <si>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</si>
  <si>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</si>
  <si>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</si>
  <si>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</si>
  <si>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Lleida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</si>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</sst>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5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3F6C0CEA-62AE-430D-A4E5-FA7317162A63}"/>
    <cellStyle name="Normal" xfId="0" builtinId="0"/>
    <cellStyle name="Normal 2" xfId="1" xr:uid="{90C10AA7-DC29-4508-AFEC-77F9851B91BA}"/>
    <cellStyle name="Normal 3" xfId="3" xr:uid="{C9D158B1-87F8-4601-98CF-14E573B61905}"/>
    <cellStyle name="Normal 3 2" xfId="4" xr:uid="{41398DC1-D933-4FCB-AF58-B0698B6C2A4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0D-4935-8481-5B73332DF8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0D-4935-8481-5B73332DF8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2167</c:v>
                </c:pt>
                <c:pt idx="1">
                  <c:v>14391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D-4935-8481-5B73332DF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C9-4127-BB1B-81A9C413BF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C9-4127-BB1B-81A9C413BF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C9-4127-BB1B-81A9C413BF3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15</c:v>
                </c:pt>
                <c:pt idx="1">
                  <c:v>389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127-BB1B-81A9C413B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47-4F90-AE44-E671497CCC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47-4F90-AE44-E671497CCC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447-4F90-AE44-E671497CC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</c:v>
                </c:pt>
                <c:pt idx="1">
                  <c:v>18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47-4F90-AE44-E671497CC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50-4732-A66C-59230CC4B9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50-4732-A66C-59230CC4B9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12</c:v>
                </c:pt>
                <c:pt idx="1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0-4732-A66C-59230CC4B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5C-4112-BD36-EA5858EE72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5C-4112-BD36-EA5858EE72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4267</c:v>
                </c:pt>
                <c:pt idx="1">
                  <c:v>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5C-4112-BD36-EA5858EE7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213</c:v>
              </c:pt>
              <c:pt idx="1">
                <c:v>1558</c:v>
              </c:pt>
              <c:pt idx="2">
                <c:v>37</c:v>
              </c:pt>
              <c:pt idx="3">
                <c:v>4</c:v>
              </c:pt>
              <c:pt idx="4">
                <c:v>355</c:v>
              </c:pt>
            </c:numLit>
          </c:val>
          <c:extLst>
            <c:ext xmlns:c16="http://schemas.microsoft.com/office/drawing/2014/chart" uri="{C3380CC4-5D6E-409C-BE32-E72D297353CC}">
              <c16:uniqueId val="{00000000-18D4-42B0-8ED8-0AABA504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2035</c:v>
              </c:pt>
              <c:pt idx="1">
                <c:v>1140</c:v>
              </c:pt>
              <c:pt idx="2">
                <c:v>35</c:v>
              </c:pt>
              <c:pt idx="3">
                <c:v>36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3DF-4A61-8819-3E8CE5FE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35</c:v>
              </c:pt>
              <c:pt idx="2">
                <c:v>8</c:v>
              </c:pt>
              <c:pt idx="3">
                <c:v>4</c:v>
              </c:pt>
              <c:pt idx="4">
                <c:v>36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0A6-4E74-8103-D63E3C175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61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C9BD-42D9-A461-D388C40CD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648</c:v>
              </c:pt>
              <c:pt idx="1">
                <c:v>61</c:v>
              </c:pt>
              <c:pt idx="2">
                <c:v>428</c:v>
              </c:pt>
              <c:pt idx="3">
                <c:v>22</c:v>
              </c:pt>
              <c:pt idx="4">
                <c:v>8</c:v>
              </c:pt>
              <c:pt idx="5">
                <c:v>225</c:v>
              </c:pt>
              <c:pt idx="6">
                <c:v>198</c:v>
              </c:pt>
              <c:pt idx="7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58E-4D8D-A0B5-E4B31729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Adopción</c:v>
                </c:pt>
                <c:pt idx="1">
                  <c:v>Autorización judicial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31</c:v>
              </c:pt>
              <c:pt idx="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3A40-4300-9F9B-884577E9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A9-49EC-B9E0-CE3F24EC58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A9-49EC-B9E0-CE3F24EC58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A9-49EC-B9E0-CE3F24EC58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290</c:v>
                </c:pt>
                <c:pt idx="1">
                  <c:v>576</c:v>
                </c:pt>
                <c:pt idx="2">
                  <c:v>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A9-49EC-B9E0-CE3F24EC5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6189</c:v>
              </c:pt>
              <c:pt idx="1">
                <c:v>730</c:v>
              </c:pt>
              <c:pt idx="2">
                <c:v>704</c:v>
              </c:pt>
              <c:pt idx="3">
                <c:v>366</c:v>
              </c:pt>
              <c:pt idx="4">
                <c:v>110</c:v>
              </c:pt>
              <c:pt idx="5">
                <c:v>2970</c:v>
              </c:pt>
              <c:pt idx="6">
                <c:v>182</c:v>
              </c:pt>
              <c:pt idx="7">
                <c:v>530</c:v>
              </c:pt>
              <c:pt idx="8">
                <c:v>146</c:v>
              </c:pt>
              <c:pt idx="9">
                <c:v>449</c:v>
              </c:pt>
              <c:pt idx="10">
                <c:v>200</c:v>
              </c:pt>
              <c:pt idx="11">
                <c:v>2473</c:v>
              </c:pt>
              <c:pt idx="12">
                <c:v>244</c:v>
              </c:pt>
            </c:numLit>
          </c:val>
          <c:extLst>
            <c:ext xmlns:c16="http://schemas.microsoft.com/office/drawing/2014/chart" uri="{C3380CC4-5D6E-409C-BE32-E72D297353CC}">
              <c16:uniqueId val="{00000000-D9A7-4F4F-ACCD-67548BA8B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81</c:v>
              </c:pt>
              <c:pt idx="1">
                <c:v>598</c:v>
              </c:pt>
              <c:pt idx="2">
                <c:v>398</c:v>
              </c:pt>
              <c:pt idx="3">
                <c:v>205</c:v>
              </c:pt>
              <c:pt idx="4">
                <c:v>1513</c:v>
              </c:pt>
              <c:pt idx="5">
                <c:v>321</c:v>
              </c:pt>
              <c:pt idx="6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0-5FE7-4794-A3FA-675E6A201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71</c:v>
              </c:pt>
              <c:pt idx="1">
                <c:v>181</c:v>
              </c:pt>
              <c:pt idx="2">
                <c:v>184</c:v>
              </c:pt>
              <c:pt idx="3">
                <c:v>170</c:v>
              </c:pt>
              <c:pt idx="4">
                <c:v>116</c:v>
              </c:pt>
              <c:pt idx="5">
                <c:v>1441</c:v>
              </c:pt>
              <c:pt idx="6">
                <c:v>21</c:v>
              </c:pt>
              <c:pt idx="7">
                <c:v>218</c:v>
              </c:pt>
              <c:pt idx="8">
                <c:v>33</c:v>
              </c:pt>
              <c:pt idx="9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184A-4860-B29F-A6A1405B1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229</c:v>
              </c:pt>
              <c:pt idx="1">
                <c:v>131</c:v>
              </c:pt>
              <c:pt idx="2">
                <c:v>153</c:v>
              </c:pt>
              <c:pt idx="3">
                <c:v>655</c:v>
              </c:pt>
              <c:pt idx="4">
                <c:v>107</c:v>
              </c:pt>
              <c:pt idx="5">
                <c:v>168</c:v>
              </c:pt>
              <c:pt idx="6">
                <c:v>61</c:v>
              </c:pt>
              <c:pt idx="7">
                <c:v>178</c:v>
              </c:pt>
              <c:pt idx="8">
                <c:v>181</c:v>
              </c:pt>
              <c:pt idx="9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AB65-4686-A712-44E3140B1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222</c:v>
              </c:pt>
              <c:pt idx="1">
                <c:v>154</c:v>
              </c:pt>
              <c:pt idx="2">
                <c:v>623</c:v>
              </c:pt>
              <c:pt idx="3">
                <c:v>111</c:v>
              </c:pt>
              <c:pt idx="4">
                <c:v>169</c:v>
              </c:pt>
              <c:pt idx="5">
                <c:v>55</c:v>
              </c:pt>
              <c:pt idx="6">
                <c:v>168</c:v>
              </c:pt>
              <c:pt idx="7">
                <c:v>180</c:v>
              </c:pt>
              <c:pt idx="8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DCB9-4EF8-ADBB-B85B1F990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</c:v>
              </c:pt>
              <c:pt idx="1">
                <c:v>2</c:v>
              </c:pt>
              <c:pt idx="2">
                <c:v>1</c:v>
              </c:pt>
              <c:pt idx="3">
                <c:v>44</c:v>
              </c:pt>
              <c:pt idx="4">
                <c:v>4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1D-45E7-964B-4FAF44115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1</c:v>
              </c:pt>
              <c:pt idx="2">
                <c:v>2</c:v>
              </c:pt>
              <c:pt idx="3">
                <c:v>28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3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6B4-450A-B27C-7845B300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D5C-4C96-9828-D44439C26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99C-457F-A804-DCA245AF2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Libertad sexual</c:v>
                </c:pt>
                <c:pt idx="1">
                  <c:v>Patrimonio</c:v>
                </c:pt>
                <c:pt idx="2">
                  <c:v>Falsedades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16</c:v>
              </c:pt>
              <c:pt idx="2">
                <c:v>19</c:v>
              </c:pt>
              <c:pt idx="3">
                <c:v>16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EE02-4801-9263-3E99CB793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4A-4766-9325-CDE87576B1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4A-4766-9325-CDE87576B1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1820</c:v>
                </c:pt>
                <c:pt idx="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4A-4766-9325-CDE87576B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Leyes especiales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45</c:v>
              </c:pt>
              <c:pt idx="1">
                <c:v>2</c:v>
              </c:pt>
              <c:pt idx="2">
                <c:v>25</c:v>
              </c:pt>
              <c:pt idx="3">
                <c:v>33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  <c:pt idx="7">
                <c:v>101</c:v>
              </c:pt>
              <c:pt idx="8">
                <c:v>1</c:v>
              </c:pt>
              <c:pt idx="9">
                <c:v>1</c:v>
              </c:pt>
              <c:pt idx="10">
                <c:v>43</c:v>
              </c:pt>
              <c:pt idx="11">
                <c:v>6</c:v>
              </c:pt>
              <c:pt idx="12">
                <c:v>1</c:v>
              </c:pt>
              <c:pt idx="13">
                <c:v>1</c:v>
              </c:pt>
              <c:pt idx="14">
                <c:v>28</c:v>
              </c:pt>
              <c:pt idx="15">
                <c:v>14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88-42EF-8461-8DD9DE2B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145</c:v>
              </c:pt>
              <c:pt idx="1">
                <c:v>272</c:v>
              </c:pt>
              <c:pt idx="2">
                <c:v>214</c:v>
              </c:pt>
              <c:pt idx="3">
                <c:v>543</c:v>
              </c:pt>
              <c:pt idx="4">
                <c:v>66</c:v>
              </c:pt>
              <c:pt idx="5">
                <c:v>1447</c:v>
              </c:pt>
              <c:pt idx="6">
                <c:v>303</c:v>
              </c:pt>
              <c:pt idx="7">
                <c:v>183</c:v>
              </c:pt>
              <c:pt idx="8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4820-42E9-8CA3-034ECB30C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6B-4B02-A14F-A141366875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6B-4B02-A14F-A141366875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6B-4B02-A14F-A141366875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6B-4B02-A14F-A1413668755E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6B-4B02-A14F-A141366875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6B-4B02-A14F-A14136687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62-4EE7-B344-7882C0D8CE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62-4EE7-B344-7882C0D8CE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62-4EE7-B344-7882C0D8CE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A62-4EE7-B344-7882C0D8CE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A62-4EE7-B344-7882C0D8CE4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62-4EE7-B344-7882C0D8CE4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62-4EE7-B344-7882C0D8CE4D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62-4EE7-B344-7882C0D8CE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7</c:v>
                </c:pt>
                <c:pt idx="1">
                  <c:v>1</c:v>
                </c:pt>
                <c:pt idx="2">
                  <c:v>14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62-4EE7-B344-7882C0D8C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679</c:v>
                </c:pt>
                <c:pt idx="1">
                  <c:v>35</c:v>
                </c:pt>
                <c:pt idx="2">
                  <c:v>133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D-4343-A6EB-A636A115B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2-40AF-A400-06FBFA046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381</c:v>
                </c:pt>
                <c:pt idx="1">
                  <c:v>106</c:v>
                </c:pt>
                <c:pt idx="2">
                  <c:v>0</c:v>
                </c:pt>
                <c:pt idx="3">
                  <c:v>190</c:v>
                </c:pt>
                <c:pt idx="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7-4A0A-A804-749748466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194</c:v>
                </c:pt>
                <c:pt idx="1">
                  <c:v>1699</c:v>
                </c:pt>
                <c:pt idx="2">
                  <c:v>1</c:v>
                </c:pt>
                <c:pt idx="3">
                  <c:v>21</c:v>
                </c:pt>
                <c:pt idx="4">
                  <c:v>397</c:v>
                </c:pt>
                <c:pt idx="5">
                  <c:v>1037</c:v>
                </c:pt>
                <c:pt idx="6">
                  <c:v>0</c:v>
                </c:pt>
                <c:pt idx="7">
                  <c:v>0</c:v>
                </c:pt>
                <c:pt idx="8">
                  <c:v>350</c:v>
                </c:pt>
                <c:pt idx="9">
                  <c:v>357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A-43DE-A5F1-CAD48D08C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7-4B78-ADD8-6CBAD744C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46</c:v>
              </c:pt>
              <c:pt idx="2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1997-4842-83CE-40FAF54CF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69-4A0A-89FC-79CBA67AE3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69-4A0A-89FC-79CBA67AE3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1168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69-4A0A-89FC-79CBA67AE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Aux!$BC$2:$BC$6</c:f>
              <c:strCache>
                <c:ptCount val="5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Prohibición de aproximación y comunicación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1</c:v>
              </c:pt>
              <c:pt idx="2">
                <c:v>107</c:v>
              </c:pt>
              <c:pt idx="3">
                <c:v>47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D517-4C9A-8B54-BC8D3F444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Aux!$BD$2:$BD$20</c:f>
              <c:strCache>
                <c:ptCount val="19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Acoso escolar</c:v>
                </c:pt>
                <c:pt idx="15">
                  <c:v>Contra la integridad moral</c:v>
                </c:pt>
                <c:pt idx="16">
                  <c:v>Odio</c:v>
                </c:pt>
                <c:pt idx="17">
                  <c:v>Otros</c:v>
                </c:pt>
                <c:pt idx="18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1</c:v>
              </c:pt>
              <c:pt idx="1">
                <c:v>16</c:v>
              </c:pt>
              <c:pt idx="2">
                <c:v>16</c:v>
              </c:pt>
              <c:pt idx="3">
                <c:v>4</c:v>
              </c:pt>
              <c:pt idx="4">
                <c:v>30</c:v>
              </c:pt>
              <c:pt idx="5">
                <c:v>16</c:v>
              </c:pt>
              <c:pt idx="6">
                <c:v>18</c:v>
              </c:pt>
              <c:pt idx="7">
                <c:v>22</c:v>
              </c:pt>
              <c:pt idx="8">
                <c:v>2</c:v>
              </c:pt>
              <c:pt idx="9">
                <c:v>1</c:v>
              </c:pt>
              <c:pt idx="10">
                <c:v>5</c:v>
              </c:pt>
              <c:pt idx="11">
                <c:v>28</c:v>
              </c:pt>
              <c:pt idx="12">
                <c:v>8</c:v>
              </c:pt>
              <c:pt idx="13">
                <c:v>3</c:v>
              </c:pt>
              <c:pt idx="14">
                <c:v>4</c:v>
              </c:pt>
              <c:pt idx="15">
                <c:v>1</c:v>
              </c:pt>
              <c:pt idx="16">
                <c:v>1</c:v>
              </c:pt>
              <c:pt idx="17">
                <c:v>56</c:v>
              </c:pt>
              <c:pt idx="1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0B74-48D5-91E9-4289D8FD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F1-46A9-9183-97FFA47456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F1-46A9-9183-97FFA47456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34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F1-46A9-9183-97FFA4745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88-41E0-98CE-A04E2C7C7F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88-41E0-98CE-A04E2C7C7F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88-41E0-98CE-A04E2C7C7F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88-41E0-98CE-A04E2C7C7F6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81</c:v>
                </c:pt>
                <c:pt idx="1">
                  <c:v>80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88-41E0-98CE-A04E2C7C7F6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205</c:v>
              </c:pt>
              <c:pt idx="1">
                <c:v>78</c:v>
              </c:pt>
              <c:pt idx="2">
                <c:v>10</c:v>
              </c:pt>
              <c:pt idx="3">
                <c:v>2</c:v>
              </c:pt>
              <c:pt idx="4">
                <c:v>2</c:v>
              </c:pt>
              <c:pt idx="5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2E27-4D93-BBC5-27285C9EA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52</c:v>
              </c:pt>
              <c:pt idx="1">
                <c:v>11</c:v>
              </c:pt>
              <c:pt idx="2">
                <c:v>1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BF97-4373-A53C-7043CF6B4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</c:v>
              </c:pt>
              <c:pt idx="1">
                <c:v>11</c:v>
              </c:pt>
              <c:pt idx="2">
                <c:v>56</c:v>
              </c:pt>
              <c:pt idx="3">
                <c:v>71</c:v>
              </c:pt>
              <c:pt idx="4">
                <c:v>33</c:v>
              </c:pt>
              <c:pt idx="5">
                <c:v>32</c:v>
              </c:pt>
              <c:pt idx="6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F3F4-4E0A-9610-9CC1E94B2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E91-4A54-843E-C8B804B46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BD-4A0E-BE2A-46699B7FB5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BD-4A0E-BE2A-46699B7FB5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65</c:v>
                </c:pt>
                <c:pt idx="1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BD-4A0E-BE2A-46699B7FB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5C-4C34-9294-94F5E6CAF9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5C-4C34-9294-94F5E6CAF9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5C-4C34-9294-94F5E6CAF9B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65C-4C34-9294-94F5E6CAF9B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5C-4C34-9294-94F5E6CAF9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138</c:v>
                </c:pt>
                <c:pt idx="1">
                  <c:v>60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5C-4C34-9294-94F5E6CAF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A8-47CD-9247-2A0A9853DD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A8-47CD-9247-2A0A9853DD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877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A8-47CD-9247-2A0A9853D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1165</c:v>
              </c:pt>
              <c:pt idx="1">
                <c:v>485</c:v>
              </c:pt>
              <c:pt idx="2">
                <c:v>46</c:v>
              </c:pt>
              <c:pt idx="3">
                <c:v>4</c:v>
              </c:pt>
              <c:pt idx="4">
                <c:v>3</c:v>
              </c:pt>
              <c:pt idx="5">
                <c:v>425</c:v>
              </c:pt>
            </c:numLit>
          </c:val>
          <c:extLst>
            <c:ext xmlns:c16="http://schemas.microsoft.com/office/drawing/2014/chart" uri="{C3380CC4-5D6E-409C-BE32-E72D297353CC}">
              <c16:uniqueId val="{00000000-A853-48FC-A3E4-F802CF2C1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335</c:v>
              </c:pt>
              <c:pt idx="1">
                <c:v>191</c:v>
              </c:pt>
              <c:pt idx="2">
                <c:v>3</c:v>
              </c:pt>
              <c:pt idx="3">
                <c:v>1</c:v>
              </c:pt>
              <c:pt idx="4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0-5538-4BE8-AC15-E17CF4B97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C518-4E6C-B107-72748425B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27D2-4B34-B064-6EBF10FC2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4C-47A2-897B-DFBFD9183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2AB-4CBD-9DD0-BB8C4074C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BF-452F-8BD7-987E6AA34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216</c:v>
              </c:pt>
              <c:pt idx="2">
                <c:v>105</c:v>
              </c:pt>
              <c:pt idx="3">
                <c:v>29</c:v>
              </c:pt>
              <c:pt idx="4">
                <c:v>33</c:v>
              </c:pt>
              <c:pt idx="5">
                <c:v>132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9D-4A41-87D2-F6FED2CF9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F7-4C4B-BCEA-F6E46197C1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F7-4C4B-BCEA-F6E46197C1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39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F7-4C4B-BCEA-F6E46197C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</c:v>
              </c:pt>
              <c:pt idx="1">
                <c:v>713</c:v>
              </c:pt>
              <c:pt idx="2">
                <c:v>29</c:v>
              </c:pt>
              <c:pt idx="3">
                <c:v>6</c:v>
              </c:pt>
              <c:pt idx="4">
                <c:v>100</c:v>
              </c:pt>
              <c:pt idx="5">
                <c:v>642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FD6-436B-93EF-C18DAE45F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</c:v>
              </c:pt>
              <c:pt idx="1">
                <c:v>746</c:v>
              </c:pt>
              <c:pt idx="2">
                <c:v>27</c:v>
              </c:pt>
              <c:pt idx="3">
                <c:v>5</c:v>
              </c:pt>
              <c:pt idx="4">
                <c:v>85</c:v>
              </c:pt>
              <c:pt idx="5">
                <c:v>557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CE-4BCB-B9DE-C779752B1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71</c:v>
              </c:pt>
              <c:pt idx="2">
                <c:v>11</c:v>
              </c:pt>
              <c:pt idx="3">
                <c:v>23</c:v>
              </c:pt>
              <c:pt idx="4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F1C9-4162-B144-7B29E0D69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76</c:v>
              </c:pt>
              <c:pt idx="2">
                <c:v>13</c:v>
              </c:pt>
              <c:pt idx="3">
                <c:v>22</c:v>
              </c:pt>
              <c:pt idx="4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4BF9-43B3-A7FE-F168EC978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BA5-4AA6-BB16-6154BBE38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24</c:v>
              </c:pt>
              <c:pt idx="1">
                <c:v>689</c:v>
              </c:pt>
              <c:pt idx="2">
                <c:v>33</c:v>
              </c:pt>
              <c:pt idx="3">
                <c:v>6</c:v>
              </c:pt>
              <c:pt idx="4">
                <c:v>95</c:v>
              </c:pt>
              <c:pt idx="5">
                <c:v>599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C0-4827-A497-D6EC9A3B4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596-4DAE-A96C-D21ABD4E3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30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8B86-4131-8222-7FED63474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87E-416F-826D-CE654F8FC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C6A-45DF-A881-350D9A10D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ED-41F1-A215-42694AB2C3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ED-41F1-A215-42694AB2C3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D-41F1-A215-42694AB2C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1C-400B-9F7D-030FE4B50D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1C-400B-9F7D-030FE4B50D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1C-400B-9F7D-030FE4B50DF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303</c:v>
                </c:pt>
                <c:pt idx="1">
                  <c:v>4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C-400B-9F7D-030FE4B50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AF-4CC3-994B-DC4D7ADA4B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AF-4CC3-994B-DC4D7ADA4B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162</c:v>
                </c:pt>
                <c:pt idx="1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AF-4CC3-994B-DC4D7ADA4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5247366-856A-4D48-B01F-84027231D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473DC11-1072-449A-AB18-E701992A2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BA6B106-B20B-46FD-8BE8-890D57D5B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968FF0DA-1829-46DA-B49E-50736F3C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942EE4F-0B44-4302-A338-74261D55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81076EA-9A61-45C0-983E-D9F1AF5E2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05AC498-944E-4671-ADE5-6AD44DAAE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6A5FBC8-61F3-4C60-AC86-A587F78CE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66638AA-D5DF-46C3-9724-C61EAE80D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2A0A003-7AD8-4607-88BD-D35592188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AE36616-4994-4B2D-89D0-C2D6AACC3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6F8709E-9CF1-447E-9B80-CD51802FF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6C6545C-8C37-49E8-9233-CBD3403BF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10FB282-28C3-9200-5FAA-D3DCA1FD4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330200</xdr:colOff>
      <xdr:row>6</xdr:row>
      <xdr:rowOff>53975</xdr:rowOff>
    </xdr:from>
    <xdr:to>
      <xdr:col>21</xdr:col>
      <xdr:colOff>584200</xdr:colOff>
      <xdr:row>17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728B632-A0DD-262C-107B-AEC98DDAF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209550</xdr:colOff>
      <xdr:row>8</xdr:row>
      <xdr:rowOff>92075</xdr:rowOff>
    </xdr:from>
    <xdr:to>
      <xdr:col>53</xdr:col>
      <xdr:colOff>101600</xdr:colOff>
      <xdr:row>17</xdr:row>
      <xdr:rowOff>133350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CD39AA3-6AF3-5A25-172E-04F17296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288925</xdr:colOff>
      <xdr:row>6</xdr:row>
      <xdr:rowOff>200025</xdr:rowOff>
    </xdr:from>
    <xdr:to>
      <xdr:col>60</xdr:col>
      <xdr:colOff>0</xdr:colOff>
      <xdr:row>15</xdr:row>
      <xdr:rowOff>136525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FFCA2DD-B2BA-38C4-6BB6-4F80356D8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298450</xdr:colOff>
      <xdr:row>8</xdr:row>
      <xdr:rowOff>53975</xdr:rowOff>
    </xdr:from>
    <xdr:to>
      <xdr:col>73</xdr:col>
      <xdr:colOff>304800</xdr:colOff>
      <xdr:row>19</xdr:row>
      <xdr:rowOff>22225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B96B14A-7060-66F5-5B4A-B72619ACE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146050</xdr:colOff>
      <xdr:row>23</xdr:row>
      <xdr:rowOff>44450</xdr:rowOff>
    </xdr:from>
    <xdr:to>
      <xdr:col>72</xdr:col>
      <xdr:colOff>317500</xdr:colOff>
      <xdr:row>35</xdr:row>
      <xdr:rowOff>120650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C405A00-06EE-5DC5-82E7-42FD70E2D4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EB91898-BB4B-229C-89CF-EAC7E4DA63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FC3BF57-FEBB-AECC-A26C-473BD6034B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98B69CD-05D2-6C19-B62D-58FCCF2C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44450</xdr:rowOff>
    </xdr:from>
    <xdr:to>
      <xdr:col>19</xdr:col>
      <xdr:colOff>2578100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0149029-FE96-2709-A970-6FAD781EE3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2997200</xdr:colOff>
      <xdr:row>3</xdr:row>
      <xdr:rowOff>44450</xdr:rowOff>
    </xdr:from>
    <xdr:to>
      <xdr:col>24</xdr:col>
      <xdr:colOff>2159000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EF1290B-8259-E36F-7192-C848120C47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177800</xdr:colOff>
      <xdr:row>3</xdr:row>
      <xdr:rowOff>73025</xdr:rowOff>
    </xdr:from>
    <xdr:to>
      <xdr:col>29</xdr:col>
      <xdr:colOff>2940050</xdr:colOff>
      <xdr:row>20</xdr:row>
      <xdr:rowOff>92075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9D872D5-CFE5-5565-CEF9-A1BE08F63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247650</xdr:colOff>
      <xdr:row>3</xdr:row>
      <xdr:rowOff>130175</xdr:rowOff>
    </xdr:from>
    <xdr:to>
      <xdr:col>34</xdr:col>
      <xdr:colOff>3009900</xdr:colOff>
      <xdr:row>20</xdr:row>
      <xdr:rowOff>149225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75F9F6F-DA07-E0C4-24E1-1552B88EF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177800</xdr:colOff>
      <xdr:row>3</xdr:row>
      <xdr:rowOff>139700</xdr:rowOff>
    </xdr:from>
    <xdr:to>
      <xdr:col>39</xdr:col>
      <xdr:colOff>2940050</xdr:colOff>
      <xdr:row>21</xdr:row>
      <xdr:rowOff>6350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6588CC4B-FD17-7FA4-DA2E-7CD700924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193675</xdr:colOff>
      <xdr:row>2</xdr:row>
      <xdr:rowOff>149225</xdr:rowOff>
    </xdr:from>
    <xdr:to>
      <xdr:col>44</xdr:col>
      <xdr:colOff>2955925</xdr:colOff>
      <xdr:row>20</xdr:row>
      <xdr:rowOff>15875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ED632207-A3EC-CEF4-1C0D-44B502F9D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177800</xdr:colOff>
      <xdr:row>3</xdr:row>
      <xdr:rowOff>82550</xdr:rowOff>
    </xdr:from>
    <xdr:to>
      <xdr:col>49</xdr:col>
      <xdr:colOff>2940050</xdr:colOff>
      <xdr:row>20</xdr:row>
      <xdr:rowOff>101600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E7DA3C9-396A-F14E-93B1-98690137D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247650</xdr:colOff>
      <xdr:row>3</xdr:row>
      <xdr:rowOff>15873</xdr:rowOff>
    </xdr:from>
    <xdr:to>
      <xdr:col>54</xdr:col>
      <xdr:colOff>3009900</xdr:colOff>
      <xdr:row>27</xdr:row>
      <xdr:rowOff>95249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180853E-A967-4AF4-16B0-7916BEB09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127000</xdr:colOff>
      <xdr:row>3</xdr:row>
      <xdr:rowOff>139700</xdr:rowOff>
    </xdr:from>
    <xdr:to>
      <xdr:col>59</xdr:col>
      <xdr:colOff>2917825</xdr:colOff>
      <xdr:row>21</xdr:row>
      <xdr:rowOff>6350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A4F5F8E-5EA2-0BAC-C44D-3EC5E3AE8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112208-9E89-44A0-A9BF-26BD3C761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C065C88-61F0-498B-8084-01E895CD8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A1E4E4-D0E5-462F-A888-B669824BA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DF9CC20-2F96-41BA-A21B-3F2C4DA65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B24F286-D2E9-422E-BE83-496E3679E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379729A-D82E-4E6F-87A1-331DC38E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A6D036A-9B85-4938-9BE0-80279D121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3175</xdr:colOff>
      <xdr:row>8</xdr:row>
      <xdr:rowOff>228600</xdr:rowOff>
    </xdr:from>
    <xdr:to>
      <xdr:col>15</xdr:col>
      <xdr:colOff>104775</xdr:colOff>
      <xdr:row>20</xdr:row>
      <xdr:rowOff>38100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1737E74F-97F9-8505-F90E-3F6A25A28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15875</xdr:colOff>
      <xdr:row>6</xdr:row>
      <xdr:rowOff>295275</xdr:rowOff>
    </xdr:from>
    <xdr:to>
      <xdr:col>29</xdr:col>
      <xdr:colOff>536575</xdr:colOff>
      <xdr:row>26</xdr:row>
      <xdr:rowOff>34925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E7636B92-647F-5F86-9254-CB703AAC47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454025</xdr:colOff>
      <xdr:row>11</xdr:row>
      <xdr:rowOff>152400</xdr:rowOff>
    </xdr:from>
    <xdr:to>
      <xdr:col>44</xdr:col>
      <xdr:colOff>114300</xdr:colOff>
      <xdr:row>35</xdr:row>
      <xdr:rowOff>47625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D70FF874-2007-FAF7-8B0F-95993E199C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22CCD37-49D4-43C4-B443-28113385E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F2D9B0C-9E57-40E7-91EC-ABF0DEB47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34925</xdr:colOff>
      <xdr:row>3</xdr:row>
      <xdr:rowOff>38100</xdr:rowOff>
    </xdr:from>
    <xdr:to>
      <xdr:col>12</xdr:col>
      <xdr:colOff>2952750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3E35754-1C7F-F7B6-496D-E338DE21F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</xdr:row>
      <xdr:rowOff>0</xdr:rowOff>
    </xdr:from>
    <xdr:to>
      <xdr:col>17</xdr:col>
      <xdr:colOff>2714625</xdr:colOff>
      <xdr:row>22</xdr:row>
      <xdr:rowOff>44450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0C1B2BC-2550-400E-FA54-A7ACA65A4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28575</xdr:colOff>
      <xdr:row>3</xdr:row>
      <xdr:rowOff>19050</xdr:rowOff>
    </xdr:from>
    <xdr:to>
      <xdr:col>22</xdr:col>
      <xdr:colOff>2790825</xdr:colOff>
      <xdr:row>22</xdr:row>
      <xdr:rowOff>63500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22D6BF12-4EB6-095B-51FC-3EDC4B3404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174625</xdr:colOff>
      <xdr:row>3</xdr:row>
      <xdr:rowOff>104775</xdr:rowOff>
    </xdr:from>
    <xdr:to>
      <xdr:col>35</xdr:col>
      <xdr:colOff>358775</xdr:colOff>
      <xdr:row>22</xdr:row>
      <xdr:rowOff>149225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5F917E34-F3FC-4F8D-7761-12A86E8E18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E542B22-5864-4D87-9FDE-7C4B1B751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86CC994-35F4-42AF-9240-AD3AA9036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DD3FF91-EC62-3FC2-98E1-C56AC9C2F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EDA55CA-8C38-CE29-B2CE-A6588D4197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0F0898E-CEDF-411C-A890-8742D02E8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1C6320E-0F08-49EC-985D-521C10C3C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CD5EF1DB-61E3-DEDC-31E4-2312808759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4D00493-2DE4-76F3-DAC1-2EADC38960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B9F70E4-6BDE-81C6-B18A-48F4892439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53975</xdr:colOff>
      <xdr:row>3</xdr:row>
      <xdr:rowOff>76200</xdr:rowOff>
    </xdr:from>
    <xdr:to>
      <xdr:col>19</xdr:col>
      <xdr:colOff>2635250</xdr:colOff>
      <xdr:row>19</xdr:row>
      <xdr:rowOff>133350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EC50AF23-C4E3-3FB9-74E8-78C696B96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117475</xdr:colOff>
      <xdr:row>3</xdr:row>
      <xdr:rowOff>76200</xdr:rowOff>
    </xdr:from>
    <xdr:to>
      <xdr:col>24</xdr:col>
      <xdr:colOff>2698750</xdr:colOff>
      <xdr:row>19</xdr:row>
      <xdr:rowOff>133350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DF24001-A409-18DF-84B6-11D5F157C7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8FC9288-3991-174E-8270-E2AA561E02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3D2CA05-9E1C-2516-0767-568D505A4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8F02391-3090-8782-1D27-94FCB7F95F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6880CDB-BD49-1F3E-C7DA-3E886E0EF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3009900</xdr:colOff>
      <xdr:row>3</xdr:row>
      <xdr:rowOff>95250</xdr:rowOff>
    </xdr:from>
    <xdr:to>
      <xdr:col>24</xdr:col>
      <xdr:colOff>1962150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D3DF178-6A21-3D7C-7AA7-07EEADC4EA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3489325</xdr:colOff>
      <xdr:row>3</xdr:row>
      <xdr:rowOff>95250</xdr:rowOff>
    </xdr:from>
    <xdr:to>
      <xdr:col>54</xdr:col>
      <xdr:colOff>2479675</xdr:colOff>
      <xdr:row>19</xdr:row>
      <xdr:rowOff>152400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5F79DAAF-F1BC-882E-D3A4-A5330FE3FF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3473450</xdr:colOff>
      <xdr:row>4</xdr:row>
      <xdr:rowOff>19050</xdr:rowOff>
    </xdr:from>
    <xdr:to>
      <xdr:col>59</xdr:col>
      <xdr:colOff>2463800</xdr:colOff>
      <xdr:row>20</xdr:row>
      <xdr:rowOff>76200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0E2B4F92-735A-2E2E-6357-3AB55C6FD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00F3D8C-A8EF-9CC7-51D3-248EB130BF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C2368CC-601F-3CAA-0683-3FA0A6E9A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5F10733-7999-1434-944F-F215E6FC1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E9EF180-4B6A-01AB-E033-68103A007A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2" t="s">
        <v>0</v>
      </c>
      <c r="B1" s="183"/>
      <c r="C1" s="184"/>
    </row>
    <row r="2" spans="1:6" x14ac:dyDescent="0.25">
      <c r="A2" s="182"/>
      <c r="B2" s="183"/>
      <c r="C2" s="184"/>
    </row>
    <row r="3" spans="1:6" x14ac:dyDescent="0.25">
      <c r="A3" s="1"/>
    </row>
    <row r="5" spans="1:6" x14ac:dyDescent="0.25">
      <c r="A5" s="185" t="s">
        <v>1</v>
      </c>
      <c r="B5" s="185"/>
      <c r="C5" s="185"/>
      <c r="D5" s="185"/>
      <c r="E5" s="185"/>
      <c r="F5" s="185"/>
    </row>
    <row r="6" spans="1:6" x14ac:dyDescent="0.25">
      <c r="A6" s="185"/>
      <c r="B6" s="185"/>
      <c r="C6" s="185"/>
      <c r="D6" s="185"/>
      <c r="E6" s="185"/>
      <c r="F6" s="185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0QbkKinE1tKpguBxCOHfahIhd6yOlaYVP6/P4LDJsVsg9aNNCj4A+JgtMiKAU6fkTjHkvB6bpRacpmCcUnKb+g==" saltValue="QAubPUDxpLK3IBRtathVo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19" t="s">
        <v>1204</v>
      </c>
      <c r="B5" s="15"/>
      <c r="C5" s="12">
        <v>3</v>
      </c>
      <c r="D5" s="12">
        <v>0</v>
      </c>
      <c r="E5" s="20">
        <v>3</v>
      </c>
    </row>
    <row r="6" spans="1:5" x14ac:dyDescent="0.25">
      <c r="A6" s="19" t="s">
        <v>1205</v>
      </c>
      <c r="B6" s="15"/>
      <c r="C6" s="12">
        <v>2</v>
      </c>
      <c r="D6" s="12">
        <v>0</v>
      </c>
      <c r="E6" s="20">
        <v>1</v>
      </c>
    </row>
    <row r="7" spans="1:5" x14ac:dyDescent="0.25">
      <c r="A7" s="19" t="s">
        <v>1206</v>
      </c>
      <c r="B7" s="15"/>
      <c r="C7" s="12">
        <v>0</v>
      </c>
      <c r="D7" s="12">
        <v>0</v>
      </c>
      <c r="E7" s="20">
        <v>0</v>
      </c>
    </row>
    <row r="8" spans="1:5" x14ac:dyDescent="0.25">
      <c r="A8" s="19" t="s">
        <v>1207</v>
      </c>
      <c r="B8" s="15"/>
      <c r="C8" s="12">
        <v>0</v>
      </c>
      <c r="D8" s="12">
        <v>0</v>
      </c>
      <c r="E8" s="20">
        <v>0</v>
      </c>
    </row>
    <row r="9" spans="1:5" x14ac:dyDescent="0.25">
      <c r="A9" s="19" t="s">
        <v>615</v>
      </c>
      <c r="B9" s="15"/>
      <c r="C9" s="12">
        <v>1</v>
      </c>
      <c r="D9" s="12">
        <v>0</v>
      </c>
      <c r="E9" s="20">
        <v>0</v>
      </c>
    </row>
    <row r="10" spans="1:5" x14ac:dyDescent="0.25">
      <c r="A10" s="19" t="s">
        <v>1208</v>
      </c>
      <c r="B10" s="15"/>
      <c r="C10" s="12">
        <v>1</v>
      </c>
      <c r="D10" s="12">
        <v>1</v>
      </c>
      <c r="E10" s="20">
        <v>0</v>
      </c>
    </row>
    <row r="11" spans="1:5" x14ac:dyDescent="0.25">
      <c r="A11" s="200" t="s">
        <v>956</v>
      </c>
      <c r="B11" s="201"/>
      <c r="C11" s="27">
        <v>7</v>
      </c>
      <c r="D11" s="27">
        <v>1</v>
      </c>
      <c r="E11" s="27">
        <v>4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19" t="s">
        <v>1210</v>
      </c>
      <c r="B14" s="15"/>
      <c r="C14" s="20">
        <v>5</v>
      </c>
    </row>
    <row r="15" spans="1:5" x14ac:dyDescent="0.25">
      <c r="A15" s="19" t="s">
        <v>1211</v>
      </c>
      <c r="B15" s="15"/>
      <c r="C15" s="20">
        <v>0</v>
      </c>
    </row>
    <row r="16" spans="1:5" x14ac:dyDescent="0.25">
      <c r="A16" s="19" t="s">
        <v>1212</v>
      </c>
      <c r="B16" s="15"/>
      <c r="C16" s="20">
        <v>0</v>
      </c>
    </row>
    <row r="17" spans="1:3" x14ac:dyDescent="0.25">
      <c r="A17" s="200" t="s">
        <v>956</v>
      </c>
      <c r="B17" s="201"/>
      <c r="C17" s="27">
        <v>5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9" t="s">
        <v>1204</v>
      </c>
      <c r="B21" s="15"/>
      <c r="C21" s="20">
        <v>3</v>
      </c>
    </row>
    <row r="22" spans="1:3" x14ac:dyDescent="0.25">
      <c r="A22" s="19" t="s">
        <v>1205</v>
      </c>
      <c r="B22" s="15"/>
      <c r="C22" s="20">
        <v>0</v>
      </c>
    </row>
    <row r="23" spans="1:3" x14ac:dyDescent="0.25">
      <c r="A23" s="19" t="s">
        <v>1206</v>
      </c>
      <c r="B23" s="15"/>
      <c r="C23" s="20">
        <v>1</v>
      </c>
    </row>
    <row r="24" spans="1:3" x14ac:dyDescent="0.25">
      <c r="A24" s="19" t="s">
        <v>1207</v>
      </c>
      <c r="B24" s="15"/>
      <c r="C24" s="20">
        <v>11</v>
      </c>
    </row>
    <row r="25" spans="1:3" x14ac:dyDescent="0.25">
      <c r="A25" s="19" t="s">
        <v>615</v>
      </c>
      <c r="B25" s="15"/>
      <c r="C25" s="20">
        <v>0</v>
      </c>
    </row>
    <row r="26" spans="1:3" x14ac:dyDescent="0.25">
      <c r="A26" s="19" t="s">
        <v>1208</v>
      </c>
      <c r="B26" s="15"/>
      <c r="C26" s="20">
        <v>15</v>
      </c>
    </row>
    <row r="27" spans="1:3" x14ac:dyDescent="0.25">
      <c r="A27" s="200" t="s">
        <v>956</v>
      </c>
      <c r="B27" s="201"/>
      <c r="C27" s="27">
        <v>30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19" t="s">
        <v>1107</v>
      </c>
      <c r="B31" s="15"/>
      <c r="C31" s="20">
        <v>6</v>
      </c>
    </row>
    <row r="32" spans="1:3" x14ac:dyDescent="0.25">
      <c r="A32" s="19" t="s">
        <v>1049</v>
      </c>
      <c r="B32" s="15"/>
      <c r="C32" s="20">
        <v>0</v>
      </c>
    </row>
    <row r="33" spans="1:3" x14ac:dyDescent="0.25">
      <c r="A33" s="19" t="s">
        <v>1214</v>
      </c>
      <c r="B33" s="15"/>
      <c r="C33" s="20">
        <v>30</v>
      </c>
    </row>
    <row r="34" spans="1:3" x14ac:dyDescent="0.25">
      <c r="A34" s="19" t="s">
        <v>1147</v>
      </c>
      <c r="B34" s="15"/>
      <c r="C34" s="20">
        <v>0</v>
      </c>
    </row>
    <row r="35" spans="1:3" x14ac:dyDescent="0.25">
      <c r="A35" s="19" t="s">
        <v>1215</v>
      </c>
      <c r="B35" s="15"/>
      <c r="C35" s="20">
        <v>8</v>
      </c>
    </row>
    <row r="36" spans="1:3" x14ac:dyDescent="0.25">
      <c r="A36" s="19" t="s">
        <v>1051</v>
      </c>
      <c r="B36" s="15"/>
      <c r="C36" s="20">
        <v>0</v>
      </c>
    </row>
    <row r="37" spans="1:3" x14ac:dyDescent="0.25">
      <c r="A37" s="19" t="s">
        <v>1052</v>
      </c>
      <c r="B37" s="15"/>
      <c r="C37" s="20">
        <v>0</v>
      </c>
    </row>
    <row r="38" spans="1:3" x14ac:dyDescent="0.25">
      <c r="A38" s="19" t="s">
        <v>1110</v>
      </c>
      <c r="B38" s="15"/>
      <c r="C38" s="20">
        <v>0</v>
      </c>
    </row>
    <row r="39" spans="1:3" x14ac:dyDescent="0.25">
      <c r="A39" s="19" t="s">
        <v>1111</v>
      </c>
      <c r="B39" s="15"/>
      <c r="C39" s="20">
        <v>0</v>
      </c>
    </row>
    <row r="40" spans="1:3" x14ac:dyDescent="0.25">
      <c r="A40" s="200" t="s">
        <v>956</v>
      </c>
      <c r="B40" s="201"/>
      <c r="C40" s="27">
        <v>44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19" t="s">
        <v>1204</v>
      </c>
      <c r="B44" s="15"/>
      <c r="C44" s="20">
        <v>0</v>
      </c>
    </row>
    <row r="45" spans="1:3" x14ac:dyDescent="0.25">
      <c r="A45" s="19" t="s">
        <v>1205</v>
      </c>
      <c r="B45" s="15"/>
      <c r="C45" s="20">
        <v>1</v>
      </c>
    </row>
    <row r="46" spans="1:3" x14ac:dyDescent="0.25">
      <c r="A46" s="19" t="s">
        <v>1206</v>
      </c>
      <c r="B46" s="15"/>
      <c r="C46" s="20">
        <v>0</v>
      </c>
    </row>
    <row r="47" spans="1:3" x14ac:dyDescent="0.25">
      <c r="A47" s="19" t="s">
        <v>1207</v>
      </c>
      <c r="B47" s="15"/>
      <c r="C47" s="20">
        <v>2</v>
      </c>
    </row>
    <row r="48" spans="1:3" x14ac:dyDescent="0.25">
      <c r="A48" s="19" t="s">
        <v>615</v>
      </c>
      <c r="B48" s="15"/>
      <c r="C48" s="20">
        <v>0</v>
      </c>
    </row>
    <row r="49" spans="1:3" x14ac:dyDescent="0.25">
      <c r="A49" s="19" t="s">
        <v>1208</v>
      </c>
      <c r="B49" s="15"/>
      <c r="C49" s="20">
        <v>2</v>
      </c>
    </row>
    <row r="50" spans="1:3" x14ac:dyDescent="0.25">
      <c r="A50" s="200" t="s">
        <v>956</v>
      </c>
      <c r="B50" s="201"/>
      <c r="C50" s="27">
        <v>5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6" t="s">
        <v>1204</v>
      </c>
      <c r="B53" s="11" t="s">
        <v>79</v>
      </c>
      <c r="C53" s="20">
        <v>0</v>
      </c>
    </row>
    <row r="54" spans="1:3" x14ac:dyDescent="0.25">
      <c r="A54" s="188"/>
      <c r="B54" s="11" t="s">
        <v>82</v>
      </c>
      <c r="C54" s="20">
        <v>0</v>
      </c>
    </row>
    <row r="55" spans="1:3" x14ac:dyDescent="0.25">
      <c r="A55" s="186" t="s">
        <v>1205</v>
      </c>
      <c r="B55" s="11" t="s">
        <v>79</v>
      </c>
      <c r="C55" s="20">
        <v>0</v>
      </c>
    </row>
    <row r="56" spans="1:3" x14ac:dyDescent="0.25">
      <c r="A56" s="188"/>
      <c r="B56" s="11" t="s">
        <v>82</v>
      </c>
      <c r="C56" s="20">
        <v>0</v>
      </c>
    </row>
    <row r="57" spans="1:3" x14ac:dyDescent="0.25">
      <c r="A57" s="186" t="s">
        <v>1206</v>
      </c>
      <c r="B57" s="11" t="s">
        <v>79</v>
      </c>
      <c r="C57" s="20">
        <v>0</v>
      </c>
    </row>
    <row r="58" spans="1:3" x14ac:dyDescent="0.25">
      <c r="A58" s="188"/>
      <c r="B58" s="11" t="s">
        <v>82</v>
      </c>
      <c r="C58" s="20">
        <v>0</v>
      </c>
    </row>
    <row r="59" spans="1:3" x14ac:dyDescent="0.25">
      <c r="A59" s="186" t="s">
        <v>1207</v>
      </c>
      <c r="B59" s="11" t="s">
        <v>79</v>
      </c>
      <c r="C59" s="20">
        <v>2</v>
      </c>
    </row>
    <row r="60" spans="1:3" x14ac:dyDescent="0.25">
      <c r="A60" s="188"/>
      <c r="B60" s="11" t="s">
        <v>82</v>
      </c>
      <c r="C60" s="20">
        <v>0</v>
      </c>
    </row>
    <row r="61" spans="1:3" x14ac:dyDescent="0.25">
      <c r="A61" s="186" t="s">
        <v>615</v>
      </c>
      <c r="B61" s="11" t="s">
        <v>79</v>
      </c>
      <c r="C61" s="20">
        <v>0</v>
      </c>
    </row>
    <row r="62" spans="1:3" x14ac:dyDescent="0.25">
      <c r="A62" s="188"/>
      <c r="B62" s="11" t="s">
        <v>82</v>
      </c>
      <c r="C62" s="20">
        <v>0</v>
      </c>
    </row>
    <row r="63" spans="1:3" x14ac:dyDescent="0.25">
      <c r="A63" s="186" t="s">
        <v>1208</v>
      </c>
      <c r="B63" s="11" t="s">
        <v>79</v>
      </c>
      <c r="C63" s="20">
        <v>4</v>
      </c>
    </row>
    <row r="64" spans="1:3" x14ac:dyDescent="0.25">
      <c r="A64" s="188"/>
      <c r="B64" s="11" t="s">
        <v>82</v>
      </c>
      <c r="C64" s="20">
        <v>1</v>
      </c>
    </row>
    <row r="65" spans="1:3" x14ac:dyDescent="0.25">
      <c r="A65" s="200" t="s">
        <v>956</v>
      </c>
      <c r="B65" s="201"/>
      <c r="C65" s="27">
        <v>7</v>
      </c>
    </row>
    <row r="66" spans="1:3" x14ac:dyDescent="0.25">
      <c r="A66" s="16"/>
    </row>
  </sheetData>
  <sheetProtection algorithmName="SHA-512" hashValue="ayBOEpzvR0zJb6HkO8U4mUrXCr17TQLQfoe8ouO9fvBFulvx+HiXtTrsW1fvHuvH3HW9CatYGBBQWp0v/Hxnjw==" saltValue="FmcooKguTxfoIbMgkLFZY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1" t="s">
        <v>1220</v>
      </c>
      <c r="D4" s="21" t="s">
        <v>65</v>
      </c>
      <c r="E4" s="21" t="s">
        <v>1057</v>
      </c>
      <c r="F4" s="21" t="s">
        <v>1221</v>
      </c>
    </row>
    <row r="5" spans="1:6" ht="22.5" x14ac:dyDescent="0.25">
      <c r="A5" s="189" t="s">
        <v>1222</v>
      </c>
      <c r="B5" s="31" t="s">
        <v>1223</v>
      </c>
      <c r="C5" s="12">
        <v>11</v>
      </c>
      <c r="D5" s="12">
        <v>0</v>
      </c>
      <c r="E5" s="12">
        <v>1</v>
      </c>
      <c r="F5" s="20">
        <v>0</v>
      </c>
    </row>
    <row r="6" spans="1:6" x14ac:dyDescent="0.25">
      <c r="A6" s="191"/>
      <c r="B6" s="31" t="s">
        <v>1224</v>
      </c>
      <c r="C6" s="12">
        <v>4</v>
      </c>
      <c r="D6" s="12">
        <v>3</v>
      </c>
      <c r="E6" s="12">
        <v>1</v>
      </c>
      <c r="F6" s="20">
        <v>0</v>
      </c>
    </row>
    <row r="7" spans="1:6" x14ac:dyDescent="0.25">
      <c r="A7" s="10" t="s">
        <v>1225</v>
      </c>
      <c r="B7" s="31" t="s">
        <v>1226</v>
      </c>
      <c r="C7" s="12">
        <v>0</v>
      </c>
      <c r="D7" s="12">
        <v>0</v>
      </c>
      <c r="E7" s="12">
        <v>0</v>
      </c>
      <c r="F7" s="20">
        <v>0</v>
      </c>
    </row>
    <row r="8" spans="1:6" ht="22.5" x14ac:dyDescent="0.25">
      <c r="A8" s="189" t="s">
        <v>1227</v>
      </c>
      <c r="B8" s="31" t="s">
        <v>1228</v>
      </c>
      <c r="C8" s="12">
        <v>1</v>
      </c>
      <c r="D8" s="12">
        <v>1</v>
      </c>
      <c r="E8" s="12">
        <v>0</v>
      </c>
      <c r="F8" s="20">
        <v>0</v>
      </c>
    </row>
    <row r="9" spans="1:6" x14ac:dyDescent="0.25">
      <c r="A9" s="190"/>
      <c r="B9" s="31" t="s">
        <v>1229</v>
      </c>
      <c r="C9" s="12">
        <v>3</v>
      </c>
      <c r="D9" s="12">
        <v>0</v>
      </c>
      <c r="E9" s="12">
        <v>0</v>
      </c>
      <c r="F9" s="20">
        <v>0</v>
      </c>
    </row>
    <row r="10" spans="1:6" ht="22.5" x14ac:dyDescent="0.25">
      <c r="A10" s="191"/>
      <c r="B10" s="31" t="s">
        <v>1230</v>
      </c>
      <c r="C10" s="12">
        <v>1</v>
      </c>
      <c r="D10" s="12">
        <v>0</v>
      </c>
      <c r="E10" s="12">
        <v>0</v>
      </c>
      <c r="F10" s="20">
        <v>0</v>
      </c>
    </row>
    <row r="11" spans="1:6" ht="22.5" x14ac:dyDescent="0.25">
      <c r="A11" s="189" t="s">
        <v>1231</v>
      </c>
      <c r="B11" s="31" t="s">
        <v>1232</v>
      </c>
      <c r="C11" s="12">
        <v>0</v>
      </c>
      <c r="D11" s="12">
        <v>0</v>
      </c>
      <c r="E11" s="12">
        <v>0</v>
      </c>
      <c r="F11" s="20">
        <v>0</v>
      </c>
    </row>
    <row r="12" spans="1:6" x14ac:dyDescent="0.25">
      <c r="A12" s="190"/>
      <c r="B12" s="31" t="s">
        <v>1233</v>
      </c>
      <c r="C12" s="12">
        <v>0</v>
      </c>
      <c r="D12" s="12">
        <v>0</v>
      </c>
      <c r="E12" s="12">
        <v>0</v>
      </c>
      <c r="F12" s="20">
        <v>0</v>
      </c>
    </row>
    <row r="13" spans="1:6" ht="22.5" x14ac:dyDescent="0.25">
      <c r="A13" s="191"/>
      <c r="B13" s="31" t="s">
        <v>1234</v>
      </c>
      <c r="C13" s="12">
        <v>9</v>
      </c>
      <c r="D13" s="12">
        <v>1</v>
      </c>
      <c r="E13" s="12">
        <v>5</v>
      </c>
      <c r="F13" s="20">
        <v>0</v>
      </c>
    </row>
    <row r="14" spans="1:6" ht="22.5" x14ac:dyDescent="0.25">
      <c r="A14" s="10" t="s">
        <v>1235</v>
      </c>
      <c r="B14" s="31" t="s">
        <v>1236</v>
      </c>
      <c r="C14" s="12">
        <v>0</v>
      </c>
      <c r="D14" s="12">
        <v>0</v>
      </c>
      <c r="E14" s="12">
        <v>0</v>
      </c>
      <c r="F14" s="20">
        <v>0</v>
      </c>
    </row>
    <row r="15" spans="1:6" x14ac:dyDescent="0.25">
      <c r="A15" s="189" t="s">
        <v>1237</v>
      </c>
      <c r="B15" s="31" t="s">
        <v>1238</v>
      </c>
      <c r="C15" s="12">
        <v>137</v>
      </c>
      <c r="D15" s="12">
        <v>22</v>
      </c>
      <c r="E15" s="12">
        <v>25</v>
      </c>
      <c r="F15" s="20">
        <v>1</v>
      </c>
    </row>
    <row r="16" spans="1:6" x14ac:dyDescent="0.25">
      <c r="A16" s="190"/>
      <c r="B16" s="31" t="s">
        <v>1239</v>
      </c>
      <c r="C16" s="12">
        <v>0</v>
      </c>
      <c r="D16" s="12">
        <v>0</v>
      </c>
      <c r="E16" s="12">
        <v>0</v>
      </c>
      <c r="F16" s="20">
        <v>0</v>
      </c>
    </row>
    <row r="17" spans="1:6" x14ac:dyDescent="0.25">
      <c r="A17" s="190"/>
      <c r="B17" s="31" t="s">
        <v>1240</v>
      </c>
      <c r="C17" s="12">
        <v>0</v>
      </c>
      <c r="D17" s="12">
        <v>0</v>
      </c>
      <c r="E17" s="12">
        <v>0</v>
      </c>
      <c r="F17" s="20">
        <v>0</v>
      </c>
    </row>
    <row r="18" spans="1:6" x14ac:dyDescent="0.25">
      <c r="A18" s="190"/>
      <c r="B18" s="31" t="s">
        <v>1241</v>
      </c>
      <c r="C18" s="12">
        <v>0</v>
      </c>
      <c r="D18" s="12">
        <v>0</v>
      </c>
      <c r="E18" s="12">
        <v>0</v>
      </c>
      <c r="F18" s="20">
        <v>0</v>
      </c>
    </row>
    <row r="19" spans="1:6" ht="22.5" x14ac:dyDescent="0.25">
      <c r="A19" s="191"/>
      <c r="B19" s="31" t="s">
        <v>1242</v>
      </c>
      <c r="C19" s="12">
        <v>0</v>
      </c>
      <c r="D19" s="12">
        <v>0</v>
      </c>
      <c r="E19" s="12">
        <v>0</v>
      </c>
      <c r="F19" s="20">
        <v>0</v>
      </c>
    </row>
    <row r="20" spans="1:6" x14ac:dyDescent="0.25">
      <c r="A20" s="10" t="s">
        <v>1243</v>
      </c>
      <c r="B20" s="31" t="s">
        <v>1244</v>
      </c>
      <c r="C20" s="12">
        <v>0</v>
      </c>
      <c r="D20" s="12">
        <v>0</v>
      </c>
      <c r="E20" s="12">
        <v>0</v>
      </c>
      <c r="F20" s="20">
        <v>0</v>
      </c>
    </row>
    <row r="21" spans="1:6" x14ac:dyDescent="0.25">
      <c r="A21" s="10" t="s">
        <v>1245</v>
      </c>
      <c r="B21" s="31" t="s">
        <v>1246</v>
      </c>
      <c r="C21" s="12">
        <v>0</v>
      </c>
      <c r="D21" s="12">
        <v>0</v>
      </c>
      <c r="E21" s="12">
        <v>0</v>
      </c>
      <c r="F21" s="20">
        <v>0</v>
      </c>
    </row>
    <row r="22" spans="1:6" x14ac:dyDescent="0.25">
      <c r="A22" s="200" t="s">
        <v>956</v>
      </c>
      <c r="B22" s="201"/>
      <c r="C22" s="27">
        <v>166</v>
      </c>
      <c r="D22" s="27">
        <v>27</v>
      </c>
      <c r="E22" s="27">
        <v>32</v>
      </c>
      <c r="F22" s="27">
        <v>1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19" t="s">
        <v>104</v>
      </c>
      <c r="B25" s="15"/>
      <c r="C25" s="20">
        <v>1</v>
      </c>
    </row>
    <row r="26" spans="1:6" x14ac:dyDescent="0.25">
      <c r="A26" s="19" t="s">
        <v>114</v>
      </c>
      <c r="B26" s="15"/>
      <c r="C26" s="20">
        <v>0</v>
      </c>
    </row>
    <row r="27" spans="1:6" x14ac:dyDescent="0.25">
      <c r="A27" s="19" t="s">
        <v>1080</v>
      </c>
      <c r="B27" s="15"/>
      <c r="C27" s="20">
        <v>0</v>
      </c>
    </row>
    <row r="28" spans="1:6" x14ac:dyDescent="0.25">
      <c r="A28" s="200" t="s">
        <v>956</v>
      </c>
      <c r="B28" s="201"/>
      <c r="C28" s="27">
        <v>1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19" t="s">
        <v>1248</v>
      </c>
      <c r="B32" s="15"/>
      <c r="C32" s="20">
        <v>10</v>
      </c>
    </row>
    <row r="33" spans="1:3" x14ac:dyDescent="0.25">
      <c r="A33" s="19" t="s">
        <v>1249</v>
      </c>
      <c r="B33" s="15"/>
      <c r="C33" s="20">
        <v>22</v>
      </c>
    </row>
    <row r="34" spans="1:3" x14ac:dyDescent="0.25">
      <c r="A34" s="19" t="s">
        <v>82</v>
      </c>
      <c r="B34" s="15"/>
      <c r="C34" s="20">
        <v>14</v>
      </c>
    </row>
    <row r="35" spans="1:3" x14ac:dyDescent="0.25">
      <c r="A35" s="200" t="s">
        <v>956</v>
      </c>
      <c r="B35" s="201"/>
      <c r="C35" s="27">
        <v>46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19" t="s">
        <v>1251</v>
      </c>
      <c r="B39" s="15"/>
      <c r="C39" s="20">
        <v>31</v>
      </c>
    </row>
    <row r="40" spans="1:3" x14ac:dyDescent="0.25">
      <c r="A40" s="19" t="s">
        <v>1252</v>
      </c>
      <c r="B40" s="15"/>
      <c r="C40" s="20">
        <v>21</v>
      </c>
    </row>
    <row r="41" spans="1:3" x14ac:dyDescent="0.25">
      <c r="A41" s="200" t="s">
        <v>956</v>
      </c>
      <c r="B41" s="201"/>
      <c r="C41" s="27">
        <v>52</v>
      </c>
    </row>
    <row r="42" spans="1:3" x14ac:dyDescent="0.25">
      <c r="A42" s="16"/>
    </row>
  </sheetData>
  <sheetProtection algorithmName="SHA-512" hashValue="3A3lJar+U8HUfpgqhLti0VrjPMM+TbTfnK1zkcc48cgOUnc6joLT6VJCnRMYkKZU5bYXgXL7hQb1PHvBIkAnWg==" saltValue="mNFb4Res0ewJ7jANoBs0t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5"/>
      <c r="B5" s="36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89" t="s">
        <v>1264</v>
      </c>
      <c r="B6" s="31" t="s">
        <v>1265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8">
        <v>0</v>
      </c>
    </row>
    <row r="7" spans="1:12" x14ac:dyDescent="0.25">
      <c r="A7" s="190"/>
      <c r="B7" s="31" t="s">
        <v>1048</v>
      </c>
      <c r="C7" s="37">
        <v>4</v>
      </c>
      <c r="D7" s="37">
        <v>0</v>
      </c>
      <c r="E7" s="37">
        <v>47</v>
      </c>
      <c r="F7" s="37">
        <v>0</v>
      </c>
      <c r="G7" s="37">
        <v>0</v>
      </c>
      <c r="H7" s="37">
        <v>19</v>
      </c>
      <c r="I7" s="37">
        <v>0</v>
      </c>
      <c r="J7" s="37">
        <v>1</v>
      </c>
      <c r="K7" s="37">
        <v>0</v>
      </c>
      <c r="L7" s="38">
        <v>0</v>
      </c>
    </row>
    <row r="8" spans="1:12" x14ac:dyDescent="0.25">
      <c r="A8" s="190"/>
      <c r="B8" s="31" t="s">
        <v>1266</v>
      </c>
      <c r="C8" s="37">
        <v>4</v>
      </c>
      <c r="D8" s="37">
        <v>0</v>
      </c>
      <c r="E8" s="37">
        <v>47</v>
      </c>
      <c r="F8" s="37">
        <v>0</v>
      </c>
      <c r="G8" s="37">
        <v>0</v>
      </c>
      <c r="H8" s="37">
        <v>19</v>
      </c>
      <c r="I8" s="37">
        <v>0</v>
      </c>
      <c r="J8" s="37">
        <v>1</v>
      </c>
      <c r="K8" s="37">
        <v>0</v>
      </c>
      <c r="L8" s="38">
        <v>0</v>
      </c>
    </row>
    <row r="9" spans="1:12" x14ac:dyDescent="0.25">
      <c r="A9" s="191"/>
      <c r="B9" s="31" t="s">
        <v>1267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1</v>
      </c>
      <c r="I9" s="37">
        <v>0</v>
      </c>
      <c r="J9" s="37">
        <v>0</v>
      </c>
      <c r="K9" s="37">
        <v>0</v>
      </c>
      <c r="L9" s="38">
        <v>0</v>
      </c>
    </row>
    <row r="10" spans="1:12" x14ac:dyDescent="0.25">
      <c r="A10" s="189" t="s">
        <v>1268</v>
      </c>
      <c r="B10" s="31" t="s">
        <v>1269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8">
        <v>0</v>
      </c>
    </row>
    <row r="11" spans="1:12" x14ac:dyDescent="0.25">
      <c r="A11" s="190"/>
      <c r="B11" s="31" t="s">
        <v>1270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8">
        <v>0</v>
      </c>
    </row>
    <row r="12" spans="1:12" x14ac:dyDescent="0.25">
      <c r="A12" s="190"/>
      <c r="B12" s="31" t="s">
        <v>1271</v>
      </c>
      <c r="C12" s="37">
        <v>0</v>
      </c>
      <c r="D12" s="37">
        <v>0</v>
      </c>
      <c r="E12" s="37">
        <v>2</v>
      </c>
      <c r="F12" s="37">
        <v>0</v>
      </c>
      <c r="G12" s="37">
        <v>0</v>
      </c>
      <c r="H12" s="37">
        <v>1</v>
      </c>
      <c r="I12" s="37">
        <v>0</v>
      </c>
      <c r="J12" s="37">
        <v>0</v>
      </c>
      <c r="K12" s="37">
        <v>0</v>
      </c>
      <c r="L12" s="38">
        <v>0</v>
      </c>
    </row>
    <row r="13" spans="1:12" x14ac:dyDescent="0.25">
      <c r="A13" s="190"/>
      <c r="B13" s="31" t="s">
        <v>1272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</row>
    <row r="14" spans="1:12" x14ac:dyDescent="0.25">
      <c r="A14" s="190"/>
      <c r="B14" s="31" t="s">
        <v>1273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8">
        <v>0</v>
      </c>
    </row>
    <row r="15" spans="1:12" x14ac:dyDescent="0.25">
      <c r="A15" s="190"/>
      <c r="B15" s="31" t="s">
        <v>1274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8">
        <v>0</v>
      </c>
    </row>
    <row r="16" spans="1:12" x14ac:dyDescent="0.25">
      <c r="A16" s="190"/>
      <c r="B16" s="31" t="s">
        <v>1275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8">
        <v>0</v>
      </c>
    </row>
    <row r="17" spans="1:12" x14ac:dyDescent="0.25">
      <c r="A17" s="190"/>
      <c r="B17" s="31" t="s">
        <v>1276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8">
        <v>0</v>
      </c>
    </row>
    <row r="18" spans="1:12" x14ac:dyDescent="0.25">
      <c r="A18" s="190"/>
      <c r="B18" s="31" t="s">
        <v>1277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</row>
    <row r="19" spans="1:12" x14ac:dyDescent="0.25">
      <c r="A19" s="190"/>
      <c r="B19" s="31" t="s">
        <v>1278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8">
        <v>0</v>
      </c>
    </row>
    <row r="20" spans="1:12" x14ac:dyDescent="0.25">
      <c r="A20" s="190"/>
      <c r="B20" s="31" t="s">
        <v>1279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8">
        <v>0</v>
      </c>
    </row>
    <row r="21" spans="1:12" x14ac:dyDescent="0.25">
      <c r="A21" s="190"/>
      <c r="B21" s="31" t="s">
        <v>1280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8">
        <v>0</v>
      </c>
    </row>
    <row r="22" spans="1:12" x14ac:dyDescent="0.25">
      <c r="A22" s="190"/>
      <c r="B22" s="31" t="s">
        <v>1281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8">
        <v>0</v>
      </c>
    </row>
    <row r="23" spans="1:12" x14ac:dyDescent="0.25">
      <c r="A23" s="190"/>
      <c r="B23" s="31" t="s">
        <v>1282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</row>
    <row r="24" spans="1:12" x14ac:dyDescent="0.25">
      <c r="A24" s="190"/>
      <c r="B24" s="31" t="s">
        <v>1283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8">
        <v>0</v>
      </c>
    </row>
    <row r="25" spans="1:12" x14ac:dyDescent="0.25">
      <c r="A25" s="190"/>
      <c r="B25" s="31" t="s">
        <v>1284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8">
        <v>0</v>
      </c>
    </row>
    <row r="26" spans="1:12" x14ac:dyDescent="0.25">
      <c r="A26" s="190"/>
      <c r="B26" s="31" t="s">
        <v>1285</v>
      </c>
      <c r="C26" s="37">
        <v>0</v>
      </c>
      <c r="D26" s="37">
        <v>0</v>
      </c>
      <c r="E26" s="37">
        <v>40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8">
        <v>0</v>
      </c>
    </row>
    <row r="27" spans="1:12" x14ac:dyDescent="0.25">
      <c r="A27" s="190"/>
      <c r="B27" s="31" t="s">
        <v>1286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8">
        <v>0</v>
      </c>
    </row>
    <row r="28" spans="1:12" x14ac:dyDescent="0.25">
      <c r="A28" s="190"/>
      <c r="B28" s="31" t="s">
        <v>1287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</row>
    <row r="29" spans="1:12" x14ac:dyDescent="0.25">
      <c r="A29" s="190"/>
      <c r="B29" s="31" t="s">
        <v>1288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8">
        <v>0</v>
      </c>
    </row>
    <row r="30" spans="1:12" x14ac:dyDescent="0.25">
      <c r="A30" s="190"/>
      <c r="B30" s="31" t="s">
        <v>1289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8">
        <v>0</v>
      </c>
    </row>
    <row r="31" spans="1:12" x14ac:dyDescent="0.25">
      <c r="A31" s="190"/>
      <c r="B31" s="31" t="s">
        <v>1290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8">
        <v>0</v>
      </c>
    </row>
    <row r="32" spans="1:12" x14ac:dyDescent="0.25">
      <c r="A32" s="190"/>
      <c r="B32" s="31" t="s">
        <v>1291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2</v>
      </c>
      <c r="I32" s="37">
        <v>0</v>
      </c>
      <c r="J32" s="37">
        <v>0</v>
      </c>
      <c r="K32" s="37">
        <v>0</v>
      </c>
      <c r="L32" s="38">
        <v>0</v>
      </c>
    </row>
    <row r="33" spans="1:12" x14ac:dyDescent="0.25">
      <c r="A33" s="190"/>
      <c r="B33" s="31" t="s">
        <v>1292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</row>
    <row r="34" spans="1:12" x14ac:dyDescent="0.25">
      <c r="A34" s="190"/>
      <c r="B34" s="31" t="s">
        <v>1293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8">
        <v>0</v>
      </c>
    </row>
    <row r="35" spans="1:12" x14ac:dyDescent="0.25">
      <c r="A35" s="190"/>
      <c r="B35" s="31" t="s">
        <v>1294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8">
        <v>0</v>
      </c>
    </row>
    <row r="36" spans="1:12" x14ac:dyDescent="0.25">
      <c r="A36" s="190"/>
      <c r="B36" s="31" t="s">
        <v>1295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8">
        <v>0</v>
      </c>
    </row>
    <row r="37" spans="1:12" x14ac:dyDescent="0.25">
      <c r="A37" s="190"/>
      <c r="B37" s="31" t="s">
        <v>1296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8">
        <v>0</v>
      </c>
    </row>
    <row r="38" spans="1:12" x14ac:dyDescent="0.25">
      <c r="A38" s="190"/>
      <c r="B38" s="31" t="s">
        <v>1297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</row>
    <row r="39" spans="1:12" x14ac:dyDescent="0.25">
      <c r="A39" s="190"/>
      <c r="B39" s="31" t="s">
        <v>1298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8">
        <v>0</v>
      </c>
    </row>
    <row r="40" spans="1:12" x14ac:dyDescent="0.25">
      <c r="A40" s="190"/>
      <c r="B40" s="31" t="s">
        <v>1299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8">
        <v>0</v>
      </c>
    </row>
    <row r="41" spans="1:12" x14ac:dyDescent="0.25">
      <c r="A41" s="190"/>
      <c r="B41" s="31" t="s">
        <v>1300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8">
        <v>0</v>
      </c>
    </row>
    <row r="42" spans="1:12" x14ac:dyDescent="0.25">
      <c r="A42" s="190"/>
      <c r="B42" s="31" t="s">
        <v>1301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8">
        <v>0</v>
      </c>
    </row>
    <row r="43" spans="1:12" x14ac:dyDescent="0.25">
      <c r="A43" s="190"/>
      <c r="B43" s="31" t="s">
        <v>1302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</row>
    <row r="44" spans="1:12" x14ac:dyDescent="0.25">
      <c r="A44" s="190"/>
      <c r="B44" s="31" t="s">
        <v>1303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2</v>
      </c>
      <c r="I44" s="37">
        <v>0</v>
      </c>
      <c r="J44" s="37">
        <v>0</v>
      </c>
      <c r="K44" s="37">
        <v>0</v>
      </c>
      <c r="L44" s="38">
        <v>0</v>
      </c>
    </row>
    <row r="45" spans="1:12" x14ac:dyDescent="0.25">
      <c r="A45" s="190"/>
      <c r="B45" s="31" t="s">
        <v>1304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8">
        <v>0</v>
      </c>
    </row>
    <row r="46" spans="1:12" x14ac:dyDescent="0.25">
      <c r="A46" s="190"/>
      <c r="B46" s="31" t="s">
        <v>1305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8">
        <v>0</v>
      </c>
    </row>
    <row r="47" spans="1:12" x14ac:dyDescent="0.25">
      <c r="A47" s="190"/>
      <c r="B47" s="31" t="s">
        <v>1306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8">
        <v>0</v>
      </c>
    </row>
    <row r="48" spans="1:12" x14ac:dyDescent="0.25">
      <c r="A48" s="190"/>
      <c r="B48" s="31" t="s">
        <v>1307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</row>
    <row r="49" spans="1:12" x14ac:dyDescent="0.25">
      <c r="A49" s="190"/>
      <c r="B49" s="31" t="s">
        <v>1308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8">
        <v>0</v>
      </c>
    </row>
    <row r="50" spans="1:12" x14ac:dyDescent="0.25">
      <c r="A50" s="190"/>
      <c r="B50" s="31" t="s">
        <v>1309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8">
        <v>0</v>
      </c>
    </row>
    <row r="51" spans="1:12" x14ac:dyDescent="0.25">
      <c r="A51" s="190"/>
      <c r="B51" s="31" t="s">
        <v>1310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8">
        <v>0</v>
      </c>
    </row>
    <row r="52" spans="1:12" x14ac:dyDescent="0.25">
      <c r="A52" s="190"/>
      <c r="B52" s="31" t="s">
        <v>1311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8">
        <v>0</v>
      </c>
    </row>
    <row r="53" spans="1:12" x14ac:dyDescent="0.25">
      <c r="A53" s="190"/>
      <c r="B53" s="31" t="s">
        <v>1312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</row>
    <row r="54" spans="1:12" x14ac:dyDescent="0.25">
      <c r="A54" s="190"/>
      <c r="B54" s="31" t="s">
        <v>1313</v>
      </c>
      <c r="C54" s="37">
        <v>1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8">
        <v>0</v>
      </c>
    </row>
    <row r="55" spans="1:12" x14ac:dyDescent="0.25">
      <c r="A55" s="190"/>
      <c r="B55" s="31" t="s">
        <v>1314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8">
        <v>0</v>
      </c>
    </row>
    <row r="56" spans="1:12" x14ac:dyDescent="0.25">
      <c r="A56" s="190"/>
      <c r="B56" s="31" t="s">
        <v>1315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8">
        <v>0</v>
      </c>
    </row>
    <row r="57" spans="1:12" x14ac:dyDescent="0.25">
      <c r="A57" s="190"/>
      <c r="B57" s="31" t="s">
        <v>1316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8">
        <v>0</v>
      </c>
    </row>
    <row r="58" spans="1:12" x14ac:dyDescent="0.25">
      <c r="A58" s="190"/>
      <c r="B58" s="31" t="s">
        <v>1317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</row>
    <row r="59" spans="1:12" x14ac:dyDescent="0.25">
      <c r="A59" s="190"/>
      <c r="B59" s="31" t="s">
        <v>1318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8">
        <v>0</v>
      </c>
    </row>
    <row r="60" spans="1:12" x14ac:dyDescent="0.25">
      <c r="A60" s="190"/>
      <c r="B60" s="31" t="s">
        <v>1319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8">
        <v>0</v>
      </c>
    </row>
    <row r="61" spans="1:12" x14ac:dyDescent="0.25">
      <c r="A61" s="190"/>
      <c r="B61" s="31" t="s">
        <v>1320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8">
        <v>0</v>
      </c>
    </row>
    <row r="62" spans="1:12" x14ac:dyDescent="0.25">
      <c r="A62" s="190"/>
      <c r="B62" s="31" t="s">
        <v>1321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8">
        <v>0</v>
      </c>
    </row>
    <row r="63" spans="1:12" x14ac:dyDescent="0.25">
      <c r="A63" s="190"/>
      <c r="B63" s="31" t="s">
        <v>1322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</row>
    <row r="64" spans="1:12" x14ac:dyDescent="0.25">
      <c r="A64" s="190"/>
      <c r="B64" s="31" t="s">
        <v>1323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8">
        <v>0</v>
      </c>
    </row>
    <row r="65" spans="1:12" x14ac:dyDescent="0.25">
      <c r="A65" s="190"/>
      <c r="B65" s="31" t="s">
        <v>1324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8">
        <v>0</v>
      </c>
    </row>
    <row r="66" spans="1:12" x14ac:dyDescent="0.25">
      <c r="A66" s="190"/>
      <c r="B66" s="31" t="s">
        <v>1325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8">
        <v>0</v>
      </c>
    </row>
    <row r="67" spans="1:12" x14ac:dyDescent="0.25">
      <c r="A67" s="190"/>
      <c r="B67" s="31" t="s">
        <v>1326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8">
        <v>0</v>
      </c>
    </row>
    <row r="68" spans="1:12" x14ac:dyDescent="0.25">
      <c r="A68" s="190"/>
      <c r="B68" s="31" t="s">
        <v>1327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8">
        <v>0</v>
      </c>
    </row>
    <row r="69" spans="1:12" x14ac:dyDescent="0.25">
      <c r="A69" s="190"/>
      <c r="B69" s="31" t="s">
        <v>1328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8">
        <v>0</v>
      </c>
    </row>
    <row r="70" spans="1:12" x14ac:dyDescent="0.25">
      <c r="A70" s="190"/>
      <c r="B70" s="31" t="s">
        <v>1329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8">
        <v>0</v>
      </c>
    </row>
    <row r="71" spans="1:12" x14ac:dyDescent="0.25">
      <c r="A71" s="190"/>
      <c r="B71" s="31" t="s">
        <v>1330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8">
        <v>0</v>
      </c>
    </row>
    <row r="72" spans="1:12" x14ac:dyDescent="0.25">
      <c r="A72" s="190"/>
      <c r="B72" s="31" t="s">
        <v>1331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1</v>
      </c>
      <c r="I72" s="37">
        <v>0</v>
      </c>
      <c r="J72" s="37">
        <v>0</v>
      </c>
      <c r="K72" s="37">
        <v>0</v>
      </c>
      <c r="L72" s="38">
        <v>0</v>
      </c>
    </row>
    <row r="73" spans="1:12" x14ac:dyDescent="0.25">
      <c r="A73" s="190"/>
      <c r="B73" s="31" t="s">
        <v>1332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8">
        <v>0</v>
      </c>
    </row>
    <row r="74" spans="1:12" x14ac:dyDescent="0.25">
      <c r="A74" s="190"/>
      <c r="B74" s="31" t="s">
        <v>1333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8">
        <v>0</v>
      </c>
    </row>
    <row r="75" spans="1:12" x14ac:dyDescent="0.25">
      <c r="A75" s="190"/>
      <c r="B75" s="31" t="s">
        <v>1334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8">
        <v>0</v>
      </c>
    </row>
    <row r="76" spans="1:12" x14ac:dyDescent="0.25">
      <c r="A76" s="190"/>
      <c r="B76" s="31" t="s">
        <v>1335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8">
        <v>0</v>
      </c>
    </row>
    <row r="77" spans="1:12" x14ac:dyDescent="0.25">
      <c r="A77" s="190"/>
      <c r="B77" s="31" t="s">
        <v>1336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8">
        <v>0</v>
      </c>
    </row>
    <row r="78" spans="1:12" x14ac:dyDescent="0.25">
      <c r="A78" s="190"/>
      <c r="B78" s="31" t="s">
        <v>1337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8">
        <v>0</v>
      </c>
    </row>
    <row r="79" spans="1:12" x14ac:dyDescent="0.25">
      <c r="A79" s="190"/>
      <c r="B79" s="31" t="s">
        <v>1338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8">
        <v>0</v>
      </c>
    </row>
    <row r="80" spans="1:12" x14ac:dyDescent="0.25">
      <c r="A80" s="190"/>
      <c r="B80" s="31" t="s">
        <v>1339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8">
        <v>0</v>
      </c>
    </row>
    <row r="81" spans="1:12" x14ac:dyDescent="0.25">
      <c r="A81" s="190"/>
      <c r="B81" s="31" t="s">
        <v>1340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8">
        <v>0</v>
      </c>
    </row>
    <row r="82" spans="1:12" x14ac:dyDescent="0.25">
      <c r="A82" s="190"/>
      <c r="B82" s="31" t="s">
        <v>1341</v>
      </c>
      <c r="C82" s="37">
        <v>1</v>
      </c>
      <c r="D82" s="37">
        <v>0</v>
      </c>
      <c r="E82" s="37">
        <v>1</v>
      </c>
      <c r="F82" s="37">
        <v>0</v>
      </c>
      <c r="G82" s="37">
        <v>0</v>
      </c>
      <c r="H82" s="37">
        <v>4</v>
      </c>
      <c r="I82" s="37">
        <v>0</v>
      </c>
      <c r="J82" s="37">
        <v>1</v>
      </c>
      <c r="K82" s="37">
        <v>0</v>
      </c>
      <c r="L82" s="38">
        <v>0</v>
      </c>
    </row>
    <row r="83" spans="1:12" x14ac:dyDescent="0.25">
      <c r="A83" s="190"/>
      <c r="B83" s="31" t="s">
        <v>1342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8">
        <v>0</v>
      </c>
    </row>
    <row r="84" spans="1:12" x14ac:dyDescent="0.25">
      <c r="A84" s="190"/>
      <c r="B84" s="31" t="s">
        <v>1343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8">
        <v>0</v>
      </c>
    </row>
    <row r="85" spans="1:12" x14ac:dyDescent="0.25">
      <c r="A85" s="190"/>
      <c r="B85" s="31" t="s">
        <v>1344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8">
        <v>0</v>
      </c>
    </row>
    <row r="86" spans="1:12" x14ac:dyDescent="0.25">
      <c r="A86" s="190"/>
      <c r="B86" s="31" t="s">
        <v>1345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8">
        <v>0</v>
      </c>
    </row>
    <row r="87" spans="1:12" x14ac:dyDescent="0.25">
      <c r="A87" s="190"/>
      <c r="B87" s="31" t="s">
        <v>1346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8">
        <v>0</v>
      </c>
    </row>
    <row r="88" spans="1:12" x14ac:dyDescent="0.25">
      <c r="A88" s="190"/>
      <c r="B88" s="31" t="s">
        <v>1347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8">
        <v>0</v>
      </c>
    </row>
    <row r="89" spans="1:12" x14ac:dyDescent="0.25">
      <c r="A89" s="190"/>
      <c r="B89" s="31" t="s">
        <v>1348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8">
        <v>0</v>
      </c>
    </row>
    <row r="90" spans="1:12" x14ac:dyDescent="0.25">
      <c r="A90" s="190"/>
      <c r="B90" s="31" t="s">
        <v>1349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8">
        <v>0</v>
      </c>
    </row>
    <row r="91" spans="1:12" x14ac:dyDescent="0.25">
      <c r="A91" s="190"/>
      <c r="B91" s="31" t="s">
        <v>1350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8">
        <v>0</v>
      </c>
    </row>
    <row r="92" spans="1:12" x14ac:dyDescent="0.25">
      <c r="A92" s="190"/>
      <c r="B92" s="31" t="s">
        <v>1351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8">
        <v>0</v>
      </c>
    </row>
    <row r="93" spans="1:12" x14ac:dyDescent="0.25">
      <c r="A93" s="190"/>
      <c r="B93" s="31" t="s">
        <v>1352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8">
        <v>0</v>
      </c>
    </row>
    <row r="94" spans="1:12" x14ac:dyDescent="0.25">
      <c r="A94" s="190"/>
      <c r="B94" s="31" t="s">
        <v>1353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8">
        <v>0</v>
      </c>
    </row>
    <row r="95" spans="1:12" x14ac:dyDescent="0.25">
      <c r="A95" s="190"/>
      <c r="B95" s="31" t="s">
        <v>1354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8">
        <v>0</v>
      </c>
    </row>
    <row r="96" spans="1:12" x14ac:dyDescent="0.25">
      <c r="A96" s="190"/>
      <c r="B96" s="31" t="s">
        <v>1355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8">
        <v>0</v>
      </c>
    </row>
    <row r="97" spans="1:12" x14ac:dyDescent="0.25">
      <c r="A97" s="190"/>
      <c r="B97" s="31" t="s">
        <v>1356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8">
        <v>0</v>
      </c>
    </row>
    <row r="98" spans="1:12" x14ac:dyDescent="0.25">
      <c r="A98" s="190"/>
      <c r="B98" s="31" t="s">
        <v>1357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8">
        <v>0</v>
      </c>
    </row>
    <row r="99" spans="1:12" x14ac:dyDescent="0.25">
      <c r="A99" s="190"/>
      <c r="B99" s="31" t="s">
        <v>1358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8">
        <v>0</v>
      </c>
    </row>
    <row r="100" spans="1:12" x14ac:dyDescent="0.25">
      <c r="A100" s="190"/>
      <c r="B100" s="31" t="s">
        <v>1359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8">
        <v>0</v>
      </c>
    </row>
    <row r="101" spans="1:12" x14ac:dyDescent="0.25">
      <c r="A101" s="190"/>
      <c r="B101" s="31" t="s">
        <v>1360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8">
        <v>0</v>
      </c>
    </row>
    <row r="102" spans="1:12" x14ac:dyDescent="0.25">
      <c r="A102" s="190"/>
      <c r="B102" s="31" t="s">
        <v>1361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8">
        <v>0</v>
      </c>
    </row>
    <row r="103" spans="1:12" x14ac:dyDescent="0.25">
      <c r="A103" s="190"/>
      <c r="B103" s="31" t="s">
        <v>1362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8">
        <v>0</v>
      </c>
    </row>
    <row r="104" spans="1:12" x14ac:dyDescent="0.25">
      <c r="A104" s="190"/>
      <c r="B104" s="31" t="s">
        <v>1363</v>
      </c>
      <c r="C104" s="37">
        <v>1</v>
      </c>
      <c r="D104" s="37">
        <v>0</v>
      </c>
      <c r="E104" s="37">
        <v>1</v>
      </c>
      <c r="F104" s="37">
        <v>0</v>
      </c>
      <c r="G104" s="37">
        <v>0</v>
      </c>
      <c r="H104" s="37">
        <v>1</v>
      </c>
      <c r="I104" s="37">
        <v>0</v>
      </c>
      <c r="J104" s="37">
        <v>0</v>
      </c>
      <c r="K104" s="37">
        <v>0</v>
      </c>
      <c r="L104" s="38">
        <v>0</v>
      </c>
    </row>
    <row r="105" spans="1:12" x14ac:dyDescent="0.25">
      <c r="A105" s="190"/>
      <c r="B105" s="31" t="s">
        <v>1364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8">
        <v>0</v>
      </c>
    </row>
    <row r="106" spans="1:12" x14ac:dyDescent="0.25">
      <c r="A106" s="190"/>
      <c r="B106" s="31" t="s">
        <v>1365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8">
        <v>0</v>
      </c>
    </row>
    <row r="107" spans="1:12" x14ac:dyDescent="0.25">
      <c r="A107" s="190"/>
      <c r="B107" s="31" t="s">
        <v>1366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8">
        <v>0</v>
      </c>
    </row>
    <row r="108" spans="1:12" x14ac:dyDescent="0.25">
      <c r="A108" s="190"/>
      <c r="B108" s="31" t="s">
        <v>1367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8">
        <v>0</v>
      </c>
    </row>
    <row r="109" spans="1:12" x14ac:dyDescent="0.25">
      <c r="A109" s="190"/>
      <c r="B109" s="31" t="s">
        <v>1368</v>
      </c>
      <c r="C109" s="37">
        <v>0</v>
      </c>
      <c r="D109" s="37">
        <v>0</v>
      </c>
      <c r="E109" s="37">
        <v>1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8">
        <v>0</v>
      </c>
    </row>
    <row r="110" spans="1:12" x14ac:dyDescent="0.25">
      <c r="A110" s="190"/>
      <c r="B110" s="31" t="s">
        <v>1369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8">
        <v>0</v>
      </c>
    </row>
    <row r="111" spans="1:12" x14ac:dyDescent="0.25">
      <c r="A111" s="190"/>
      <c r="B111" s="31" t="s">
        <v>1370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8">
        <v>0</v>
      </c>
    </row>
    <row r="112" spans="1:12" x14ac:dyDescent="0.25">
      <c r="A112" s="190"/>
      <c r="B112" s="31" t="s">
        <v>1371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8">
        <v>0</v>
      </c>
    </row>
    <row r="113" spans="1:12" x14ac:dyDescent="0.25">
      <c r="A113" s="190"/>
      <c r="B113" s="31" t="s">
        <v>1372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8">
        <v>0</v>
      </c>
    </row>
    <row r="114" spans="1:12" x14ac:dyDescent="0.25">
      <c r="A114" s="190"/>
      <c r="B114" s="31" t="s">
        <v>1373</v>
      </c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8">
        <v>0</v>
      </c>
    </row>
    <row r="115" spans="1:12" x14ac:dyDescent="0.25">
      <c r="A115" s="190"/>
      <c r="B115" s="31" t="s">
        <v>1374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8">
        <v>0</v>
      </c>
    </row>
    <row r="116" spans="1:12" x14ac:dyDescent="0.25">
      <c r="A116" s="190"/>
      <c r="B116" s="31" t="s">
        <v>1375</v>
      </c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8">
        <v>0</v>
      </c>
    </row>
    <row r="117" spans="1:12" x14ac:dyDescent="0.25">
      <c r="A117" s="190"/>
      <c r="B117" s="31" t="s">
        <v>1376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8">
        <v>0</v>
      </c>
    </row>
    <row r="118" spans="1:12" x14ac:dyDescent="0.25">
      <c r="A118" s="190"/>
      <c r="B118" s="31" t="s">
        <v>1377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8">
        <v>0</v>
      </c>
    </row>
    <row r="119" spans="1:12" x14ac:dyDescent="0.25">
      <c r="A119" s="190"/>
      <c r="B119" s="31" t="s">
        <v>1378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8">
        <v>0</v>
      </c>
    </row>
    <row r="120" spans="1:12" x14ac:dyDescent="0.25">
      <c r="A120" s="190"/>
      <c r="B120" s="31" t="s">
        <v>1379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8">
        <v>0</v>
      </c>
    </row>
    <row r="121" spans="1:12" x14ac:dyDescent="0.25">
      <c r="A121" s="190"/>
      <c r="B121" s="31" t="s">
        <v>1380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8">
        <v>0</v>
      </c>
    </row>
    <row r="122" spans="1:12" x14ac:dyDescent="0.25">
      <c r="A122" s="190"/>
      <c r="B122" s="31" t="s">
        <v>1381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8">
        <v>0</v>
      </c>
    </row>
    <row r="123" spans="1:12" x14ac:dyDescent="0.25">
      <c r="A123" s="190"/>
      <c r="B123" s="31" t="s">
        <v>1382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8">
        <v>0</v>
      </c>
    </row>
    <row r="124" spans="1:12" x14ac:dyDescent="0.25">
      <c r="A124" s="190"/>
      <c r="B124" s="31" t="s">
        <v>1383</v>
      </c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8">
        <v>0</v>
      </c>
    </row>
    <row r="125" spans="1:12" x14ac:dyDescent="0.25">
      <c r="A125" s="190"/>
      <c r="B125" s="31" t="s">
        <v>1384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8">
        <v>0</v>
      </c>
    </row>
    <row r="126" spans="1:12" x14ac:dyDescent="0.25">
      <c r="A126" s="190"/>
      <c r="B126" s="31" t="s">
        <v>1385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8">
        <v>0</v>
      </c>
    </row>
    <row r="127" spans="1:12" x14ac:dyDescent="0.25">
      <c r="A127" s="190"/>
      <c r="B127" s="31" t="s">
        <v>1386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8">
        <v>0</v>
      </c>
    </row>
    <row r="128" spans="1:12" x14ac:dyDescent="0.25">
      <c r="A128" s="190"/>
      <c r="B128" s="31" t="s">
        <v>1387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8">
        <v>0</v>
      </c>
    </row>
    <row r="129" spans="1:12" x14ac:dyDescent="0.25">
      <c r="A129" s="190"/>
      <c r="B129" s="31" t="s">
        <v>1388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8">
        <v>0</v>
      </c>
    </row>
    <row r="130" spans="1:12" x14ac:dyDescent="0.25">
      <c r="A130" s="190"/>
      <c r="B130" s="31" t="s">
        <v>1389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8">
        <v>0</v>
      </c>
    </row>
    <row r="131" spans="1:12" x14ac:dyDescent="0.25">
      <c r="A131" s="190"/>
      <c r="B131" s="31" t="s">
        <v>1390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8">
        <v>0</v>
      </c>
    </row>
    <row r="132" spans="1:12" x14ac:dyDescent="0.25">
      <c r="A132" s="190"/>
      <c r="B132" s="31" t="s">
        <v>1391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8">
        <v>0</v>
      </c>
    </row>
    <row r="133" spans="1:12" x14ac:dyDescent="0.25">
      <c r="A133" s="190"/>
      <c r="B133" s="31" t="s">
        <v>1392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8">
        <v>0</v>
      </c>
    </row>
    <row r="134" spans="1:12" x14ac:dyDescent="0.25">
      <c r="A134" s="190"/>
      <c r="B134" s="31" t="s">
        <v>1393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8">
        <v>0</v>
      </c>
    </row>
    <row r="135" spans="1:12" x14ac:dyDescent="0.25">
      <c r="A135" s="190"/>
      <c r="B135" s="31" t="s">
        <v>1394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8">
        <v>0</v>
      </c>
    </row>
    <row r="136" spans="1:12" x14ac:dyDescent="0.25">
      <c r="A136" s="190"/>
      <c r="B136" s="31" t="s">
        <v>1395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8">
        <v>0</v>
      </c>
    </row>
    <row r="137" spans="1:12" x14ac:dyDescent="0.25">
      <c r="A137" s="190"/>
      <c r="B137" s="31" t="s">
        <v>1396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8">
        <v>0</v>
      </c>
    </row>
    <row r="138" spans="1:12" x14ac:dyDescent="0.25">
      <c r="A138" s="190"/>
      <c r="B138" s="31" t="s">
        <v>1397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8">
        <v>0</v>
      </c>
    </row>
    <row r="139" spans="1:12" x14ac:dyDescent="0.25">
      <c r="A139" s="190"/>
      <c r="B139" s="31" t="s">
        <v>1398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8">
        <v>0</v>
      </c>
    </row>
    <row r="140" spans="1:12" x14ac:dyDescent="0.25">
      <c r="A140" s="190"/>
      <c r="B140" s="31" t="s">
        <v>1399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8">
        <v>0</v>
      </c>
    </row>
    <row r="141" spans="1:12" x14ac:dyDescent="0.25">
      <c r="A141" s="190"/>
      <c r="B141" s="31" t="s">
        <v>1400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8">
        <v>0</v>
      </c>
    </row>
    <row r="142" spans="1:12" x14ac:dyDescent="0.25">
      <c r="A142" s="190"/>
      <c r="B142" s="31" t="s">
        <v>1401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8">
        <v>0</v>
      </c>
    </row>
    <row r="143" spans="1:12" x14ac:dyDescent="0.25">
      <c r="A143" s="190"/>
      <c r="B143" s="31" t="s">
        <v>1402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8">
        <v>0</v>
      </c>
    </row>
    <row r="144" spans="1:12" x14ac:dyDescent="0.25">
      <c r="A144" s="190"/>
      <c r="B144" s="31" t="s">
        <v>1403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8">
        <v>0</v>
      </c>
    </row>
    <row r="145" spans="1:12" x14ac:dyDescent="0.25">
      <c r="A145" s="190"/>
      <c r="B145" s="31" t="s">
        <v>1404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8">
        <v>0</v>
      </c>
    </row>
    <row r="146" spans="1:12" x14ac:dyDescent="0.25">
      <c r="A146" s="190"/>
      <c r="B146" s="31" t="s">
        <v>1405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8">
        <v>0</v>
      </c>
    </row>
    <row r="147" spans="1:12" x14ac:dyDescent="0.25">
      <c r="A147" s="190"/>
      <c r="B147" s="31" t="s">
        <v>1406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8">
        <v>0</v>
      </c>
    </row>
    <row r="148" spans="1:12" x14ac:dyDescent="0.25">
      <c r="A148" s="190"/>
      <c r="B148" s="31" t="s">
        <v>1407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8">
        <v>0</v>
      </c>
    </row>
    <row r="149" spans="1:12" x14ac:dyDescent="0.25">
      <c r="A149" s="190"/>
      <c r="B149" s="31" t="s">
        <v>1408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8">
        <v>0</v>
      </c>
    </row>
    <row r="150" spans="1:12" x14ac:dyDescent="0.25">
      <c r="A150" s="190"/>
      <c r="B150" s="31" t="s">
        <v>1409</v>
      </c>
      <c r="C150" s="37">
        <v>0</v>
      </c>
      <c r="D150" s="37">
        <v>0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8">
        <v>0</v>
      </c>
    </row>
    <row r="151" spans="1:12" x14ac:dyDescent="0.25">
      <c r="A151" s="190"/>
      <c r="B151" s="31" t="s">
        <v>1410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8">
        <v>0</v>
      </c>
    </row>
    <row r="152" spans="1:12" x14ac:dyDescent="0.25">
      <c r="A152" s="190"/>
      <c r="B152" s="31" t="s">
        <v>1411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8">
        <v>0</v>
      </c>
    </row>
    <row r="153" spans="1:12" x14ac:dyDescent="0.25">
      <c r="A153" s="190"/>
      <c r="B153" s="31" t="s">
        <v>1412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8">
        <v>0</v>
      </c>
    </row>
    <row r="154" spans="1:12" x14ac:dyDescent="0.25">
      <c r="A154" s="190"/>
      <c r="B154" s="31" t="s">
        <v>1413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8">
        <v>0</v>
      </c>
    </row>
    <row r="155" spans="1:12" x14ac:dyDescent="0.25">
      <c r="A155" s="190"/>
      <c r="B155" s="31" t="s">
        <v>1414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38">
        <v>0</v>
      </c>
    </row>
    <row r="156" spans="1:12" x14ac:dyDescent="0.25">
      <c r="A156" s="190"/>
      <c r="B156" s="31" t="s">
        <v>1415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8">
        <v>0</v>
      </c>
    </row>
    <row r="157" spans="1:12" x14ac:dyDescent="0.25">
      <c r="A157" s="190"/>
      <c r="B157" s="31" t="s">
        <v>1416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8">
        <v>0</v>
      </c>
    </row>
    <row r="158" spans="1:12" x14ac:dyDescent="0.25">
      <c r="A158" s="190"/>
      <c r="B158" s="31" t="s">
        <v>1417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8">
        <v>0</v>
      </c>
    </row>
    <row r="159" spans="1:12" x14ac:dyDescent="0.25">
      <c r="A159" s="190"/>
      <c r="B159" s="31" t="s">
        <v>1418</v>
      </c>
      <c r="C159" s="37">
        <v>0</v>
      </c>
      <c r="D159" s="37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8">
        <v>0</v>
      </c>
    </row>
    <row r="160" spans="1:12" x14ac:dyDescent="0.25">
      <c r="A160" s="190"/>
      <c r="B160" s="31" t="s">
        <v>1419</v>
      </c>
      <c r="C160" s="37">
        <v>0</v>
      </c>
      <c r="D160" s="37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8">
        <v>0</v>
      </c>
    </row>
    <row r="161" spans="1:12" x14ac:dyDescent="0.25">
      <c r="A161" s="190"/>
      <c r="B161" s="31" t="s">
        <v>1420</v>
      </c>
      <c r="C161" s="37">
        <v>0</v>
      </c>
      <c r="D161" s="37">
        <v>0</v>
      </c>
      <c r="E161" s="37">
        <v>0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8">
        <v>0</v>
      </c>
    </row>
    <row r="162" spans="1:12" x14ac:dyDescent="0.25">
      <c r="A162" s="190"/>
      <c r="B162" s="31" t="s">
        <v>1421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8">
        <v>0</v>
      </c>
    </row>
    <row r="163" spans="1:12" x14ac:dyDescent="0.25">
      <c r="A163" s="190"/>
      <c r="B163" s="31" t="s">
        <v>1422</v>
      </c>
      <c r="C163" s="37">
        <v>0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8">
        <v>0</v>
      </c>
    </row>
    <row r="164" spans="1:12" x14ac:dyDescent="0.25">
      <c r="A164" s="190"/>
      <c r="B164" s="31" t="s">
        <v>1423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8">
        <v>0</v>
      </c>
    </row>
    <row r="165" spans="1:12" x14ac:dyDescent="0.25">
      <c r="A165" s="190"/>
      <c r="B165" s="31" t="s">
        <v>1424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8">
        <v>0</v>
      </c>
    </row>
    <row r="166" spans="1:12" x14ac:dyDescent="0.25">
      <c r="A166" s="190"/>
      <c r="B166" s="31" t="s">
        <v>1425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8">
        <v>0</v>
      </c>
    </row>
    <row r="167" spans="1:12" x14ac:dyDescent="0.25">
      <c r="A167" s="190"/>
      <c r="B167" s="31" t="s">
        <v>1426</v>
      </c>
      <c r="C167" s="37">
        <v>0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8">
        <v>0</v>
      </c>
    </row>
    <row r="168" spans="1:12" x14ac:dyDescent="0.25">
      <c r="A168" s="190"/>
      <c r="B168" s="31" t="s">
        <v>1427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8">
        <v>0</v>
      </c>
    </row>
    <row r="169" spans="1:12" x14ac:dyDescent="0.25">
      <c r="A169" s="190"/>
      <c r="B169" s="31" t="s">
        <v>1428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8">
        <v>0</v>
      </c>
    </row>
    <row r="170" spans="1:12" x14ac:dyDescent="0.25">
      <c r="A170" s="190"/>
      <c r="B170" s="31" t="s">
        <v>1429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8">
        <v>0</v>
      </c>
    </row>
    <row r="171" spans="1:12" x14ac:dyDescent="0.25">
      <c r="A171" s="190"/>
      <c r="B171" s="31" t="s">
        <v>1430</v>
      </c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8">
        <v>0</v>
      </c>
    </row>
    <row r="172" spans="1:12" x14ac:dyDescent="0.25">
      <c r="A172" s="190"/>
      <c r="B172" s="31" t="s">
        <v>1431</v>
      </c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8">
        <v>0</v>
      </c>
    </row>
    <row r="173" spans="1:12" x14ac:dyDescent="0.25">
      <c r="A173" s="190"/>
      <c r="B173" s="31" t="s">
        <v>1432</v>
      </c>
      <c r="C173" s="37">
        <v>0</v>
      </c>
      <c r="D173" s="37">
        <v>0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8">
        <v>0</v>
      </c>
    </row>
    <row r="174" spans="1:12" x14ac:dyDescent="0.25">
      <c r="A174" s="190"/>
      <c r="B174" s="31" t="s">
        <v>1433</v>
      </c>
      <c r="C174" s="37">
        <v>0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8">
        <v>0</v>
      </c>
    </row>
    <row r="175" spans="1:12" x14ac:dyDescent="0.25">
      <c r="A175" s="190"/>
      <c r="B175" s="31" t="s">
        <v>1434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8">
        <v>0</v>
      </c>
    </row>
    <row r="176" spans="1:12" x14ac:dyDescent="0.25">
      <c r="A176" s="190"/>
      <c r="B176" s="31" t="s">
        <v>1435</v>
      </c>
      <c r="C176" s="37">
        <v>0</v>
      </c>
      <c r="D176" s="37">
        <v>0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8">
        <v>0</v>
      </c>
    </row>
    <row r="177" spans="1:12" x14ac:dyDescent="0.25">
      <c r="A177" s="190"/>
      <c r="B177" s="31" t="s">
        <v>1436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8">
        <v>0</v>
      </c>
    </row>
    <row r="178" spans="1:12" x14ac:dyDescent="0.25">
      <c r="A178" s="190"/>
      <c r="B178" s="31" t="s">
        <v>1437</v>
      </c>
      <c r="C178" s="37">
        <v>0</v>
      </c>
      <c r="D178" s="37">
        <v>0</v>
      </c>
      <c r="E178" s="37">
        <v>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8">
        <v>0</v>
      </c>
    </row>
    <row r="179" spans="1:12" x14ac:dyDescent="0.25">
      <c r="A179" s="190"/>
      <c r="B179" s="31" t="s">
        <v>1438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8">
        <v>0</v>
      </c>
    </row>
    <row r="180" spans="1:12" x14ac:dyDescent="0.25">
      <c r="A180" s="190"/>
      <c r="B180" s="31" t="s">
        <v>1439</v>
      </c>
      <c r="C180" s="37">
        <v>0</v>
      </c>
      <c r="D180" s="37">
        <v>0</v>
      </c>
      <c r="E180" s="37">
        <v>0</v>
      </c>
      <c r="F180" s="37">
        <v>0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8">
        <v>0</v>
      </c>
    </row>
    <row r="181" spans="1:12" x14ac:dyDescent="0.25">
      <c r="A181" s="190"/>
      <c r="B181" s="31" t="s">
        <v>1440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8">
        <v>0</v>
      </c>
    </row>
    <row r="182" spans="1:12" x14ac:dyDescent="0.25">
      <c r="A182" s="190"/>
      <c r="B182" s="31" t="s">
        <v>1441</v>
      </c>
      <c r="C182" s="37">
        <v>0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0</v>
      </c>
      <c r="L182" s="38">
        <v>0</v>
      </c>
    </row>
    <row r="183" spans="1:12" x14ac:dyDescent="0.25">
      <c r="A183" s="190"/>
      <c r="B183" s="31" t="s">
        <v>1442</v>
      </c>
      <c r="C183" s="37">
        <v>0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8">
        <v>0</v>
      </c>
    </row>
    <row r="184" spans="1:12" x14ac:dyDescent="0.25">
      <c r="A184" s="190"/>
      <c r="B184" s="31" t="s">
        <v>1443</v>
      </c>
      <c r="C184" s="37">
        <v>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8">
        <v>0</v>
      </c>
    </row>
    <row r="185" spans="1:12" x14ac:dyDescent="0.25">
      <c r="A185" s="190"/>
      <c r="B185" s="31" t="s">
        <v>1444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8">
        <v>0</v>
      </c>
    </row>
    <row r="186" spans="1:12" x14ac:dyDescent="0.25">
      <c r="A186" s="190"/>
      <c r="B186" s="31" t="s">
        <v>1445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8">
        <v>0</v>
      </c>
    </row>
    <row r="187" spans="1:12" x14ac:dyDescent="0.25">
      <c r="A187" s="190"/>
      <c r="B187" s="31" t="s">
        <v>1446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8">
        <v>0</v>
      </c>
    </row>
    <row r="188" spans="1:12" x14ac:dyDescent="0.25">
      <c r="A188" s="190"/>
      <c r="B188" s="31" t="s">
        <v>1447</v>
      </c>
      <c r="C188" s="37">
        <v>1</v>
      </c>
      <c r="D188" s="37">
        <v>0</v>
      </c>
      <c r="E188" s="37">
        <v>0</v>
      </c>
      <c r="F188" s="37">
        <v>0</v>
      </c>
      <c r="G188" s="37">
        <v>0</v>
      </c>
      <c r="H188" s="37">
        <v>5</v>
      </c>
      <c r="I188" s="37">
        <v>0</v>
      </c>
      <c r="J188" s="37">
        <v>0</v>
      </c>
      <c r="K188" s="37">
        <v>0</v>
      </c>
      <c r="L188" s="38">
        <v>0</v>
      </c>
    </row>
    <row r="189" spans="1:12" x14ac:dyDescent="0.25">
      <c r="A189" s="190"/>
      <c r="B189" s="31" t="s">
        <v>1448</v>
      </c>
      <c r="C189" s="37">
        <v>0</v>
      </c>
      <c r="D189" s="37">
        <v>0</v>
      </c>
      <c r="E189" s="37">
        <v>1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8">
        <v>0</v>
      </c>
    </row>
    <row r="190" spans="1:12" x14ac:dyDescent="0.25">
      <c r="A190" s="190"/>
      <c r="B190" s="31" t="s">
        <v>1449</v>
      </c>
      <c r="C190" s="37">
        <v>0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8">
        <v>0</v>
      </c>
    </row>
    <row r="191" spans="1:12" x14ac:dyDescent="0.25">
      <c r="A191" s="190"/>
      <c r="B191" s="31" t="s">
        <v>1450</v>
      </c>
      <c r="C191" s="37">
        <v>0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8">
        <v>0</v>
      </c>
    </row>
    <row r="192" spans="1:12" x14ac:dyDescent="0.25">
      <c r="A192" s="190"/>
      <c r="B192" s="31" t="s">
        <v>1451</v>
      </c>
      <c r="C192" s="37">
        <v>0</v>
      </c>
      <c r="D192" s="37">
        <v>0</v>
      </c>
      <c r="E192" s="37">
        <v>0</v>
      </c>
      <c r="F192" s="37"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8">
        <v>0</v>
      </c>
    </row>
    <row r="193" spans="1:12" x14ac:dyDescent="0.25">
      <c r="A193" s="190"/>
      <c r="B193" s="31" t="s">
        <v>1452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8">
        <v>0</v>
      </c>
    </row>
    <row r="194" spans="1:12" x14ac:dyDescent="0.25">
      <c r="A194" s="190"/>
      <c r="B194" s="31" t="s">
        <v>1453</v>
      </c>
      <c r="C194" s="37">
        <v>0</v>
      </c>
      <c r="D194" s="37">
        <v>0</v>
      </c>
      <c r="E194" s="37">
        <v>0</v>
      </c>
      <c r="F194" s="37">
        <v>0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8">
        <v>0</v>
      </c>
    </row>
    <row r="195" spans="1:12" x14ac:dyDescent="0.25">
      <c r="A195" s="190"/>
      <c r="B195" s="31" t="s">
        <v>1454</v>
      </c>
      <c r="C195" s="37">
        <v>0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8">
        <v>0</v>
      </c>
    </row>
    <row r="196" spans="1:12" x14ac:dyDescent="0.25">
      <c r="A196" s="190"/>
      <c r="B196" s="31" t="s">
        <v>1455</v>
      </c>
      <c r="C196" s="37">
        <v>0</v>
      </c>
      <c r="D196" s="37">
        <v>0</v>
      </c>
      <c r="E196" s="37">
        <v>0</v>
      </c>
      <c r="F196" s="37">
        <v>0</v>
      </c>
      <c r="G196" s="37">
        <v>0</v>
      </c>
      <c r="H196" s="37">
        <v>0</v>
      </c>
      <c r="I196" s="37">
        <v>0</v>
      </c>
      <c r="J196" s="37">
        <v>0</v>
      </c>
      <c r="K196" s="37">
        <v>0</v>
      </c>
      <c r="L196" s="38">
        <v>0</v>
      </c>
    </row>
    <row r="197" spans="1:12" x14ac:dyDescent="0.25">
      <c r="A197" s="190"/>
      <c r="B197" s="31" t="s">
        <v>1456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8">
        <v>0</v>
      </c>
    </row>
    <row r="198" spans="1:12" x14ac:dyDescent="0.25">
      <c r="A198" s="190"/>
      <c r="B198" s="31" t="s">
        <v>1457</v>
      </c>
      <c r="C198" s="37">
        <v>0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8">
        <v>0</v>
      </c>
    </row>
    <row r="199" spans="1:12" x14ac:dyDescent="0.25">
      <c r="A199" s="190"/>
      <c r="B199" s="31" t="s">
        <v>1458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8">
        <v>0</v>
      </c>
    </row>
    <row r="200" spans="1:12" x14ac:dyDescent="0.25">
      <c r="A200" s="190"/>
      <c r="B200" s="31" t="s">
        <v>1459</v>
      </c>
      <c r="C200" s="37">
        <v>0</v>
      </c>
      <c r="D200" s="37">
        <v>0</v>
      </c>
      <c r="E200" s="37">
        <v>0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8">
        <v>0</v>
      </c>
    </row>
    <row r="201" spans="1:12" x14ac:dyDescent="0.25">
      <c r="A201" s="190"/>
      <c r="B201" s="31" t="s">
        <v>1460</v>
      </c>
      <c r="C201" s="37">
        <v>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8">
        <v>0</v>
      </c>
    </row>
    <row r="202" spans="1:12" x14ac:dyDescent="0.25">
      <c r="A202" s="190"/>
      <c r="B202" s="31" t="s">
        <v>1461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8">
        <v>0</v>
      </c>
    </row>
    <row r="203" spans="1:12" x14ac:dyDescent="0.25">
      <c r="A203" s="190"/>
      <c r="B203" s="31" t="s">
        <v>1462</v>
      </c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8">
        <v>0</v>
      </c>
    </row>
    <row r="204" spans="1:12" x14ac:dyDescent="0.25">
      <c r="A204" s="190"/>
      <c r="B204" s="31" t="s">
        <v>1463</v>
      </c>
      <c r="C204" s="37">
        <v>0</v>
      </c>
      <c r="D204" s="37">
        <v>0</v>
      </c>
      <c r="E204" s="37">
        <v>0</v>
      </c>
      <c r="F204" s="37">
        <v>0</v>
      </c>
      <c r="G204" s="37">
        <v>0</v>
      </c>
      <c r="H204" s="37">
        <v>3</v>
      </c>
      <c r="I204" s="37">
        <v>0</v>
      </c>
      <c r="J204" s="37">
        <v>0</v>
      </c>
      <c r="K204" s="37">
        <v>0</v>
      </c>
      <c r="L204" s="38">
        <v>0</v>
      </c>
    </row>
    <row r="205" spans="1:12" x14ac:dyDescent="0.25">
      <c r="A205" s="190"/>
      <c r="B205" s="31" t="s">
        <v>1464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8">
        <v>0</v>
      </c>
    </row>
    <row r="206" spans="1:12" x14ac:dyDescent="0.25">
      <c r="A206" s="190"/>
      <c r="B206" s="31" t="s">
        <v>1465</v>
      </c>
      <c r="C206" s="37">
        <v>0</v>
      </c>
      <c r="D206" s="37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8">
        <v>0</v>
      </c>
    </row>
    <row r="207" spans="1:12" x14ac:dyDescent="0.25">
      <c r="A207" s="190"/>
      <c r="B207" s="31" t="s">
        <v>1466</v>
      </c>
      <c r="C207" s="37">
        <v>0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8">
        <v>0</v>
      </c>
    </row>
    <row r="208" spans="1:12" x14ac:dyDescent="0.25">
      <c r="A208" s="190"/>
      <c r="B208" s="31" t="s">
        <v>1467</v>
      </c>
      <c r="C208" s="37">
        <v>0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8">
        <v>0</v>
      </c>
    </row>
    <row r="209" spans="1:12" x14ac:dyDescent="0.25">
      <c r="A209" s="190"/>
      <c r="B209" s="31" t="s">
        <v>1468</v>
      </c>
      <c r="C209" s="37">
        <v>0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8">
        <v>0</v>
      </c>
    </row>
    <row r="210" spans="1:12" x14ac:dyDescent="0.25">
      <c r="A210" s="190"/>
      <c r="B210" s="31" t="s">
        <v>1469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8">
        <v>0</v>
      </c>
    </row>
    <row r="211" spans="1:12" x14ac:dyDescent="0.25">
      <c r="A211" s="190"/>
      <c r="B211" s="31" t="s">
        <v>1470</v>
      </c>
      <c r="C211" s="37">
        <v>0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8">
        <v>0</v>
      </c>
    </row>
    <row r="212" spans="1:12" x14ac:dyDescent="0.25">
      <c r="A212" s="190"/>
      <c r="B212" s="31" t="s">
        <v>1471</v>
      </c>
      <c r="C212" s="37">
        <v>0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8">
        <v>0</v>
      </c>
    </row>
    <row r="213" spans="1:12" x14ac:dyDescent="0.25">
      <c r="A213" s="190"/>
      <c r="B213" s="31" t="s">
        <v>1472</v>
      </c>
      <c r="C213" s="37">
        <v>0</v>
      </c>
      <c r="D213" s="37">
        <v>0</v>
      </c>
      <c r="E213" s="37">
        <v>0</v>
      </c>
      <c r="F213" s="37">
        <v>0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8">
        <v>0</v>
      </c>
    </row>
    <row r="214" spans="1:12" x14ac:dyDescent="0.25">
      <c r="A214" s="190"/>
      <c r="B214" s="31" t="s">
        <v>1473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8">
        <v>0</v>
      </c>
    </row>
    <row r="215" spans="1:12" x14ac:dyDescent="0.25">
      <c r="A215" s="190"/>
      <c r="B215" s="31" t="s">
        <v>1474</v>
      </c>
      <c r="C215" s="37">
        <v>0</v>
      </c>
      <c r="D215" s="37">
        <v>0</v>
      </c>
      <c r="E215" s="37">
        <v>0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8">
        <v>0</v>
      </c>
    </row>
    <row r="216" spans="1:12" x14ac:dyDescent="0.25">
      <c r="A216" s="190"/>
      <c r="B216" s="31" t="s">
        <v>1475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8">
        <v>0</v>
      </c>
    </row>
    <row r="217" spans="1:12" x14ac:dyDescent="0.25">
      <c r="A217" s="190"/>
      <c r="B217" s="31" t="s">
        <v>1476</v>
      </c>
      <c r="C217" s="37">
        <v>0</v>
      </c>
      <c r="D217" s="37">
        <v>0</v>
      </c>
      <c r="E217" s="37">
        <v>0</v>
      </c>
      <c r="F217" s="37">
        <v>0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38">
        <v>0</v>
      </c>
    </row>
    <row r="218" spans="1:12" x14ac:dyDescent="0.25">
      <c r="A218" s="190"/>
      <c r="B218" s="31" t="s">
        <v>1477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8">
        <v>0</v>
      </c>
    </row>
    <row r="219" spans="1:12" x14ac:dyDescent="0.25">
      <c r="A219" s="190"/>
      <c r="B219" s="31" t="s">
        <v>1478</v>
      </c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8">
        <v>0</v>
      </c>
    </row>
    <row r="220" spans="1:12" x14ac:dyDescent="0.25">
      <c r="A220" s="190"/>
      <c r="B220" s="31" t="s">
        <v>1479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8">
        <v>0</v>
      </c>
    </row>
    <row r="221" spans="1:12" x14ac:dyDescent="0.25">
      <c r="A221" s="190"/>
      <c r="B221" s="31" t="s">
        <v>1480</v>
      </c>
      <c r="C221" s="37">
        <v>0</v>
      </c>
      <c r="D221" s="37">
        <v>0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8">
        <v>0</v>
      </c>
    </row>
    <row r="222" spans="1:12" x14ac:dyDescent="0.25">
      <c r="A222" s="190"/>
      <c r="B222" s="31" t="s">
        <v>1481</v>
      </c>
      <c r="C222" s="37">
        <v>0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8">
        <v>0</v>
      </c>
    </row>
    <row r="223" spans="1:12" x14ac:dyDescent="0.25">
      <c r="A223" s="190"/>
      <c r="B223" s="31" t="s">
        <v>1482</v>
      </c>
      <c r="C223" s="37">
        <v>0</v>
      </c>
      <c r="D223" s="37">
        <v>0</v>
      </c>
      <c r="E223" s="37">
        <v>0</v>
      </c>
      <c r="F223" s="37">
        <v>0</v>
      </c>
      <c r="G223" s="37">
        <v>0</v>
      </c>
      <c r="H223" s="37">
        <v>0</v>
      </c>
      <c r="I223" s="37">
        <v>0</v>
      </c>
      <c r="J223" s="37">
        <v>0</v>
      </c>
      <c r="K223" s="37">
        <v>0</v>
      </c>
      <c r="L223" s="38">
        <v>0</v>
      </c>
    </row>
    <row r="224" spans="1:12" x14ac:dyDescent="0.25">
      <c r="A224" s="190"/>
      <c r="B224" s="31" t="s">
        <v>1483</v>
      </c>
      <c r="C224" s="37">
        <v>0</v>
      </c>
      <c r="D224" s="37">
        <v>0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8">
        <v>0</v>
      </c>
    </row>
    <row r="225" spans="1:12" x14ac:dyDescent="0.25">
      <c r="A225" s="190"/>
      <c r="B225" s="31" t="s">
        <v>1484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8">
        <v>0</v>
      </c>
    </row>
    <row r="226" spans="1:12" x14ac:dyDescent="0.25">
      <c r="A226" s="190"/>
      <c r="B226" s="31" t="s">
        <v>1485</v>
      </c>
      <c r="C226" s="37">
        <v>0</v>
      </c>
      <c r="D226" s="37">
        <v>0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8">
        <v>0</v>
      </c>
    </row>
    <row r="227" spans="1:12" x14ac:dyDescent="0.25">
      <c r="A227" s="190"/>
      <c r="B227" s="31" t="s">
        <v>1486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8">
        <v>0</v>
      </c>
    </row>
    <row r="228" spans="1:12" x14ac:dyDescent="0.25">
      <c r="A228" s="190"/>
      <c r="B228" s="31" t="s">
        <v>1487</v>
      </c>
      <c r="C228" s="37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8">
        <v>0</v>
      </c>
    </row>
    <row r="229" spans="1:12" x14ac:dyDescent="0.25">
      <c r="A229" s="190"/>
      <c r="B229" s="31" t="s">
        <v>1488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8">
        <v>0</v>
      </c>
    </row>
    <row r="230" spans="1:12" x14ac:dyDescent="0.25">
      <c r="A230" s="190"/>
      <c r="B230" s="31" t="s">
        <v>1489</v>
      </c>
      <c r="C230" s="37">
        <v>0</v>
      </c>
      <c r="D230" s="37">
        <v>0</v>
      </c>
      <c r="E230" s="37">
        <v>1</v>
      </c>
      <c r="F230" s="37">
        <v>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8">
        <v>0</v>
      </c>
    </row>
    <row r="231" spans="1:12" x14ac:dyDescent="0.25">
      <c r="A231" s="190"/>
      <c r="B231" s="31" t="s">
        <v>1490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8">
        <v>0</v>
      </c>
    </row>
    <row r="232" spans="1:12" x14ac:dyDescent="0.25">
      <c r="A232" s="190"/>
      <c r="B232" s="31" t="s">
        <v>1491</v>
      </c>
      <c r="C232" s="37">
        <v>0</v>
      </c>
      <c r="D232" s="37">
        <v>0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8">
        <v>0</v>
      </c>
    </row>
    <row r="233" spans="1:12" x14ac:dyDescent="0.25">
      <c r="A233" s="190"/>
      <c r="B233" s="31" t="s">
        <v>1492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8">
        <v>0</v>
      </c>
    </row>
    <row r="234" spans="1:12" x14ac:dyDescent="0.25">
      <c r="A234" s="190"/>
      <c r="B234" s="31" t="s">
        <v>1493</v>
      </c>
      <c r="C234" s="37">
        <v>0</v>
      </c>
      <c r="D234" s="37">
        <v>0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8">
        <v>0</v>
      </c>
    </row>
    <row r="235" spans="1:12" x14ac:dyDescent="0.25">
      <c r="A235" s="190"/>
      <c r="B235" s="31" t="s">
        <v>1494</v>
      </c>
      <c r="C235" s="37">
        <v>0</v>
      </c>
      <c r="D235" s="37">
        <v>0</v>
      </c>
      <c r="E235" s="37">
        <v>0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8">
        <v>0</v>
      </c>
    </row>
    <row r="236" spans="1:12" x14ac:dyDescent="0.25">
      <c r="A236" s="190"/>
      <c r="B236" s="31" t="s">
        <v>1495</v>
      </c>
      <c r="C236" s="37">
        <v>0</v>
      </c>
      <c r="D236" s="37">
        <v>0</v>
      </c>
      <c r="E236" s="37">
        <v>0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7">
        <v>0</v>
      </c>
      <c r="L236" s="38">
        <v>0</v>
      </c>
    </row>
    <row r="237" spans="1:12" x14ac:dyDescent="0.25">
      <c r="A237" s="190"/>
      <c r="B237" s="31" t="s">
        <v>1496</v>
      </c>
      <c r="C237" s="37">
        <v>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8">
        <v>0</v>
      </c>
    </row>
    <row r="238" spans="1:12" x14ac:dyDescent="0.25">
      <c r="A238" s="190"/>
      <c r="B238" s="31" t="s">
        <v>1497</v>
      </c>
      <c r="C238" s="37">
        <v>0</v>
      </c>
      <c r="D238" s="37">
        <v>0</v>
      </c>
      <c r="E238" s="37">
        <v>0</v>
      </c>
      <c r="F238" s="37"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8">
        <v>0</v>
      </c>
    </row>
    <row r="239" spans="1:12" x14ac:dyDescent="0.25">
      <c r="A239" s="190"/>
      <c r="B239" s="31" t="s">
        <v>1498</v>
      </c>
      <c r="C239" s="37">
        <v>0</v>
      </c>
      <c r="D239" s="37">
        <v>0</v>
      </c>
      <c r="E239" s="37">
        <v>0</v>
      </c>
      <c r="F239" s="37"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8">
        <v>0</v>
      </c>
    </row>
    <row r="240" spans="1:12" x14ac:dyDescent="0.25">
      <c r="A240" s="190"/>
      <c r="B240" s="31" t="s">
        <v>1499</v>
      </c>
      <c r="C240" s="37">
        <v>0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8">
        <v>0</v>
      </c>
    </row>
    <row r="241" spans="1:12" x14ac:dyDescent="0.25">
      <c r="A241" s="190"/>
      <c r="B241" s="31" t="s">
        <v>1500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8">
        <v>0</v>
      </c>
    </row>
    <row r="242" spans="1:12" x14ac:dyDescent="0.25">
      <c r="A242" s="190"/>
      <c r="B242" s="31" t="s">
        <v>1501</v>
      </c>
      <c r="C242" s="37">
        <v>0</v>
      </c>
      <c r="D242" s="37">
        <v>0</v>
      </c>
      <c r="E242" s="37">
        <v>0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8">
        <v>0</v>
      </c>
    </row>
    <row r="243" spans="1:12" x14ac:dyDescent="0.25">
      <c r="A243" s="190"/>
      <c r="B243" s="31" t="s">
        <v>1502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8">
        <v>0</v>
      </c>
    </row>
    <row r="244" spans="1:12" x14ac:dyDescent="0.25">
      <c r="A244" s="190"/>
      <c r="B244" s="31" t="s">
        <v>1503</v>
      </c>
      <c r="C244" s="37">
        <v>0</v>
      </c>
      <c r="D244" s="37">
        <v>0</v>
      </c>
      <c r="E244" s="37">
        <v>0</v>
      </c>
      <c r="F244" s="37"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8">
        <v>0</v>
      </c>
    </row>
    <row r="245" spans="1:12" x14ac:dyDescent="0.25">
      <c r="A245" s="190"/>
      <c r="B245" s="31" t="s">
        <v>1504</v>
      </c>
      <c r="C245" s="37">
        <v>0</v>
      </c>
      <c r="D245" s="37">
        <v>0</v>
      </c>
      <c r="E245" s="37">
        <v>0</v>
      </c>
      <c r="F245" s="37">
        <v>0</v>
      </c>
      <c r="G245" s="37">
        <v>0</v>
      </c>
      <c r="H245" s="37">
        <v>0</v>
      </c>
      <c r="I245" s="37">
        <v>0</v>
      </c>
      <c r="J245" s="37">
        <v>0</v>
      </c>
      <c r="K245" s="37">
        <v>0</v>
      </c>
      <c r="L245" s="38">
        <v>0</v>
      </c>
    </row>
    <row r="246" spans="1:12" x14ac:dyDescent="0.25">
      <c r="A246" s="190"/>
      <c r="B246" s="31" t="s">
        <v>1505</v>
      </c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8">
        <v>0</v>
      </c>
    </row>
    <row r="247" spans="1:12" x14ac:dyDescent="0.25">
      <c r="A247" s="190"/>
      <c r="B247" s="31" t="s">
        <v>1506</v>
      </c>
      <c r="C247" s="37">
        <v>0</v>
      </c>
      <c r="D247" s="37">
        <v>0</v>
      </c>
      <c r="E247" s="37">
        <v>0</v>
      </c>
      <c r="F247" s="37">
        <v>0</v>
      </c>
      <c r="G247" s="37">
        <v>0</v>
      </c>
      <c r="H247" s="37">
        <v>0</v>
      </c>
      <c r="I247" s="37">
        <v>0</v>
      </c>
      <c r="J247" s="37">
        <v>0</v>
      </c>
      <c r="K247" s="37">
        <v>0</v>
      </c>
      <c r="L247" s="38">
        <v>0</v>
      </c>
    </row>
    <row r="248" spans="1:12" x14ac:dyDescent="0.25">
      <c r="A248" s="190"/>
      <c r="B248" s="31" t="s">
        <v>1507</v>
      </c>
      <c r="C248" s="37">
        <v>0</v>
      </c>
      <c r="D248" s="37">
        <v>0</v>
      </c>
      <c r="E248" s="37">
        <v>0</v>
      </c>
      <c r="F248" s="37">
        <v>0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8">
        <v>0</v>
      </c>
    </row>
    <row r="249" spans="1:12" x14ac:dyDescent="0.25">
      <c r="A249" s="190"/>
      <c r="B249" s="31" t="s">
        <v>1508</v>
      </c>
      <c r="C249" s="37">
        <v>0</v>
      </c>
      <c r="D249" s="37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8">
        <v>0</v>
      </c>
    </row>
    <row r="250" spans="1:12" x14ac:dyDescent="0.25">
      <c r="A250" s="190"/>
      <c r="B250" s="31" t="s">
        <v>1509</v>
      </c>
      <c r="C250" s="37">
        <v>0</v>
      </c>
      <c r="D250" s="37">
        <v>0</v>
      </c>
      <c r="E250" s="37">
        <v>0</v>
      </c>
      <c r="F250" s="37">
        <v>0</v>
      </c>
      <c r="G250" s="37">
        <v>0</v>
      </c>
      <c r="H250" s="37">
        <v>0</v>
      </c>
      <c r="I250" s="37">
        <v>0</v>
      </c>
      <c r="J250" s="37">
        <v>0</v>
      </c>
      <c r="K250" s="37">
        <v>0</v>
      </c>
      <c r="L250" s="38">
        <v>0</v>
      </c>
    </row>
    <row r="251" spans="1:12" x14ac:dyDescent="0.25">
      <c r="A251" s="190"/>
      <c r="B251" s="31" t="s">
        <v>1510</v>
      </c>
      <c r="C251" s="37">
        <v>0</v>
      </c>
      <c r="D251" s="37">
        <v>0</v>
      </c>
      <c r="E251" s="37">
        <v>0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37">
        <v>0</v>
      </c>
      <c r="L251" s="38">
        <v>0</v>
      </c>
    </row>
    <row r="252" spans="1:12" x14ac:dyDescent="0.25">
      <c r="A252" s="190"/>
      <c r="B252" s="31" t="s">
        <v>1511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8">
        <v>0</v>
      </c>
    </row>
    <row r="253" spans="1:12" x14ac:dyDescent="0.25">
      <c r="A253" s="190"/>
      <c r="B253" s="31" t="s">
        <v>1512</v>
      </c>
      <c r="C253" s="37">
        <v>0</v>
      </c>
      <c r="D253" s="37">
        <v>0</v>
      </c>
      <c r="E253" s="37">
        <v>0</v>
      </c>
      <c r="F253" s="37">
        <v>0</v>
      </c>
      <c r="G253" s="37">
        <v>0</v>
      </c>
      <c r="H253" s="37">
        <v>0</v>
      </c>
      <c r="I253" s="37">
        <v>0</v>
      </c>
      <c r="J253" s="37">
        <v>0</v>
      </c>
      <c r="K253" s="37">
        <v>0</v>
      </c>
      <c r="L253" s="38">
        <v>0</v>
      </c>
    </row>
    <row r="254" spans="1:12" x14ac:dyDescent="0.25">
      <c r="A254" s="190"/>
      <c r="B254" s="31" t="s">
        <v>1513</v>
      </c>
      <c r="C254" s="37">
        <v>0</v>
      </c>
      <c r="D254" s="37">
        <v>0</v>
      </c>
      <c r="E254" s="37">
        <v>0</v>
      </c>
      <c r="F254" s="37">
        <v>0</v>
      </c>
      <c r="G254" s="37">
        <v>0</v>
      </c>
      <c r="H254" s="37">
        <v>0</v>
      </c>
      <c r="I254" s="37">
        <v>0</v>
      </c>
      <c r="J254" s="37">
        <v>0</v>
      </c>
      <c r="K254" s="37">
        <v>0</v>
      </c>
      <c r="L254" s="38">
        <v>0</v>
      </c>
    </row>
    <row r="255" spans="1:12" x14ac:dyDescent="0.25">
      <c r="A255" s="190"/>
      <c r="B255" s="31" t="s">
        <v>1514</v>
      </c>
      <c r="C255" s="37">
        <v>0</v>
      </c>
      <c r="D255" s="37">
        <v>0</v>
      </c>
      <c r="E255" s="37">
        <v>0</v>
      </c>
      <c r="F255" s="37">
        <v>0</v>
      </c>
      <c r="G255" s="37">
        <v>0</v>
      </c>
      <c r="H255" s="37">
        <v>0</v>
      </c>
      <c r="I255" s="37">
        <v>0</v>
      </c>
      <c r="J255" s="37">
        <v>0</v>
      </c>
      <c r="K255" s="37">
        <v>0</v>
      </c>
      <c r="L255" s="38">
        <v>0</v>
      </c>
    </row>
    <row r="256" spans="1:12" x14ac:dyDescent="0.25">
      <c r="A256" s="190"/>
      <c r="B256" s="31" t="s">
        <v>1515</v>
      </c>
      <c r="C256" s="37">
        <v>0</v>
      </c>
      <c r="D256" s="37">
        <v>0</v>
      </c>
      <c r="E256" s="37"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8">
        <v>0</v>
      </c>
    </row>
    <row r="257" spans="1:12" x14ac:dyDescent="0.25">
      <c r="A257" s="190"/>
      <c r="B257" s="31" t="s">
        <v>1516</v>
      </c>
      <c r="C257" s="37">
        <v>0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8">
        <v>0</v>
      </c>
    </row>
    <row r="258" spans="1:12" x14ac:dyDescent="0.25">
      <c r="A258" s="190"/>
      <c r="B258" s="31" t="s">
        <v>1517</v>
      </c>
      <c r="C258" s="37">
        <v>0</v>
      </c>
      <c r="D258" s="37">
        <v>0</v>
      </c>
      <c r="E258" s="37">
        <v>0</v>
      </c>
      <c r="F258" s="37">
        <v>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8">
        <v>0</v>
      </c>
    </row>
    <row r="259" spans="1:12" x14ac:dyDescent="0.25">
      <c r="A259" s="190"/>
      <c r="B259" s="31" t="s">
        <v>1518</v>
      </c>
      <c r="C259" s="37">
        <v>0</v>
      </c>
      <c r="D259" s="37">
        <v>0</v>
      </c>
      <c r="E259" s="37">
        <v>0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0</v>
      </c>
      <c r="L259" s="38">
        <v>0</v>
      </c>
    </row>
    <row r="260" spans="1:12" x14ac:dyDescent="0.25">
      <c r="A260" s="190"/>
      <c r="B260" s="31" t="s">
        <v>1519</v>
      </c>
      <c r="C260" s="37">
        <v>0</v>
      </c>
      <c r="D260" s="37">
        <v>0</v>
      </c>
      <c r="E260" s="37">
        <v>0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8">
        <v>0</v>
      </c>
    </row>
    <row r="261" spans="1:12" x14ac:dyDescent="0.25">
      <c r="A261" s="191"/>
      <c r="B261" s="31" t="s">
        <v>1520</v>
      </c>
      <c r="C261" s="37">
        <v>0</v>
      </c>
      <c r="D261" s="37">
        <v>0</v>
      </c>
      <c r="E261" s="37">
        <v>0</v>
      </c>
      <c r="F261" s="37">
        <v>0</v>
      </c>
      <c r="G261" s="37">
        <v>0</v>
      </c>
      <c r="H261" s="37">
        <v>0</v>
      </c>
      <c r="I261" s="37">
        <v>0</v>
      </c>
      <c r="J261" s="37">
        <v>0</v>
      </c>
      <c r="K261" s="37">
        <v>0</v>
      </c>
      <c r="L261" s="38">
        <v>0</v>
      </c>
    </row>
    <row r="262" spans="1:12" x14ac:dyDescent="0.25">
      <c r="A262" s="189" t="s">
        <v>1521</v>
      </c>
      <c r="B262" s="31" t="s">
        <v>1522</v>
      </c>
      <c r="C262" s="37">
        <v>0</v>
      </c>
      <c r="D262" s="37">
        <v>0</v>
      </c>
      <c r="E262" s="37">
        <v>0</v>
      </c>
      <c r="F262" s="37">
        <v>0</v>
      </c>
      <c r="G262" s="37">
        <v>0</v>
      </c>
      <c r="H262" s="37">
        <v>0</v>
      </c>
      <c r="I262" s="37">
        <v>0</v>
      </c>
      <c r="J262" s="37">
        <v>0</v>
      </c>
      <c r="K262" s="37">
        <v>0</v>
      </c>
      <c r="L262" s="38">
        <v>0</v>
      </c>
    </row>
    <row r="263" spans="1:12" x14ac:dyDescent="0.25">
      <c r="A263" s="190"/>
      <c r="B263" s="31" t="s">
        <v>1523</v>
      </c>
      <c r="C263" s="37">
        <v>0</v>
      </c>
      <c r="D263" s="37">
        <v>0</v>
      </c>
      <c r="E263" s="37">
        <v>0</v>
      </c>
      <c r="F263" s="37">
        <v>0</v>
      </c>
      <c r="G263" s="37">
        <v>0</v>
      </c>
      <c r="H263" s="37">
        <v>0</v>
      </c>
      <c r="I263" s="37">
        <v>0</v>
      </c>
      <c r="J263" s="37">
        <v>0</v>
      </c>
      <c r="K263" s="37">
        <v>0</v>
      </c>
      <c r="L263" s="38">
        <v>0</v>
      </c>
    </row>
    <row r="264" spans="1:12" x14ac:dyDescent="0.25">
      <c r="A264" s="190"/>
      <c r="B264" s="31" t="s">
        <v>1524</v>
      </c>
      <c r="C264" s="37">
        <v>4</v>
      </c>
      <c r="D264" s="37">
        <v>0</v>
      </c>
      <c r="E264" s="37">
        <v>1</v>
      </c>
      <c r="F264" s="37">
        <v>0</v>
      </c>
      <c r="G264" s="37">
        <v>0</v>
      </c>
      <c r="H264" s="37">
        <v>12</v>
      </c>
      <c r="I264" s="37">
        <v>0</v>
      </c>
      <c r="J264" s="37">
        <v>0</v>
      </c>
      <c r="K264" s="37">
        <v>0</v>
      </c>
      <c r="L264" s="38">
        <v>0</v>
      </c>
    </row>
    <row r="265" spans="1:12" x14ac:dyDescent="0.25">
      <c r="A265" s="190"/>
      <c r="B265" s="31" t="s">
        <v>1525</v>
      </c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1</v>
      </c>
      <c r="I265" s="37">
        <v>0</v>
      </c>
      <c r="J265" s="37">
        <v>0</v>
      </c>
      <c r="K265" s="37">
        <v>0</v>
      </c>
      <c r="L265" s="38">
        <v>0</v>
      </c>
    </row>
    <row r="266" spans="1:12" x14ac:dyDescent="0.25">
      <c r="A266" s="190"/>
      <c r="B266" s="31" t="s">
        <v>1526</v>
      </c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8">
        <v>0</v>
      </c>
    </row>
    <row r="267" spans="1:12" x14ac:dyDescent="0.25">
      <c r="A267" s="190"/>
      <c r="B267" s="31" t="s">
        <v>1527</v>
      </c>
      <c r="C267" s="37">
        <v>0</v>
      </c>
      <c r="D267" s="37">
        <v>0</v>
      </c>
      <c r="E267" s="37">
        <v>0</v>
      </c>
      <c r="F267" s="37">
        <v>0</v>
      </c>
      <c r="G267" s="37">
        <v>0</v>
      </c>
      <c r="H267" s="37">
        <v>0</v>
      </c>
      <c r="I267" s="37">
        <v>0</v>
      </c>
      <c r="J267" s="37">
        <v>0</v>
      </c>
      <c r="K267" s="37">
        <v>0</v>
      </c>
      <c r="L267" s="38">
        <v>0</v>
      </c>
    </row>
    <row r="268" spans="1:12" x14ac:dyDescent="0.25">
      <c r="A268" s="190"/>
      <c r="B268" s="31" t="s">
        <v>1528</v>
      </c>
      <c r="C268" s="37">
        <v>0</v>
      </c>
      <c r="D268" s="37">
        <v>0</v>
      </c>
      <c r="E268" s="37">
        <v>0</v>
      </c>
      <c r="F268" s="37">
        <v>0</v>
      </c>
      <c r="G268" s="37">
        <v>0</v>
      </c>
      <c r="H268" s="37">
        <v>0</v>
      </c>
      <c r="I268" s="37">
        <v>0</v>
      </c>
      <c r="J268" s="37">
        <v>0</v>
      </c>
      <c r="K268" s="37">
        <v>0</v>
      </c>
      <c r="L268" s="38">
        <v>0</v>
      </c>
    </row>
    <row r="269" spans="1:12" x14ac:dyDescent="0.25">
      <c r="A269" s="190"/>
      <c r="B269" s="31" t="s">
        <v>1529</v>
      </c>
      <c r="C269" s="37">
        <v>0</v>
      </c>
      <c r="D269" s="37">
        <v>0</v>
      </c>
      <c r="E269" s="37">
        <v>0</v>
      </c>
      <c r="F269" s="37">
        <v>0</v>
      </c>
      <c r="G269" s="37">
        <v>0</v>
      </c>
      <c r="H269" s="37">
        <v>0</v>
      </c>
      <c r="I269" s="37">
        <v>0</v>
      </c>
      <c r="J269" s="37">
        <v>0</v>
      </c>
      <c r="K269" s="37">
        <v>0</v>
      </c>
      <c r="L269" s="38">
        <v>0</v>
      </c>
    </row>
    <row r="270" spans="1:12" x14ac:dyDescent="0.25">
      <c r="A270" s="190"/>
      <c r="B270" s="31" t="s">
        <v>1530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8">
        <v>0</v>
      </c>
    </row>
    <row r="271" spans="1:12" x14ac:dyDescent="0.25">
      <c r="A271" s="190"/>
      <c r="B271" s="31" t="s">
        <v>1531</v>
      </c>
      <c r="C271" s="37">
        <v>0</v>
      </c>
      <c r="D271" s="37">
        <v>0</v>
      </c>
      <c r="E271" s="37">
        <v>0</v>
      </c>
      <c r="F271" s="37">
        <v>0</v>
      </c>
      <c r="G271" s="37">
        <v>0</v>
      </c>
      <c r="H271" s="37">
        <v>0</v>
      </c>
      <c r="I271" s="37">
        <v>0</v>
      </c>
      <c r="J271" s="37">
        <v>0</v>
      </c>
      <c r="K271" s="37">
        <v>0</v>
      </c>
      <c r="L271" s="38">
        <v>0</v>
      </c>
    </row>
    <row r="272" spans="1:12" x14ac:dyDescent="0.25">
      <c r="A272" s="190"/>
      <c r="B272" s="31" t="s">
        <v>1532</v>
      </c>
      <c r="C272" s="37">
        <v>0</v>
      </c>
      <c r="D272" s="37">
        <v>0</v>
      </c>
      <c r="E272" s="37">
        <v>1</v>
      </c>
      <c r="F272" s="37">
        <v>0</v>
      </c>
      <c r="G272" s="37">
        <v>0</v>
      </c>
      <c r="H272" s="37">
        <v>0</v>
      </c>
      <c r="I272" s="37">
        <v>0</v>
      </c>
      <c r="J272" s="37">
        <v>0</v>
      </c>
      <c r="K272" s="37">
        <v>0</v>
      </c>
      <c r="L272" s="38">
        <v>0</v>
      </c>
    </row>
    <row r="273" spans="1:12" x14ac:dyDescent="0.25">
      <c r="A273" s="190"/>
      <c r="B273" s="31" t="s">
        <v>967</v>
      </c>
      <c r="C273" s="37">
        <v>0</v>
      </c>
      <c r="D273" s="37">
        <v>0</v>
      </c>
      <c r="E273" s="37">
        <v>1</v>
      </c>
      <c r="F273" s="37">
        <v>0</v>
      </c>
      <c r="G273" s="37">
        <v>0</v>
      </c>
      <c r="H273" s="37">
        <v>0</v>
      </c>
      <c r="I273" s="37">
        <v>0</v>
      </c>
      <c r="J273" s="37">
        <v>0</v>
      </c>
      <c r="K273" s="37">
        <v>0</v>
      </c>
      <c r="L273" s="38">
        <v>0</v>
      </c>
    </row>
    <row r="274" spans="1:12" x14ac:dyDescent="0.25">
      <c r="A274" s="190"/>
      <c r="B274" s="31" t="s">
        <v>1533</v>
      </c>
      <c r="C274" s="37">
        <v>0</v>
      </c>
      <c r="D274" s="37">
        <v>0</v>
      </c>
      <c r="E274" s="37">
        <v>0</v>
      </c>
      <c r="F274" s="37">
        <v>0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8">
        <v>0</v>
      </c>
    </row>
    <row r="275" spans="1:12" x14ac:dyDescent="0.25">
      <c r="A275" s="190"/>
      <c r="B275" s="31" t="s">
        <v>1534</v>
      </c>
      <c r="C275" s="37">
        <v>0</v>
      </c>
      <c r="D275" s="37">
        <v>0</v>
      </c>
      <c r="E275" s="37">
        <v>0</v>
      </c>
      <c r="F275" s="37">
        <v>0</v>
      </c>
      <c r="G275" s="37">
        <v>0</v>
      </c>
      <c r="H275" s="37">
        <v>0</v>
      </c>
      <c r="I275" s="37">
        <v>0</v>
      </c>
      <c r="J275" s="37">
        <v>0</v>
      </c>
      <c r="K275" s="37">
        <v>0</v>
      </c>
      <c r="L275" s="38">
        <v>0</v>
      </c>
    </row>
    <row r="276" spans="1:12" x14ac:dyDescent="0.25">
      <c r="A276" s="190"/>
      <c r="B276" s="31" t="s">
        <v>1535</v>
      </c>
      <c r="C276" s="37">
        <v>0</v>
      </c>
      <c r="D276" s="37">
        <v>0</v>
      </c>
      <c r="E276" s="37">
        <v>0</v>
      </c>
      <c r="F276" s="37">
        <v>0</v>
      </c>
      <c r="G276" s="37">
        <v>0</v>
      </c>
      <c r="H276" s="37">
        <v>0</v>
      </c>
      <c r="I276" s="37">
        <v>0</v>
      </c>
      <c r="J276" s="37">
        <v>0</v>
      </c>
      <c r="K276" s="37">
        <v>0</v>
      </c>
      <c r="L276" s="38">
        <v>0</v>
      </c>
    </row>
    <row r="277" spans="1:12" x14ac:dyDescent="0.25">
      <c r="A277" s="190"/>
      <c r="B277" s="31" t="s">
        <v>1536</v>
      </c>
      <c r="C277" s="37">
        <v>0</v>
      </c>
      <c r="D277" s="37">
        <v>0</v>
      </c>
      <c r="E277" s="37">
        <v>1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8">
        <v>0</v>
      </c>
    </row>
    <row r="278" spans="1:12" x14ac:dyDescent="0.25">
      <c r="A278" s="190"/>
      <c r="B278" s="31" t="s">
        <v>1537</v>
      </c>
      <c r="C278" s="37">
        <v>0</v>
      </c>
      <c r="D278" s="37">
        <v>0</v>
      </c>
      <c r="E278" s="37">
        <v>0</v>
      </c>
      <c r="F278" s="37">
        <v>0</v>
      </c>
      <c r="G278" s="37">
        <v>0</v>
      </c>
      <c r="H278" s="37">
        <v>0</v>
      </c>
      <c r="I278" s="37">
        <v>0</v>
      </c>
      <c r="J278" s="37">
        <v>0</v>
      </c>
      <c r="K278" s="37">
        <v>0</v>
      </c>
      <c r="L278" s="38">
        <v>0</v>
      </c>
    </row>
    <row r="279" spans="1:12" x14ac:dyDescent="0.25">
      <c r="A279" s="190"/>
      <c r="B279" s="31" t="s">
        <v>1538</v>
      </c>
      <c r="C279" s="37">
        <v>0</v>
      </c>
      <c r="D279" s="37">
        <v>0</v>
      </c>
      <c r="E279" s="37">
        <v>0</v>
      </c>
      <c r="F279" s="37">
        <v>0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8">
        <v>0</v>
      </c>
    </row>
    <row r="280" spans="1:12" x14ac:dyDescent="0.25">
      <c r="A280" s="190"/>
      <c r="B280" s="31" t="s">
        <v>1539</v>
      </c>
      <c r="C280" s="37">
        <v>0</v>
      </c>
      <c r="D280" s="37">
        <v>0</v>
      </c>
      <c r="E280" s="37">
        <v>0</v>
      </c>
      <c r="F280" s="37">
        <v>0</v>
      </c>
      <c r="G280" s="37">
        <v>0</v>
      </c>
      <c r="H280" s="37">
        <v>0</v>
      </c>
      <c r="I280" s="37">
        <v>0</v>
      </c>
      <c r="J280" s="37">
        <v>0</v>
      </c>
      <c r="K280" s="37">
        <v>0</v>
      </c>
      <c r="L280" s="38">
        <v>0</v>
      </c>
    </row>
    <row r="281" spans="1:12" x14ac:dyDescent="0.25">
      <c r="A281" s="190"/>
      <c r="B281" s="31" t="s">
        <v>1540</v>
      </c>
      <c r="C281" s="37">
        <v>0</v>
      </c>
      <c r="D281" s="37">
        <v>0</v>
      </c>
      <c r="E281" s="37">
        <v>0</v>
      </c>
      <c r="F281" s="37">
        <v>0</v>
      </c>
      <c r="G281" s="37">
        <v>0</v>
      </c>
      <c r="H281" s="37">
        <v>0</v>
      </c>
      <c r="I281" s="37">
        <v>0</v>
      </c>
      <c r="J281" s="37">
        <v>0</v>
      </c>
      <c r="K281" s="37">
        <v>0</v>
      </c>
      <c r="L281" s="38">
        <v>0</v>
      </c>
    </row>
    <row r="282" spans="1:12" x14ac:dyDescent="0.25">
      <c r="A282" s="190"/>
      <c r="B282" s="31" t="s">
        <v>1541</v>
      </c>
      <c r="C282" s="37">
        <v>0</v>
      </c>
      <c r="D282" s="37">
        <v>0</v>
      </c>
      <c r="E282" s="37">
        <v>0</v>
      </c>
      <c r="F282" s="37">
        <v>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38">
        <v>0</v>
      </c>
    </row>
    <row r="283" spans="1:12" x14ac:dyDescent="0.25">
      <c r="A283" s="190"/>
      <c r="B283" s="31" t="s">
        <v>1542</v>
      </c>
      <c r="C283" s="37">
        <v>0</v>
      </c>
      <c r="D283" s="37">
        <v>0</v>
      </c>
      <c r="E283" s="37">
        <v>0</v>
      </c>
      <c r="F283" s="37"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8">
        <v>0</v>
      </c>
    </row>
    <row r="284" spans="1:12" x14ac:dyDescent="0.25">
      <c r="A284" s="190"/>
      <c r="B284" s="31" t="s">
        <v>1543</v>
      </c>
      <c r="C284" s="37">
        <v>0</v>
      </c>
      <c r="D284" s="37">
        <v>0</v>
      </c>
      <c r="E284" s="37">
        <v>0</v>
      </c>
      <c r="F284" s="37">
        <v>0</v>
      </c>
      <c r="G284" s="37">
        <v>0</v>
      </c>
      <c r="H284" s="37">
        <v>0</v>
      </c>
      <c r="I284" s="37">
        <v>0</v>
      </c>
      <c r="J284" s="37">
        <v>0</v>
      </c>
      <c r="K284" s="37">
        <v>0</v>
      </c>
      <c r="L284" s="38">
        <v>0</v>
      </c>
    </row>
    <row r="285" spans="1:12" x14ac:dyDescent="0.25">
      <c r="A285" s="190"/>
      <c r="B285" s="31" t="s">
        <v>1544</v>
      </c>
      <c r="C285" s="37">
        <v>0</v>
      </c>
      <c r="D285" s="37">
        <v>0</v>
      </c>
      <c r="E285" s="37">
        <v>0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8">
        <v>0</v>
      </c>
    </row>
    <row r="286" spans="1:12" x14ac:dyDescent="0.25">
      <c r="A286" s="190"/>
      <c r="B286" s="31" t="s">
        <v>1545</v>
      </c>
      <c r="C286" s="37">
        <v>0</v>
      </c>
      <c r="D286" s="37">
        <v>0</v>
      </c>
      <c r="E286" s="37">
        <v>0</v>
      </c>
      <c r="F286" s="37">
        <v>0</v>
      </c>
      <c r="G286" s="37">
        <v>0</v>
      </c>
      <c r="H286" s="37">
        <v>2</v>
      </c>
      <c r="I286" s="37">
        <v>0</v>
      </c>
      <c r="J286" s="37">
        <v>0</v>
      </c>
      <c r="K286" s="37">
        <v>0</v>
      </c>
      <c r="L286" s="38">
        <v>0</v>
      </c>
    </row>
    <row r="287" spans="1:12" x14ac:dyDescent="0.25">
      <c r="A287" s="190"/>
      <c r="B287" s="31" t="s">
        <v>926</v>
      </c>
      <c r="C287" s="37">
        <v>0</v>
      </c>
      <c r="D287" s="37">
        <v>0</v>
      </c>
      <c r="E287" s="37">
        <v>0</v>
      </c>
      <c r="F287" s="37">
        <v>0</v>
      </c>
      <c r="G287" s="37">
        <v>0</v>
      </c>
      <c r="H287" s="37">
        <v>1</v>
      </c>
      <c r="I287" s="37">
        <v>0</v>
      </c>
      <c r="J287" s="37">
        <v>0</v>
      </c>
      <c r="K287" s="37">
        <v>0</v>
      </c>
      <c r="L287" s="38">
        <v>0</v>
      </c>
    </row>
    <row r="288" spans="1:12" x14ac:dyDescent="0.25">
      <c r="A288" s="190"/>
      <c r="B288" s="31" t="s">
        <v>952</v>
      </c>
      <c r="C288" s="37">
        <v>0</v>
      </c>
      <c r="D288" s="37">
        <v>0</v>
      </c>
      <c r="E288" s="37">
        <v>0</v>
      </c>
      <c r="F288" s="37">
        <v>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8">
        <v>0</v>
      </c>
    </row>
    <row r="289" spans="1:12" x14ac:dyDescent="0.25">
      <c r="A289" s="190"/>
      <c r="B289" s="31" t="s">
        <v>1546</v>
      </c>
      <c r="C289" s="37">
        <v>0</v>
      </c>
      <c r="D289" s="37">
        <v>0</v>
      </c>
      <c r="E289" s="37">
        <v>43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8">
        <v>0</v>
      </c>
    </row>
    <row r="290" spans="1:12" x14ac:dyDescent="0.25">
      <c r="A290" s="190"/>
      <c r="B290" s="31" t="s">
        <v>1547</v>
      </c>
      <c r="C290" s="37">
        <v>0</v>
      </c>
      <c r="D290" s="37">
        <v>0</v>
      </c>
      <c r="E290" s="37">
        <v>0</v>
      </c>
      <c r="F290" s="37">
        <v>0</v>
      </c>
      <c r="G290" s="37">
        <v>0</v>
      </c>
      <c r="H290" s="37">
        <v>0</v>
      </c>
      <c r="I290" s="37">
        <v>0</v>
      </c>
      <c r="J290" s="37">
        <v>0</v>
      </c>
      <c r="K290" s="37">
        <v>0</v>
      </c>
      <c r="L290" s="38">
        <v>0</v>
      </c>
    </row>
    <row r="291" spans="1:12" x14ac:dyDescent="0.25">
      <c r="A291" s="190"/>
      <c r="B291" s="31" t="s">
        <v>1548</v>
      </c>
      <c r="C291" s="37">
        <v>0</v>
      </c>
      <c r="D291" s="37">
        <v>0</v>
      </c>
      <c r="E291" s="37">
        <v>0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8">
        <v>0</v>
      </c>
    </row>
    <row r="292" spans="1:12" x14ac:dyDescent="0.25">
      <c r="A292" s="190"/>
      <c r="B292" s="31" t="s">
        <v>1549</v>
      </c>
      <c r="C292" s="37">
        <v>0</v>
      </c>
      <c r="D292" s="37">
        <v>0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38">
        <v>0</v>
      </c>
    </row>
    <row r="293" spans="1:12" ht="22.5" x14ac:dyDescent="0.25">
      <c r="A293" s="190"/>
      <c r="B293" s="31" t="s">
        <v>1550</v>
      </c>
      <c r="C293" s="37">
        <v>0</v>
      </c>
      <c r="D293" s="37">
        <v>0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38">
        <v>0</v>
      </c>
    </row>
    <row r="294" spans="1:12" x14ac:dyDescent="0.25">
      <c r="A294" s="191"/>
      <c r="B294" s="31" t="s">
        <v>1551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8">
        <v>0</v>
      </c>
    </row>
    <row r="295" spans="1:12" x14ac:dyDescent="0.25">
      <c r="A295" s="189" t="s">
        <v>1552</v>
      </c>
      <c r="B295" s="31" t="s">
        <v>1553</v>
      </c>
      <c r="C295" s="37">
        <v>0</v>
      </c>
      <c r="D295" s="37">
        <v>0</v>
      </c>
      <c r="E295" s="37">
        <v>0</v>
      </c>
      <c r="F295" s="37">
        <v>0</v>
      </c>
      <c r="G295" s="37">
        <v>0</v>
      </c>
      <c r="H295" s="37">
        <v>0</v>
      </c>
      <c r="I295" s="37">
        <v>0</v>
      </c>
      <c r="J295" s="37">
        <v>0</v>
      </c>
      <c r="K295" s="37">
        <v>0</v>
      </c>
      <c r="L295" s="38">
        <v>0</v>
      </c>
    </row>
    <row r="296" spans="1:12" x14ac:dyDescent="0.25">
      <c r="A296" s="190"/>
      <c r="B296" s="31" t="s">
        <v>1554</v>
      </c>
      <c r="C296" s="37">
        <v>0</v>
      </c>
      <c r="D296" s="37">
        <v>0</v>
      </c>
      <c r="E296" s="37">
        <v>0</v>
      </c>
      <c r="F296" s="37">
        <v>0</v>
      </c>
      <c r="G296" s="37">
        <v>0</v>
      </c>
      <c r="H296" s="37">
        <v>3</v>
      </c>
      <c r="I296" s="37">
        <v>0</v>
      </c>
      <c r="J296" s="37">
        <v>0</v>
      </c>
      <c r="K296" s="37">
        <v>0</v>
      </c>
      <c r="L296" s="38">
        <v>0</v>
      </c>
    </row>
    <row r="297" spans="1:12" ht="22.5" x14ac:dyDescent="0.25">
      <c r="A297" s="190"/>
      <c r="B297" s="31" t="s">
        <v>1555</v>
      </c>
      <c r="C297" s="37">
        <v>0</v>
      </c>
      <c r="D297" s="37">
        <v>0</v>
      </c>
      <c r="E297" s="37">
        <v>0</v>
      </c>
      <c r="F297" s="37">
        <v>0</v>
      </c>
      <c r="G297" s="37">
        <v>0</v>
      </c>
      <c r="H297" s="37">
        <v>1</v>
      </c>
      <c r="I297" s="37">
        <v>0</v>
      </c>
      <c r="J297" s="37">
        <v>0</v>
      </c>
      <c r="K297" s="37">
        <v>0</v>
      </c>
      <c r="L297" s="38">
        <v>0</v>
      </c>
    </row>
    <row r="298" spans="1:12" ht="22.5" x14ac:dyDescent="0.25">
      <c r="A298" s="190"/>
      <c r="B298" s="31" t="s">
        <v>1556</v>
      </c>
      <c r="C298" s="37">
        <v>0</v>
      </c>
      <c r="D298" s="37">
        <v>0</v>
      </c>
      <c r="E298" s="37">
        <v>0</v>
      </c>
      <c r="F298" s="37">
        <v>0</v>
      </c>
      <c r="G298" s="37">
        <v>0</v>
      </c>
      <c r="H298" s="37">
        <v>2</v>
      </c>
      <c r="I298" s="37">
        <v>0</v>
      </c>
      <c r="J298" s="37">
        <v>0</v>
      </c>
      <c r="K298" s="37">
        <v>0</v>
      </c>
      <c r="L298" s="38">
        <v>0</v>
      </c>
    </row>
    <row r="299" spans="1:12" ht="22.5" x14ac:dyDescent="0.25">
      <c r="A299" s="190"/>
      <c r="B299" s="31" t="s">
        <v>1557</v>
      </c>
      <c r="C299" s="37">
        <v>0</v>
      </c>
      <c r="D299" s="37">
        <v>0</v>
      </c>
      <c r="E299" s="37">
        <v>0</v>
      </c>
      <c r="F299" s="37">
        <v>0</v>
      </c>
      <c r="G299" s="37">
        <v>0</v>
      </c>
      <c r="H299" s="37">
        <v>7</v>
      </c>
      <c r="I299" s="37">
        <v>0</v>
      </c>
      <c r="J299" s="37">
        <v>0</v>
      </c>
      <c r="K299" s="37">
        <v>0</v>
      </c>
      <c r="L299" s="38">
        <v>0</v>
      </c>
    </row>
    <row r="300" spans="1:12" ht="22.5" x14ac:dyDescent="0.25">
      <c r="A300" s="190"/>
      <c r="B300" s="31" t="s">
        <v>1558</v>
      </c>
      <c r="C300" s="37">
        <v>0</v>
      </c>
      <c r="D300" s="37">
        <v>0</v>
      </c>
      <c r="E300" s="37">
        <v>0</v>
      </c>
      <c r="F300" s="37">
        <v>0</v>
      </c>
      <c r="G300" s="37">
        <v>0</v>
      </c>
      <c r="H300" s="37">
        <v>2</v>
      </c>
      <c r="I300" s="37">
        <v>0</v>
      </c>
      <c r="J300" s="37">
        <v>0</v>
      </c>
      <c r="K300" s="37">
        <v>0</v>
      </c>
      <c r="L300" s="38">
        <v>0</v>
      </c>
    </row>
    <row r="301" spans="1:12" x14ac:dyDescent="0.25">
      <c r="A301" s="190"/>
      <c r="B301" s="31" t="s">
        <v>1559</v>
      </c>
      <c r="C301" s="37">
        <v>0</v>
      </c>
      <c r="D301" s="37">
        <v>0</v>
      </c>
      <c r="E301" s="37">
        <v>0</v>
      </c>
      <c r="F301" s="37">
        <v>0</v>
      </c>
      <c r="G301" s="37">
        <v>0</v>
      </c>
      <c r="H301" s="37">
        <v>0</v>
      </c>
      <c r="I301" s="37">
        <v>0</v>
      </c>
      <c r="J301" s="37">
        <v>0</v>
      </c>
      <c r="K301" s="37">
        <v>0</v>
      </c>
      <c r="L301" s="38">
        <v>0</v>
      </c>
    </row>
    <row r="302" spans="1:12" x14ac:dyDescent="0.25">
      <c r="A302" s="190"/>
      <c r="B302" s="31" t="s">
        <v>1560</v>
      </c>
      <c r="C302" s="37">
        <v>0</v>
      </c>
      <c r="D302" s="37">
        <v>0</v>
      </c>
      <c r="E302" s="37">
        <v>0</v>
      </c>
      <c r="F302" s="37">
        <v>0</v>
      </c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38">
        <v>0</v>
      </c>
    </row>
    <row r="303" spans="1:12" ht="45" x14ac:dyDescent="0.25">
      <c r="A303" s="190"/>
      <c r="B303" s="31" t="s">
        <v>1561</v>
      </c>
      <c r="C303" s="37">
        <v>0</v>
      </c>
      <c r="D303" s="37">
        <v>0</v>
      </c>
      <c r="E303" s="37">
        <v>0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8">
        <v>0</v>
      </c>
    </row>
    <row r="304" spans="1:12" ht="33.75" x14ac:dyDescent="0.25">
      <c r="A304" s="190"/>
      <c r="B304" s="31" t="s">
        <v>1562</v>
      </c>
      <c r="C304" s="37">
        <v>0</v>
      </c>
      <c r="D304" s="37">
        <v>0</v>
      </c>
      <c r="E304" s="37">
        <v>0</v>
      </c>
      <c r="F304" s="37">
        <v>0</v>
      </c>
      <c r="G304" s="37">
        <v>0</v>
      </c>
      <c r="H304" s="37">
        <v>0</v>
      </c>
      <c r="I304" s="37">
        <v>0</v>
      </c>
      <c r="J304" s="37">
        <v>0</v>
      </c>
      <c r="K304" s="37">
        <v>0</v>
      </c>
      <c r="L304" s="38">
        <v>0</v>
      </c>
    </row>
    <row r="305" spans="1:12" ht="22.5" x14ac:dyDescent="0.25">
      <c r="A305" s="190"/>
      <c r="B305" s="31" t="s">
        <v>1563</v>
      </c>
      <c r="C305" s="37">
        <v>0</v>
      </c>
      <c r="D305" s="37">
        <v>0</v>
      </c>
      <c r="E305" s="37">
        <v>0</v>
      </c>
      <c r="F305" s="37">
        <v>0</v>
      </c>
      <c r="G305" s="37">
        <v>0</v>
      </c>
      <c r="H305" s="37">
        <v>2</v>
      </c>
      <c r="I305" s="37">
        <v>0</v>
      </c>
      <c r="J305" s="37">
        <v>0</v>
      </c>
      <c r="K305" s="37">
        <v>0</v>
      </c>
      <c r="L305" s="38">
        <v>0</v>
      </c>
    </row>
    <row r="306" spans="1:12" ht="22.5" x14ac:dyDescent="0.25">
      <c r="A306" s="190"/>
      <c r="B306" s="31" t="s">
        <v>1564</v>
      </c>
      <c r="C306" s="37">
        <v>0</v>
      </c>
      <c r="D306" s="37">
        <v>0</v>
      </c>
      <c r="E306" s="37">
        <v>0</v>
      </c>
      <c r="F306" s="37">
        <v>0</v>
      </c>
      <c r="G306" s="37">
        <v>0</v>
      </c>
      <c r="H306" s="37">
        <v>0</v>
      </c>
      <c r="I306" s="37">
        <v>0</v>
      </c>
      <c r="J306" s="37">
        <v>0</v>
      </c>
      <c r="K306" s="37">
        <v>0</v>
      </c>
      <c r="L306" s="38">
        <v>0</v>
      </c>
    </row>
    <row r="307" spans="1:12" x14ac:dyDescent="0.25">
      <c r="A307" s="190"/>
      <c r="B307" s="31" t="s">
        <v>980</v>
      </c>
      <c r="C307" s="37">
        <v>0</v>
      </c>
      <c r="D307" s="37">
        <v>0</v>
      </c>
      <c r="E307" s="37">
        <v>0</v>
      </c>
      <c r="F307" s="37">
        <v>0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8">
        <v>0</v>
      </c>
    </row>
    <row r="308" spans="1:12" x14ac:dyDescent="0.25">
      <c r="A308" s="190"/>
      <c r="B308" s="31" t="s">
        <v>1565</v>
      </c>
      <c r="C308" s="37">
        <v>0</v>
      </c>
      <c r="D308" s="37">
        <v>0</v>
      </c>
      <c r="E308" s="37">
        <v>0</v>
      </c>
      <c r="F308" s="37">
        <v>0</v>
      </c>
      <c r="G308" s="37">
        <v>0</v>
      </c>
      <c r="H308" s="37">
        <v>1</v>
      </c>
      <c r="I308" s="37">
        <v>0</v>
      </c>
      <c r="J308" s="37">
        <v>0</v>
      </c>
      <c r="K308" s="37">
        <v>0</v>
      </c>
      <c r="L308" s="38">
        <v>0</v>
      </c>
    </row>
    <row r="309" spans="1:12" x14ac:dyDescent="0.25">
      <c r="A309" s="190"/>
      <c r="B309" s="31" t="s">
        <v>1566</v>
      </c>
      <c r="C309" s="37">
        <v>0</v>
      </c>
      <c r="D309" s="37">
        <v>0</v>
      </c>
      <c r="E309" s="37">
        <v>0</v>
      </c>
      <c r="F309" s="37">
        <v>0</v>
      </c>
      <c r="G309" s="37">
        <v>0</v>
      </c>
      <c r="H309" s="37">
        <v>0</v>
      </c>
      <c r="I309" s="37">
        <v>0</v>
      </c>
      <c r="J309" s="37">
        <v>0</v>
      </c>
      <c r="K309" s="37">
        <v>0</v>
      </c>
      <c r="L309" s="38">
        <v>0</v>
      </c>
    </row>
    <row r="310" spans="1:12" x14ac:dyDescent="0.25">
      <c r="A310" s="190"/>
      <c r="B310" s="31" t="s">
        <v>1567</v>
      </c>
      <c r="C310" s="37">
        <v>0</v>
      </c>
      <c r="D310" s="37">
        <v>0</v>
      </c>
      <c r="E310" s="37">
        <v>0</v>
      </c>
      <c r="F310" s="37">
        <v>0</v>
      </c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8">
        <v>0</v>
      </c>
    </row>
    <row r="311" spans="1:12" x14ac:dyDescent="0.25">
      <c r="A311" s="191"/>
      <c r="B311" s="31" t="s">
        <v>1568</v>
      </c>
      <c r="C311" s="37">
        <v>0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8">
        <v>0</v>
      </c>
    </row>
    <row r="312" spans="1:12" x14ac:dyDescent="0.25">
      <c r="A312" s="16"/>
    </row>
  </sheetData>
  <sheetProtection algorithmName="SHA-512" hashValue="fLDlaUADkOXeVG2leYWXaUUK83cfpTLV7ExinVoEHP2p97ieM3NoJoay7mKXZ74I+FHH7ycehWQjHxkhU5kU9A==" saltValue="duH/UAMfQ0j8rUtCYCHhD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39" t="s">
        <v>1570</v>
      </c>
    </row>
    <row r="4" spans="1:5" ht="22.5" x14ac:dyDescent="0.25">
      <c r="A4" s="33" t="s">
        <v>14</v>
      </c>
      <c r="B4" s="7" t="s">
        <v>15</v>
      </c>
      <c r="C4" s="8" t="s">
        <v>3</v>
      </c>
      <c r="D4" s="8" t="s">
        <v>16</v>
      </c>
      <c r="E4" s="18" t="s">
        <v>17</v>
      </c>
    </row>
    <row r="5" spans="1:5" x14ac:dyDescent="0.25">
      <c r="A5" s="189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0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0"/>
      <c r="B7" s="11" t="s">
        <v>1574</v>
      </c>
      <c r="C7" s="12">
        <v>0</v>
      </c>
      <c r="D7" s="12">
        <v>0</v>
      </c>
      <c r="E7" s="13">
        <v>0</v>
      </c>
    </row>
    <row r="8" spans="1:5" x14ac:dyDescent="0.25">
      <c r="A8" s="190"/>
      <c r="B8" s="11" t="s">
        <v>1575</v>
      </c>
      <c r="C8" s="12">
        <v>12</v>
      </c>
      <c r="D8" s="12">
        <v>2</v>
      </c>
      <c r="E8" s="13">
        <v>5</v>
      </c>
    </row>
    <row r="9" spans="1:5" x14ac:dyDescent="0.25">
      <c r="A9" s="190"/>
      <c r="B9" s="11" t="s">
        <v>1576</v>
      </c>
      <c r="C9" s="12">
        <v>5</v>
      </c>
      <c r="D9" s="12">
        <v>2</v>
      </c>
      <c r="E9" s="13">
        <v>1.5</v>
      </c>
    </row>
    <row r="10" spans="1:5" x14ac:dyDescent="0.25">
      <c r="A10" s="190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90"/>
      <c r="B11" s="11" t="s">
        <v>1578</v>
      </c>
      <c r="C11" s="12">
        <v>30</v>
      </c>
      <c r="D11" s="12">
        <v>16</v>
      </c>
      <c r="E11" s="13">
        <v>0.875</v>
      </c>
    </row>
    <row r="12" spans="1:5" x14ac:dyDescent="0.25">
      <c r="A12" s="190"/>
      <c r="B12" s="11" t="s">
        <v>1579</v>
      </c>
      <c r="C12" s="12">
        <v>1</v>
      </c>
      <c r="D12" s="12">
        <v>0</v>
      </c>
      <c r="E12" s="13">
        <v>1</v>
      </c>
    </row>
    <row r="13" spans="1:5" x14ac:dyDescent="0.25">
      <c r="A13" s="190"/>
      <c r="B13" s="11" t="s">
        <v>1580</v>
      </c>
      <c r="C13" s="12">
        <v>6</v>
      </c>
      <c r="D13" s="12">
        <v>8</v>
      </c>
      <c r="E13" s="13">
        <v>-0.25</v>
      </c>
    </row>
    <row r="14" spans="1:5" x14ac:dyDescent="0.25">
      <c r="A14" s="190"/>
      <c r="B14" s="11" t="s">
        <v>1581</v>
      </c>
      <c r="C14" s="12">
        <v>2</v>
      </c>
      <c r="D14" s="12">
        <v>5</v>
      </c>
      <c r="E14" s="13">
        <v>-0.6</v>
      </c>
    </row>
    <row r="15" spans="1:5" x14ac:dyDescent="0.25">
      <c r="A15" s="190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1"/>
      <c r="B16" s="11" t="s">
        <v>111</v>
      </c>
      <c r="C16" s="12">
        <v>14</v>
      </c>
      <c r="D16" s="12">
        <v>7</v>
      </c>
      <c r="E16" s="13">
        <v>1</v>
      </c>
    </row>
    <row r="17" spans="1:1" x14ac:dyDescent="0.25">
      <c r="A17" s="16"/>
    </row>
  </sheetData>
  <sheetProtection algorithmName="SHA-512" hashValue="zW/ystpRN+RHZxkwSdSnaCJbURM8DuWxMouX72zAjVmznVop0ao+EvG8vhfPzulpXjS9zaeA0z7vsMvVv9sxGg==" saltValue="jizgpg2Dz06PZ5bVxhzk2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12</v>
      </c>
      <c r="D5" s="12">
        <v>10</v>
      </c>
      <c r="E5" s="13">
        <v>0.2</v>
      </c>
    </row>
    <row r="6" spans="1:5" x14ac:dyDescent="0.25">
      <c r="A6" s="10" t="s">
        <v>1587</v>
      </c>
      <c r="B6" s="11" t="s">
        <v>1588</v>
      </c>
      <c r="C6" s="12">
        <v>88</v>
      </c>
      <c r="D6" s="12">
        <v>49</v>
      </c>
      <c r="E6" s="13">
        <v>0.79591836734693899</v>
      </c>
    </row>
    <row r="7" spans="1:5" ht="22.5" x14ac:dyDescent="0.25">
      <c r="A7" s="10" t="s">
        <v>1589</v>
      </c>
      <c r="B7" s="11" t="s">
        <v>1590</v>
      </c>
      <c r="C7" s="12">
        <v>285</v>
      </c>
      <c r="D7" s="12">
        <v>295</v>
      </c>
      <c r="E7" s="13">
        <v>-3.3898305084745797E-2</v>
      </c>
    </row>
    <row r="8" spans="1:5" ht="22.5" x14ac:dyDescent="0.25">
      <c r="A8" s="10" t="s">
        <v>1591</v>
      </c>
      <c r="B8" s="11" t="s">
        <v>1592</v>
      </c>
      <c r="C8" s="12">
        <v>27</v>
      </c>
      <c r="D8" s="12">
        <v>17</v>
      </c>
      <c r="E8" s="13">
        <v>0.58823529411764697</v>
      </c>
    </row>
    <row r="9" spans="1:5" ht="22.5" x14ac:dyDescent="0.25">
      <c r="A9" s="10" t="s">
        <v>1593</v>
      </c>
      <c r="B9" s="11" t="s">
        <v>1594</v>
      </c>
      <c r="C9" s="12">
        <v>6</v>
      </c>
      <c r="D9" s="12">
        <v>3</v>
      </c>
      <c r="E9" s="13">
        <v>1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2">
        <v>0</v>
      </c>
      <c r="E10" s="13">
        <v>0</v>
      </c>
    </row>
    <row r="11" spans="1:5" ht="22.5" x14ac:dyDescent="0.25">
      <c r="A11" s="10" t="s">
        <v>1597</v>
      </c>
      <c r="B11" s="15"/>
      <c r="C11" s="12">
        <v>365</v>
      </c>
      <c r="D11" s="12">
        <v>385</v>
      </c>
      <c r="E11" s="13">
        <v>-5.1948051948051903E-2</v>
      </c>
    </row>
    <row r="12" spans="1:5" x14ac:dyDescent="0.25">
      <c r="A12" s="10" t="s">
        <v>1598</v>
      </c>
      <c r="B12" s="15"/>
      <c r="C12" s="12">
        <v>616</v>
      </c>
      <c r="D12" s="12">
        <v>480</v>
      </c>
      <c r="E12" s="13">
        <v>0.28333333333333299</v>
      </c>
    </row>
    <row r="13" spans="1:5" x14ac:dyDescent="0.25">
      <c r="A13" s="189" t="s">
        <v>1599</v>
      </c>
      <c r="B13" s="11" t="s">
        <v>1600</v>
      </c>
      <c r="C13" s="12">
        <v>1</v>
      </c>
      <c r="D13" s="12">
        <v>6</v>
      </c>
      <c r="E13" s="13">
        <v>-0.83333333333333304</v>
      </c>
    </row>
    <row r="14" spans="1:5" x14ac:dyDescent="0.25">
      <c r="A14" s="191"/>
      <c r="B14" s="11" t="s">
        <v>1601</v>
      </c>
      <c r="C14" s="12">
        <v>87</v>
      </c>
      <c r="D14" s="12">
        <v>80</v>
      </c>
      <c r="E14" s="13">
        <v>8.7499999999999994E-2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7" t="s">
        <v>118</v>
      </c>
      <c r="D16" s="17" t="s">
        <v>161</v>
      </c>
      <c r="E16" s="18" t="s">
        <v>197</v>
      </c>
    </row>
    <row r="17" spans="1:5" x14ac:dyDescent="0.25">
      <c r="A17" s="186" t="s">
        <v>1603</v>
      </c>
      <c r="B17" s="11" t="s">
        <v>1604</v>
      </c>
      <c r="C17" s="12">
        <v>0</v>
      </c>
      <c r="D17" s="12">
        <v>0</v>
      </c>
      <c r="E17" s="20">
        <v>0</v>
      </c>
    </row>
    <row r="18" spans="1:5" x14ac:dyDescent="0.25">
      <c r="A18" s="187"/>
      <c r="B18" s="11" t="s">
        <v>1605</v>
      </c>
      <c r="C18" s="12">
        <v>33</v>
      </c>
      <c r="D18" s="12">
        <v>25</v>
      </c>
      <c r="E18" s="20">
        <v>9</v>
      </c>
    </row>
    <row r="19" spans="1:5" x14ac:dyDescent="0.25">
      <c r="A19" s="187"/>
      <c r="B19" s="11" t="s">
        <v>1606</v>
      </c>
      <c r="C19" s="12">
        <v>0</v>
      </c>
      <c r="D19" s="12">
        <v>0</v>
      </c>
      <c r="E19" s="20">
        <v>0</v>
      </c>
    </row>
    <row r="20" spans="1:5" x14ac:dyDescent="0.25">
      <c r="A20" s="187"/>
      <c r="B20" s="11" t="s">
        <v>1607</v>
      </c>
      <c r="C20" s="12">
        <v>0</v>
      </c>
      <c r="D20" s="12">
        <v>0</v>
      </c>
      <c r="E20" s="20">
        <v>0</v>
      </c>
    </row>
    <row r="21" spans="1:5" x14ac:dyDescent="0.25">
      <c r="A21" s="187"/>
      <c r="B21" s="11" t="s">
        <v>1608</v>
      </c>
      <c r="C21" s="12">
        <v>0</v>
      </c>
      <c r="D21" s="12">
        <v>0</v>
      </c>
      <c r="E21" s="20">
        <v>0</v>
      </c>
    </row>
    <row r="22" spans="1:5" x14ac:dyDescent="0.25">
      <c r="A22" s="187"/>
      <c r="B22" s="11" t="s">
        <v>983</v>
      </c>
      <c r="C22" s="12">
        <v>761</v>
      </c>
      <c r="D22" s="12">
        <v>954</v>
      </c>
      <c r="E22" s="20">
        <v>4</v>
      </c>
    </row>
    <row r="23" spans="1:5" x14ac:dyDescent="0.25">
      <c r="A23" s="187"/>
      <c r="B23" s="11" t="s">
        <v>1609</v>
      </c>
      <c r="C23" s="12">
        <v>16</v>
      </c>
      <c r="D23" s="12">
        <v>10</v>
      </c>
      <c r="E23" s="20">
        <v>8</v>
      </c>
    </row>
    <row r="24" spans="1:5" x14ac:dyDescent="0.25">
      <c r="A24" s="187"/>
      <c r="B24" s="11" t="s">
        <v>1610</v>
      </c>
      <c r="C24" s="12">
        <v>95</v>
      </c>
      <c r="D24" s="12">
        <v>18</v>
      </c>
      <c r="E24" s="20">
        <v>0</v>
      </c>
    </row>
    <row r="25" spans="1:5" x14ac:dyDescent="0.25">
      <c r="A25" s="187"/>
      <c r="B25" s="11" t="s">
        <v>1611</v>
      </c>
      <c r="C25" s="12">
        <v>3</v>
      </c>
      <c r="D25" s="12">
        <v>1</v>
      </c>
      <c r="E25" s="20">
        <v>3</v>
      </c>
    </row>
    <row r="26" spans="1:5" x14ac:dyDescent="0.25">
      <c r="A26" s="187"/>
      <c r="B26" s="11" t="s">
        <v>1612</v>
      </c>
      <c r="C26" s="12">
        <v>1258</v>
      </c>
      <c r="D26" s="12">
        <v>1307</v>
      </c>
      <c r="E26" s="20">
        <v>36</v>
      </c>
    </row>
    <row r="27" spans="1:5" x14ac:dyDescent="0.25">
      <c r="A27" s="187"/>
      <c r="B27" s="11" t="s">
        <v>1613</v>
      </c>
      <c r="C27" s="12">
        <v>0</v>
      </c>
      <c r="D27" s="12">
        <v>0</v>
      </c>
      <c r="E27" s="20">
        <v>0</v>
      </c>
    </row>
    <row r="28" spans="1:5" x14ac:dyDescent="0.25">
      <c r="A28" s="187"/>
      <c r="B28" s="11" t="s">
        <v>1614</v>
      </c>
      <c r="C28" s="12">
        <v>715</v>
      </c>
      <c r="D28" s="12">
        <v>332</v>
      </c>
      <c r="E28" s="20">
        <v>402</v>
      </c>
    </row>
    <row r="29" spans="1:5" x14ac:dyDescent="0.25">
      <c r="A29" s="187"/>
      <c r="B29" s="11" t="s">
        <v>1615</v>
      </c>
      <c r="C29" s="12">
        <v>465</v>
      </c>
      <c r="D29" s="12">
        <v>365</v>
      </c>
      <c r="E29" s="20">
        <v>312</v>
      </c>
    </row>
    <row r="30" spans="1:5" x14ac:dyDescent="0.25">
      <c r="A30" s="188"/>
      <c r="B30" s="11" t="s">
        <v>1616</v>
      </c>
      <c r="C30" s="12">
        <v>0</v>
      </c>
      <c r="D30" s="12">
        <v>0</v>
      </c>
      <c r="E30" s="20">
        <v>0</v>
      </c>
    </row>
    <row r="31" spans="1:5" x14ac:dyDescent="0.25">
      <c r="A31" s="16"/>
    </row>
  </sheetData>
  <sheetProtection algorithmName="SHA-512" hashValue="cOOFlRPVxS8+hx4Yr8NqHNaSPsiydvbQU/BUN3i33HdcqWq2y34mN92edQw/LeMLd9X5EKLLjZrbxndteKU89A==" saltValue="FxewiVX7/iE3U7K38ZTre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1F384-4515-45EC-84AD-75C548826B2C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99" customWidth="1"/>
    <col min="2" max="2" width="4.42578125" style="99" customWidth="1"/>
    <col min="3" max="3" width="18.5703125" style="99" customWidth="1"/>
    <col min="4" max="4" width="36.42578125" style="99" customWidth="1"/>
    <col min="5" max="5" width="18.5703125" style="99" customWidth="1"/>
    <col min="6" max="6" width="7.42578125" style="99" customWidth="1"/>
    <col min="7" max="7" width="2.570312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5703125" style="99" customWidth="1"/>
    <col min="17" max="17" width="11.42578125" style="99"/>
    <col min="18" max="19" width="12.85546875" style="99" customWidth="1"/>
    <col min="20" max="23" width="11.42578125" style="99"/>
    <col min="24" max="24" width="2.5703125" style="99" customWidth="1"/>
    <col min="25" max="25" width="6.425781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5703125" style="99" customWidth="1"/>
    <col min="33" max="38" width="11.42578125" style="99"/>
    <col min="39" max="39" width="14.5703125" style="99" customWidth="1"/>
    <col min="40" max="40" width="2.5703125" style="99" customWidth="1"/>
    <col min="41" max="41" width="11.42578125" style="99"/>
    <col min="42" max="44" width="19.42578125" style="99" customWidth="1"/>
    <col min="45" max="45" width="14.85546875" style="99" customWidth="1"/>
    <col min="46" max="46" width="2.570312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5703125" style="99" customWidth="1"/>
    <col min="56" max="56" width="11.42578125" style="99"/>
    <col min="57" max="59" width="13.85546875" style="99" customWidth="1"/>
    <col min="60" max="60" width="11.42578125" style="99"/>
    <col min="61" max="61" width="19.42578125" style="99" customWidth="1"/>
    <col min="62" max="62" width="2.570312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5703125" style="99" customWidth="1"/>
    <col min="70" max="70" width="6.5703125" style="99" customWidth="1"/>
    <col min="71" max="71" width="9" style="99" customWidth="1"/>
    <col min="72" max="73" width="6.140625" style="99" customWidth="1"/>
    <col min="74" max="74" width="6.5703125" style="99" customWidth="1"/>
    <col min="75" max="75" width="2.5703125" style="99" customWidth="1"/>
    <col min="76" max="76" width="21.140625" style="99" customWidth="1"/>
    <col min="77" max="80" width="11.42578125" style="99"/>
    <col min="81" max="81" width="16.42578125" style="99" customWidth="1"/>
    <col min="82" max="82" width="2.5703125" style="99" customWidth="1"/>
    <col min="83" max="83" width="17" style="99" customWidth="1"/>
    <col min="84" max="85" width="21.140625" style="99" customWidth="1"/>
    <col min="86" max="88" width="11.42578125" style="99"/>
    <col min="89" max="89" width="2.5703125" style="99" customWidth="1"/>
    <col min="90" max="90" width="15.140625" style="99" customWidth="1"/>
    <col min="91" max="91" width="8.425781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206" t="s">
        <v>1745</v>
      </c>
      <c r="D1" s="206"/>
      <c r="E1" s="206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1746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02"/>
    </row>
    <row r="3" spans="1:93" s="101" customFormat="1" ht="11.25" x14ac:dyDescent="0.25">
      <c r="Z3" s="204" t="s">
        <v>1747</v>
      </c>
      <c r="AA3" s="204"/>
      <c r="AB3" s="204"/>
      <c r="AC3" s="204"/>
      <c r="AH3" s="204" t="s">
        <v>1748</v>
      </c>
      <c r="AI3" s="204"/>
      <c r="AJ3" s="204"/>
      <c r="AK3" s="204"/>
      <c r="AV3" s="205" t="s">
        <v>1079</v>
      </c>
      <c r="AW3" s="205"/>
      <c r="AX3" s="205"/>
      <c r="AY3" s="205"/>
      <c r="AZ3" s="205"/>
      <c r="BA3" s="205"/>
      <c r="CL3" s="102"/>
    </row>
    <row r="4" spans="1:93" s="103" customFormat="1" ht="21.75" customHeight="1" x14ac:dyDescent="0.25">
      <c r="C4" s="204" t="s">
        <v>13</v>
      </c>
      <c r="D4" s="204"/>
      <c r="E4" s="204"/>
      <c r="I4" s="204" t="s">
        <v>40</v>
      </c>
      <c r="J4" s="204"/>
      <c r="K4" s="204"/>
      <c r="L4" s="204"/>
      <c r="M4" s="204"/>
      <c r="Q4" s="204" t="s">
        <v>1749</v>
      </c>
      <c r="R4" s="204"/>
      <c r="S4" s="204"/>
      <c r="T4" s="204"/>
      <c r="U4" s="204"/>
      <c r="V4" s="204"/>
      <c r="AP4" s="204" t="s">
        <v>1750</v>
      </c>
      <c r="AQ4" s="204"/>
      <c r="AR4" s="204"/>
      <c r="BE4" s="204" t="s">
        <v>1079</v>
      </c>
      <c r="BF4" s="204"/>
      <c r="BG4" s="204"/>
      <c r="BK4" s="208" t="s">
        <v>1751</v>
      </c>
      <c r="BL4" s="207" t="s">
        <v>1752</v>
      </c>
      <c r="BM4" s="207" t="s">
        <v>1753</v>
      </c>
      <c r="BN4" s="207" t="s">
        <v>174</v>
      </c>
      <c r="BO4" s="207" t="s">
        <v>1754</v>
      </c>
      <c r="BP4" s="207" t="s">
        <v>1755</v>
      </c>
      <c r="BQ4" s="207" t="s">
        <v>1756</v>
      </c>
      <c r="BR4" s="207" t="s">
        <v>209</v>
      </c>
      <c r="BS4" s="209" t="s">
        <v>1757</v>
      </c>
      <c r="BT4" s="209" t="s">
        <v>1758</v>
      </c>
      <c r="BU4" s="209" t="s">
        <v>289</v>
      </c>
      <c r="BV4" s="210"/>
      <c r="BY4" s="211" t="s">
        <v>168</v>
      </c>
      <c r="BZ4" s="211"/>
      <c r="CA4" s="211"/>
      <c r="CF4" s="204" t="s">
        <v>1759</v>
      </c>
      <c r="CG4" s="204"/>
      <c r="CL4" s="204" t="s">
        <v>48</v>
      </c>
      <c r="CM4" s="204"/>
      <c r="CN4" s="204"/>
      <c r="CO4" s="204"/>
    </row>
    <row r="5" spans="1:93" s="103" customFormat="1" ht="14.25" customHeight="1" x14ac:dyDescent="0.25">
      <c r="Z5" s="104" t="s">
        <v>1760</v>
      </c>
      <c r="AA5" s="105" t="s">
        <v>1761</v>
      </c>
      <c r="AB5" s="105" t="s">
        <v>79</v>
      </c>
      <c r="AC5" s="106" t="s">
        <v>79</v>
      </c>
      <c r="AH5" s="104" t="s">
        <v>1760</v>
      </c>
      <c r="AI5" s="105" t="s">
        <v>1761</v>
      </c>
      <c r="AJ5" s="105" t="s">
        <v>79</v>
      </c>
      <c r="AK5" s="106" t="s">
        <v>79</v>
      </c>
      <c r="AV5" s="208" t="s">
        <v>1762</v>
      </c>
      <c r="AW5" s="207" t="s">
        <v>1763</v>
      </c>
      <c r="AX5" s="207" t="s">
        <v>1764</v>
      </c>
      <c r="AY5" s="207" t="s">
        <v>109</v>
      </c>
      <c r="AZ5" s="207" t="s">
        <v>110</v>
      </c>
      <c r="BA5" s="209" t="s">
        <v>111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03" customFormat="1" ht="14.25" customHeight="1" x14ac:dyDescent="0.25">
      <c r="C6" s="107" t="s">
        <v>20</v>
      </c>
      <c r="D6" s="108" t="s">
        <v>1765</v>
      </c>
      <c r="E6" s="107" t="s">
        <v>24</v>
      </c>
      <c r="I6" s="109" t="s">
        <v>49</v>
      </c>
      <c r="J6" s="108" t="s">
        <v>1766</v>
      </c>
      <c r="K6" s="108" t="s">
        <v>63</v>
      </c>
      <c r="L6" s="108" t="s">
        <v>65</v>
      </c>
      <c r="M6" s="110" t="s">
        <v>1767</v>
      </c>
      <c r="N6" s="111" t="s">
        <v>1768</v>
      </c>
      <c r="O6" s="111"/>
      <c r="Q6" s="109" t="s">
        <v>1267</v>
      </c>
      <c r="R6" s="108" t="s">
        <v>1769</v>
      </c>
      <c r="S6" s="108" t="s">
        <v>1770</v>
      </c>
      <c r="T6" s="108" t="s">
        <v>1051</v>
      </c>
      <c r="U6" s="108" t="s">
        <v>1771</v>
      </c>
      <c r="V6" s="110" t="s">
        <v>1660</v>
      </c>
      <c r="Z6" s="112" t="s">
        <v>1772</v>
      </c>
      <c r="AA6" s="113" t="s">
        <v>1772</v>
      </c>
      <c r="AB6" s="113" t="s">
        <v>1773</v>
      </c>
      <c r="AC6" s="114" t="s">
        <v>1774</v>
      </c>
      <c r="AH6" s="112" t="s">
        <v>1772</v>
      </c>
      <c r="AI6" s="113" t="s">
        <v>1772</v>
      </c>
      <c r="AJ6" s="113" t="s">
        <v>1773</v>
      </c>
      <c r="AK6" s="114" t="s">
        <v>1774</v>
      </c>
      <c r="AP6" s="109" t="s">
        <v>1775</v>
      </c>
      <c r="AQ6" s="108" t="s">
        <v>100</v>
      </c>
      <c r="AR6" s="110" t="s">
        <v>1776</v>
      </c>
      <c r="AV6" s="208"/>
      <c r="AW6" s="207"/>
      <c r="AX6" s="207"/>
      <c r="AY6" s="207"/>
      <c r="AZ6" s="207"/>
      <c r="BA6" s="209"/>
      <c r="BE6" s="109" t="s">
        <v>113</v>
      </c>
      <c r="BF6" s="108" t="s">
        <v>114</v>
      </c>
      <c r="BG6" s="110" t="s">
        <v>1777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09" t="s">
        <v>1751</v>
      </c>
      <c r="BZ6" s="108" t="s">
        <v>1778</v>
      </c>
      <c r="CA6" s="110" t="s">
        <v>111</v>
      </c>
      <c r="CF6" s="109" t="s">
        <v>1779</v>
      </c>
      <c r="CG6" s="110" t="s">
        <v>1780</v>
      </c>
      <c r="CM6" s="109" t="s">
        <v>49</v>
      </c>
      <c r="CN6" s="110" t="s">
        <v>50</v>
      </c>
    </row>
    <row r="7" spans="1:93" s="115" customFormat="1" ht="21" customHeight="1" x14ac:dyDescent="0.25">
      <c r="C7" s="116">
        <f>DatosGenerales!C8</f>
        <v>14689</v>
      </c>
      <c r="D7" s="117">
        <f>SUM(DatosGenerales!C15:C19)</f>
        <v>2167</v>
      </c>
      <c r="E7" s="116">
        <f>SUM(DatosGenerales!C12:C14)</f>
        <v>14391</v>
      </c>
      <c r="I7" s="118">
        <f>DatosGenerales!C31</f>
        <v>2920</v>
      </c>
      <c r="J7" s="117">
        <f>DatosGenerales!C32</f>
        <v>290</v>
      </c>
      <c r="K7" s="116">
        <f>SUM(DatosGenerales!C33:C34)</f>
        <v>576</v>
      </c>
      <c r="L7" s="117">
        <f>DatosGenerales!C36</f>
        <v>2035</v>
      </c>
      <c r="M7" s="116">
        <f>DatosGenerales!C95</f>
        <v>1820</v>
      </c>
      <c r="N7" s="119">
        <f>L7-M7</f>
        <v>215</v>
      </c>
      <c r="O7" s="119"/>
      <c r="Q7" s="118">
        <f>DatosGenerales!C36</f>
        <v>2035</v>
      </c>
      <c r="R7" s="117">
        <f>DatosGenerales!C49</f>
        <v>1140</v>
      </c>
      <c r="S7" s="117">
        <f>DatosGenerales!C50</f>
        <v>35</v>
      </c>
      <c r="T7" s="117">
        <f>DatosGenerales!C62</f>
        <v>36</v>
      </c>
      <c r="U7" s="117">
        <f>DatosGenerales!C78</f>
        <v>2</v>
      </c>
      <c r="V7" s="120">
        <f>SUM(Q7:U7)</f>
        <v>3248</v>
      </c>
      <c r="Z7" s="118">
        <f>SUM(DatosGenerales!C106,DatosGenerales!C107,DatosGenerales!C109)</f>
        <v>1168</v>
      </c>
      <c r="AA7" s="117">
        <f>SUM(DatosGenerales!C108,DatosGenerales!C110)</f>
        <v>30</v>
      </c>
      <c r="AB7" s="117">
        <f>DatosGenerales!C106</f>
        <v>877</v>
      </c>
      <c r="AC7" s="120">
        <f>DatosGenerales!C107</f>
        <v>91</v>
      </c>
      <c r="AH7" s="118">
        <f>SUM(DatosGenerales!C115,DatosGenerales!C116,DatosGenerales!C118)</f>
        <v>65</v>
      </c>
      <c r="AI7" s="117">
        <f>SUM(DatosGenerales!C117,DatosGenerales!C119)</f>
        <v>15</v>
      </c>
      <c r="AJ7" s="117">
        <f>DatosGenerales!C115</f>
        <v>39</v>
      </c>
      <c r="AK7" s="120">
        <f>DatosGenerales!C116</f>
        <v>22</v>
      </c>
      <c r="AP7" s="118">
        <f>SUM(DatosGenerales!C135:C136)</f>
        <v>303</v>
      </c>
      <c r="AQ7" s="117">
        <f>SUM(DatosGenerales!C137:C138)</f>
        <v>4</v>
      </c>
      <c r="AR7" s="120">
        <f>SUM(DatosGenerales!C139:C140)</f>
        <v>40</v>
      </c>
      <c r="AV7" s="118">
        <f>DatosGenerales!C145</f>
        <v>16</v>
      </c>
      <c r="AW7" s="117">
        <f>DatosGenerales!C146</f>
        <v>35</v>
      </c>
      <c r="AX7" s="117">
        <f>DatosGenerales!C147</f>
        <v>8</v>
      </c>
      <c r="AY7" s="117">
        <f>DatosGenerales!C148</f>
        <v>4</v>
      </c>
      <c r="AZ7" s="117">
        <f>DatosGenerales!C149</f>
        <v>36</v>
      </c>
      <c r="BA7" s="120">
        <f>DatosGenerales!C150</f>
        <v>2</v>
      </c>
      <c r="BE7" s="118">
        <f>DatosGenerales!C151</f>
        <v>38</v>
      </c>
      <c r="BF7" s="117">
        <f>DatosGenerales!C152</f>
        <v>61</v>
      </c>
      <c r="BG7" s="120">
        <f>DatosGenerales!C154</f>
        <v>25</v>
      </c>
      <c r="BK7" s="118">
        <f>SUM(DatosGenerales!C297:C311)</f>
        <v>648</v>
      </c>
      <c r="BL7" s="117">
        <f>SUM(DatosGenerales!C294:C296)</f>
        <v>61</v>
      </c>
      <c r="BM7" s="117">
        <f>SUM(DatosGenerales!C312:C344)</f>
        <v>428</v>
      </c>
      <c r="BN7" s="117">
        <f>SUM(DatosGenerales!C289)</f>
        <v>22</v>
      </c>
      <c r="BO7" s="117">
        <f>SUM(DatosGenerales!C356:C364)</f>
        <v>8</v>
      </c>
      <c r="BP7" s="117">
        <f>SUM(DatosGenerales!C286:C288)</f>
        <v>0</v>
      </c>
      <c r="BQ7" s="117">
        <f>SUM(DatosGenerales!C345:C355)</f>
        <v>0</v>
      </c>
      <c r="BR7" s="117">
        <f>SUM(DatosGenerales!C290:C292)</f>
        <v>225</v>
      </c>
      <c r="BS7" s="120">
        <f>SUM(DatosGenerales!C283:C285)</f>
        <v>198</v>
      </c>
      <c r="BT7" s="120">
        <f>SUM(DatosGenerales!C293)</f>
        <v>0</v>
      </c>
      <c r="BU7" s="120">
        <f>SUM(DatosGenerales!C365:C377)</f>
        <v>9</v>
      </c>
      <c r="BY7" s="118">
        <f>DatosGenerales!C246</f>
        <v>4</v>
      </c>
      <c r="BZ7" s="117">
        <f>DatosGenerales!C247</f>
        <v>18</v>
      </c>
      <c r="CA7" s="120">
        <f>DatosGenerales!C248</f>
        <v>39</v>
      </c>
      <c r="CF7" s="118">
        <f>DatosDiscapacidad!C5</f>
        <v>12</v>
      </c>
      <c r="CG7" s="120">
        <f>DatosDiscapacidad!C11</f>
        <v>365</v>
      </c>
      <c r="CM7" s="118">
        <f>DatosGenerales!C40</f>
        <v>4267</v>
      </c>
      <c r="CN7" s="120">
        <f>DatosGenerales!C41</f>
        <v>1506</v>
      </c>
    </row>
    <row r="8" spans="1:93" x14ac:dyDescent="0.25">
      <c r="B8" s="121"/>
    </row>
    <row r="11" spans="1:93" x14ac:dyDescent="0.25">
      <c r="R11" s="99" t="s">
        <v>1781</v>
      </c>
    </row>
    <row r="16" spans="1:93" ht="12.75" customHeight="1" x14ac:dyDescent="0.25">
      <c r="AV16" s="122"/>
      <c r="AW16" s="122"/>
      <c r="AX16" s="122"/>
      <c r="AY16" s="122"/>
      <c r="AZ16" s="122"/>
      <c r="BA16" s="122"/>
    </row>
    <row r="17" spans="19:93" x14ac:dyDescent="0.25">
      <c r="AV17" s="122"/>
      <c r="AW17" s="122"/>
      <c r="AX17" s="122"/>
      <c r="AY17" s="122"/>
      <c r="AZ17" s="122"/>
      <c r="BA17" s="122"/>
    </row>
    <row r="19" spans="19:93" x14ac:dyDescent="0.25">
      <c r="CO19" s="99" t="s">
        <v>1782</v>
      </c>
    </row>
    <row r="22" spans="19:93" x14ac:dyDescent="0.2">
      <c r="BK22" s="123" t="s">
        <v>1783</v>
      </c>
      <c r="BO22" s="123"/>
    </row>
    <row r="23" spans="19:93" x14ac:dyDescent="0.25">
      <c r="S23" s="124"/>
      <c r="Z23" s="125"/>
      <c r="AH23" s="125"/>
    </row>
    <row r="30" spans="19:93" x14ac:dyDescent="0.25">
      <c r="BJ30" s="126"/>
    </row>
    <row r="31" spans="19:93" s="103" customFormat="1" ht="12.75" customHeight="1" x14ac:dyDescent="0.25">
      <c r="BJ31" s="127"/>
    </row>
    <row r="32" spans="19:93" s="115" customFormat="1" ht="12" x14ac:dyDescent="0.25">
      <c r="BJ32" s="128"/>
    </row>
    <row r="33" spans="62:67" x14ac:dyDescent="0.25">
      <c r="BJ33" s="126"/>
    </row>
    <row r="38" spans="62:67" ht="15.75" x14ac:dyDescent="0.25">
      <c r="BN38" s="129" t="s">
        <v>1784</v>
      </c>
      <c r="BO38" s="130">
        <v>13</v>
      </c>
    </row>
    <row r="41" spans="62:67" x14ac:dyDescent="0.2">
      <c r="BK41" s="123" t="s">
        <v>1785</v>
      </c>
    </row>
    <row r="51" spans="63:74" x14ac:dyDescent="0.25">
      <c r="BK51" s="127" t="s">
        <v>1786</v>
      </c>
      <c r="BL51" s="127" t="s">
        <v>1786</v>
      </c>
      <c r="BM51" s="126"/>
    </row>
    <row r="52" spans="63:74" x14ac:dyDescent="0.25">
      <c r="BK52" s="127" t="s">
        <v>1787</v>
      </c>
      <c r="BL52" s="127" t="s">
        <v>1788</v>
      </c>
      <c r="BM52" s="127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28">
        <f>SUM(DatosGenerales!C310,DatosGenerales!C299,DatosGenerales!C308)</f>
        <v>162</v>
      </c>
      <c r="BL53" s="128">
        <f>SUM(DatosGenerales!C311,DatosGenerales!C300,DatosGenerales!C309)</f>
        <v>255</v>
      </c>
      <c r="BM53" s="128"/>
      <c r="BN53" s="115"/>
      <c r="BO53" s="115"/>
      <c r="BP53" s="115"/>
      <c r="BQ53" s="115"/>
      <c r="BR53" s="115"/>
      <c r="BS53" s="115"/>
      <c r="BT53" s="115"/>
      <c r="BU53" s="115"/>
      <c r="BV53" s="115"/>
    </row>
    <row r="55" spans="63:74" x14ac:dyDescent="0.2">
      <c r="BK55" s="123" t="s">
        <v>1789</v>
      </c>
    </row>
    <row r="65" spans="63:71" x14ac:dyDescent="0.25">
      <c r="BK65" s="127" t="s">
        <v>1790</v>
      </c>
      <c r="BL65" s="127" t="s">
        <v>1791</v>
      </c>
      <c r="BM65" s="127" t="s">
        <v>1792</v>
      </c>
      <c r="BN65" s="127"/>
    </row>
    <row r="66" spans="63:71" x14ac:dyDescent="0.25">
      <c r="BK66" s="128">
        <f>SUM(DatosGenerales!C310:C311)</f>
        <v>15</v>
      </c>
      <c r="BL66" s="128">
        <f>SUM(DatosGenerales!C299:C300)</f>
        <v>389</v>
      </c>
      <c r="BM66" s="128">
        <f>SUM(DatosGenerales!C308:C309)</f>
        <v>13</v>
      </c>
      <c r="BN66" s="128"/>
      <c r="BO66" s="115"/>
      <c r="BP66" s="115"/>
      <c r="BQ66" s="115"/>
      <c r="BR66" s="115"/>
      <c r="BS66" s="115"/>
    </row>
  </sheetData>
  <sheetProtection algorithmName="SHA-512" hashValue="sxwwb76Cu9gEL3pFi/mipyFKKy+XFuJngmU5zVcxwIJQcF60YmpcSgqN8bvwn07dbf9yECtg1glQ0yEOqw7eEA==" saltValue="loYnIaxMjp2DYuYCltkO9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F1A4B-A362-4C07-87DC-A4A15FDBB5A7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2" customWidth="1"/>
    <col min="2" max="2" width="7.85546875" style="132" customWidth="1"/>
    <col min="3" max="3" width="11.42578125" style="132"/>
    <col min="4" max="4" width="12" style="132" customWidth="1"/>
    <col min="5" max="5" width="51.42578125" style="132" customWidth="1"/>
    <col min="6" max="6" width="2.5703125" style="132" customWidth="1"/>
    <col min="7" max="7" width="7.85546875" style="132" customWidth="1"/>
    <col min="8" max="9" width="11.42578125" style="132"/>
    <col min="10" max="10" width="51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1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1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1.42578125" style="132" customWidth="1"/>
    <col min="26" max="26" width="2.5703125" style="132" customWidth="1"/>
    <col min="27" max="27" width="7.85546875" style="132" customWidth="1"/>
    <col min="28" max="29" width="11.42578125" style="132"/>
    <col min="30" max="30" width="51.42578125" style="132" customWidth="1"/>
    <col min="31" max="31" width="2.5703125" style="132" customWidth="1"/>
    <col min="32" max="32" width="7.85546875" style="132" customWidth="1"/>
    <col min="33" max="34" width="11.42578125" style="132"/>
    <col min="35" max="35" width="51.42578125" style="132" customWidth="1"/>
    <col min="36" max="36" width="2.5703125" style="132" customWidth="1"/>
    <col min="37" max="37" width="7.85546875" style="132" customWidth="1"/>
    <col min="38" max="39" width="11.42578125" style="132"/>
    <col min="40" max="40" width="51.42578125" style="132" customWidth="1"/>
    <col min="41" max="41" width="2.5703125" style="132" customWidth="1"/>
    <col min="42" max="42" width="7.85546875" style="132" customWidth="1"/>
    <col min="43" max="44" width="11.42578125" style="132"/>
    <col min="45" max="45" width="51.42578125" style="132" customWidth="1"/>
    <col min="46" max="46" width="2.5703125" style="132" customWidth="1"/>
    <col min="47" max="47" width="7.85546875" style="132" customWidth="1"/>
    <col min="48" max="49" width="11.42578125" style="132"/>
    <col min="50" max="50" width="51.42578125" style="132" customWidth="1"/>
    <col min="51" max="51" width="2.5703125" style="132" customWidth="1"/>
    <col min="52" max="52" width="7.85546875" style="132" customWidth="1"/>
    <col min="53" max="54" width="11.42578125" style="132"/>
    <col min="55" max="55" width="51.42578125" style="132" customWidth="1"/>
    <col min="56" max="56" width="2.5703125" style="132" customWidth="1"/>
    <col min="57" max="57" width="7.85546875" style="132" customWidth="1"/>
    <col min="58" max="59" width="11.42578125" style="132"/>
    <col min="60" max="60" width="51.42578125" style="132" customWidth="1"/>
    <col min="61" max="61" width="2.5703125" style="132" customWidth="1"/>
    <col min="62" max="16384" width="11.42578125" style="132"/>
  </cols>
  <sheetData>
    <row r="1" spans="1:61" ht="18.75" customHeight="1" x14ac:dyDescent="0.2">
      <c r="A1" s="131"/>
      <c r="C1" s="123" t="s">
        <v>1793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I1" s="131"/>
    </row>
    <row r="2" spans="1:61" x14ac:dyDescent="0.2">
      <c r="BG2" s="133"/>
    </row>
    <row r="3" spans="1:61" s="123" customFormat="1" x14ac:dyDescent="0.2">
      <c r="C3" s="123" t="s">
        <v>1794</v>
      </c>
      <c r="H3" s="123" t="s">
        <v>1795</v>
      </c>
      <c r="M3" s="123" t="s">
        <v>1796</v>
      </c>
      <c r="R3" s="123" t="s">
        <v>1797</v>
      </c>
      <c r="W3" s="123" t="s">
        <v>1798</v>
      </c>
      <c r="AB3" s="123" t="s">
        <v>1799</v>
      </c>
      <c r="AG3" s="123" t="s">
        <v>1800</v>
      </c>
      <c r="AL3" s="123" t="s">
        <v>1801</v>
      </c>
      <c r="AQ3" s="123" t="s">
        <v>1802</v>
      </c>
      <c r="AV3" s="123" t="s">
        <v>1803</v>
      </c>
      <c r="BA3" s="123" t="s">
        <v>1804</v>
      </c>
      <c r="BF3" s="123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4" customFormat="1" ht="15.75" x14ac:dyDescent="0.25">
      <c r="C25" s="129" t="s">
        <v>1784</v>
      </c>
      <c r="D25" s="130">
        <v>100</v>
      </c>
      <c r="H25" s="129" t="s">
        <v>1784</v>
      </c>
      <c r="I25" s="130">
        <v>50</v>
      </c>
      <c r="M25" s="129" t="s">
        <v>1784</v>
      </c>
      <c r="N25" s="130">
        <v>10</v>
      </c>
      <c r="R25" s="129" t="s">
        <v>1784</v>
      </c>
      <c r="S25" s="130">
        <v>50</v>
      </c>
      <c r="W25" s="129" t="s">
        <v>1784</v>
      </c>
      <c r="X25" s="130">
        <v>50</v>
      </c>
      <c r="AB25" s="129" t="s">
        <v>1784</v>
      </c>
      <c r="AC25" s="130">
        <v>0</v>
      </c>
      <c r="AG25" s="129" t="s">
        <v>1784</v>
      </c>
      <c r="AH25" s="130">
        <v>0</v>
      </c>
      <c r="AL25" s="129" t="s">
        <v>1784</v>
      </c>
      <c r="AM25" s="130">
        <v>0</v>
      </c>
      <c r="AQ25" s="129" t="s">
        <v>1784</v>
      </c>
      <c r="AR25" s="130">
        <v>0</v>
      </c>
      <c r="AV25" s="129" t="s">
        <v>1784</v>
      </c>
      <c r="AW25" s="130">
        <v>10</v>
      </c>
      <c r="BA25" s="129" t="s">
        <v>1784</v>
      </c>
      <c r="BB25" s="130">
        <v>0</v>
      </c>
      <c r="BF25" s="129" t="s">
        <v>1784</v>
      </c>
      <c r="BG25" s="130">
        <v>50</v>
      </c>
    </row>
  </sheetData>
  <sheetProtection algorithmName="SHA-512" hashValue="mAqJglvABEeSjgOHHZLkRzsoWZnIjTFyPALp1bIVtx0grBVCZQKSt0lFGZnHug9OYCW9vt/pd4Y1FgNpms0nFg==" saltValue="L/xwXHnufJh50oduLqvJp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E57B1-5139-4DE4-A119-64756E44FB81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99" customWidth="1"/>
    <col min="2" max="2" width="4.42578125" style="99" customWidth="1"/>
    <col min="3" max="3" width="18.7109375" style="99" bestFit="1" customWidth="1"/>
    <col min="4" max="4" width="18" style="99" bestFit="1" customWidth="1"/>
    <col min="5" max="5" width="18.5703125" style="99" bestFit="1" customWidth="1"/>
    <col min="6" max="6" width="18.42578125" style="99" bestFit="1" customWidth="1"/>
    <col min="7" max="7" width="15.85546875" style="99" bestFit="1" customWidth="1"/>
    <col min="8" max="8" width="15.5703125" style="99" bestFit="1" customWidth="1"/>
    <col min="9" max="9" width="4.42578125" style="99" customWidth="1"/>
    <col min="10" max="10" width="2.5703125" style="99" customWidth="1"/>
    <col min="11" max="11" width="4.5703125" style="99" customWidth="1"/>
    <col min="12" max="12" width="7" style="99" bestFit="1" customWidth="1"/>
    <col min="13" max="13" width="16.7109375" style="99" bestFit="1" customWidth="1"/>
    <col min="14" max="14" width="17.140625" style="99" bestFit="1" customWidth="1"/>
    <col min="15" max="15" width="9.28515625" style="99" bestFit="1" customWidth="1"/>
    <col min="16" max="16" width="8.85546875" style="99" bestFit="1" customWidth="1"/>
    <col min="17" max="17" width="9.7109375" style="99" bestFit="1" customWidth="1"/>
    <col min="18" max="18" width="9" style="99" bestFit="1" customWidth="1"/>
    <col min="19" max="19" width="2.5703125" style="99" customWidth="1"/>
    <col min="20" max="20" width="4.5703125" style="99" customWidth="1"/>
    <col min="21" max="21" width="13.42578125" style="99" bestFit="1" customWidth="1"/>
    <col min="22" max="22" width="8.28515625" style="99" bestFit="1" customWidth="1"/>
    <col min="23" max="23" width="13.5703125" style="99" bestFit="1" customWidth="1"/>
    <col min="24" max="24" width="9" style="99" bestFit="1" customWidth="1"/>
    <col min="25" max="25" width="14.42578125" style="99" bestFit="1" customWidth="1"/>
    <col min="26" max="26" width="13.5703125" style="99" bestFit="1" customWidth="1"/>
    <col min="27" max="27" width="13" style="99" bestFit="1" customWidth="1"/>
    <col min="28" max="28" width="9" style="99" bestFit="1" customWidth="1"/>
    <col min="29" max="29" width="11.42578125" style="99" bestFit="1" customWidth="1"/>
    <col min="30" max="30" width="15.28515625" style="99" bestFit="1" customWidth="1"/>
    <col min="31" max="31" width="3.42578125" style="99" bestFit="1" customWidth="1"/>
    <col min="32" max="32" width="2.5703125" style="99" customWidth="1"/>
    <col min="33" max="33" width="4.5703125" style="99" customWidth="1"/>
    <col min="34" max="34" width="13.85546875" style="99" customWidth="1"/>
    <col min="35" max="35" width="13.5703125" style="99" bestFit="1" customWidth="1"/>
    <col min="36" max="36" width="11.85546875" style="99" bestFit="1" customWidth="1"/>
    <col min="37" max="37" width="13.140625" style="99" bestFit="1" customWidth="1"/>
    <col min="38" max="38" width="10.85546875" style="99" bestFit="1" customWidth="1"/>
    <col min="39" max="39" width="10.5703125" style="99" bestFit="1" customWidth="1"/>
    <col min="40" max="40" width="17.28515625" style="99" bestFit="1" customWidth="1"/>
    <col min="41" max="41" width="4.140625" style="99" bestFit="1" customWidth="1"/>
    <col min="42" max="42" width="3.85546875" style="99" bestFit="1" customWidth="1"/>
    <col min="43" max="43" width="17.85546875" style="99" bestFit="1" customWidth="1"/>
    <col min="44" max="44" width="10.85546875" style="99" bestFit="1" customWidth="1"/>
    <col min="45" max="45" width="13.85546875" style="99" customWidth="1"/>
    <col min="46" max="46" width="11.140625" style="99" bestFit="1" customWidth="1"/>
    <col min="47" max="47" width="11.28515625" style="99" bestFit="1" customWidth="1"/>
    <col min="48" max="48" width="11.140625" style="99" bestFit="1" customWidth="1"/>
    <col min="49" max="49" width="11.7109375" style="99" customWidth="1"/>
    <col min="50" max="50" width="10.28515625" style="99" customWidth="1"/>
    <col min="51" max="51" width="10.140625" style="99" customWidth="1"/>
    <col min="52" max="52" width="10.28515625" style="99" customWidth="1"/>
    <col min="53" max="53" width="10" style="99" customWidth="1"/>
    <col min="54" max="54" width="10.7109375" style="99" customWidth="1"/>
    <col min="55" max="55" width="10.42578125" style="99" customWidth="1"/>
    <col min="56" max="56" width="18.5703125" style="99" customWidth="1"/>
    <col min="57" max="57" width="14" style="99" bestFit="1" customWidth="1"/>
    <col min="58" max="58" width="15.85546875" style="99" customWidth="1"/>
    <col min="59" max="59" width="13.5703125" style="99" customWidth="1"/>
    <col min="60" max="61" width="13.85546875" style="99" customWidth="1"/>
    <col min="62" max="62" width="13" style="99" bestFit="1" customWidth="1"/>
    <col min="63" max="63" width="14" style="99" bestFit="1" customWidth="1"/>
    <col min="64" max="64" width="15.5703125" style="99" customWidth="1"/>
    <col min="65" max="65" width="25" style="99" bestFit="1" customWidth="1"/>
    <col min="66" max="66" width="32.140625" style="99" bestFit="1" customWidth="1"/>
    <col min="67" max="67" width="4.85546875" style="99" bestFit="1" customWidth="1"/>
    <col min="68" max="16384" width="11.42578125" style="99"/>
  </cols>
  <sheetData>
    <row r="1" spans="1:65" ht="19.7" customHeight="1" x14ac:dyDescent="0.25">
      <c r="A1" s="97"/>
      <c r="B1" s="98"/>
      <c r="C1" s="102" t="s">
        <v>1806</v>
      </c>
      <c r="D1" s="101"/>
      <c r="E1" s="101"/>
      <c r="F1" s="101"/>
      <c r="G1" s="101"/>
      <c r="H1" s="101"/>
      <c r="J1" s="97"/>
      <c r="S1" s="97"/>
      <c r="AF1" s="97"/>
      <c r="AQ1" s="97"/>
    </row>
    <row r="2" spans="1:65" s="101" customFormat="1" ht="12.6" customHeight="1" x14ac:dyDescent="0.25">
      <c r="I2" s="102"/>
      <c r="U2" s="102"/>
      <c r="V2" s="102"/>
    </row>
    <row r="3" spans="1:65" s="101" customFormat="1" ht="14.85" customHeight="1" x14ac:dyDescent="0.25">
      <c r="I3" s="99"/>
      <c r="L3" s="99"/>
      <c r="M3" s="99"/>
      <c r="N3" s="99"/>
      <c r="O3" s="99"/>
      <c r="P3" s="99"/>
      <c r="Q3" s="99"/>
      <c r="R3" s="99"/>
      <c r="U3" s="102"/>
      <c r="V3" s="102"/>
    </row>
    <row r="4" spans="1:65" s="103" customFormat="1" ht="14.25" customHeight="1" x14ac:dyDescent="0.25">
      <c r="C4" s="102" t="s">
        <v>1807</v>
      </c>
      <c r="D4" s="101"/>
      <c r="E4" s="101"/>
      <c r="F4" s="101"/>
      <c r="G4" s="101"/>
      <c r="I4" s="99"/>
      <c r="L4" s="204" t="s">
        <v>1247</v>
      </c>
      <c r="M4" s="204"/>
      <c r="N4" s="204"/>
      <c r="O4" s="204"/>
      <c r="P4" s="204"/>
      <c r="Q4" s="212"/>
      <c r="R4" s="212"/>
      <c r="V4" s="204" t="s">
        <v>1808</v>
      </c>
      <c r="W4" s="204"/>
      <c r="X4" s="204"/>
      <c r="Y4" s="204"/>
      <c r="Z4" s="204"/>
      <c r="AA4" s="204"/>
      <c r="AB4" s="204"/>
      <c r="AC4" s="204"/>
      <c r="AD4" s="204"/>
      <c r="AI4" s="204" t="s">
        <v>1809</v>
      </c>
      <c r="AJ4" s="212"/>
      <c r="AK4" s="212"/>
      <c r="AL4" s="212"/>
      <c r="AM4" s="212"/>
      <c r="AN4" s="212"/>
      <c r="AO4" s="212"/>
      <c r="AP4" s="212"/>
      <c r="AQ4" s="212"/>
      <c r="AR4" s="212"/>
      <c r="AT4" s="204" t="s">
        <v>1810</v>
      </c>
      <c r="AU4" s="204"/>
      <c r="AV4" s="212"/>
      <c r="AW4" s="212"/>
      <c r="AX4" s="212"/>
      <c r="AY4" s="212"/>
      <c r="AZ4" s="212"/>
      <c r="BA4" s="212"/>
      <c r="BB4" s="212"/>
      <c r="BC4" s="135"/>
      <c r="BD4" s="135"/>
      <c r="BE4" s="204" t="s">
        <v>1811</v>
      </c>
      <c r="BF4" s="212"/>
      <c r="BG4" s="212"/>
      <c r="BH4" s="212"/>
      <c r="BI4" s="212"/>
      <c r="BJ4" s="135"/>
      <c r="BK4" s="135"/>
      <c r="BL4" s="135"/>
    </row>
    <row r="5" spans="1:65" s="103" customFormat="1" ht="14.25" customHeight="1" x14ac:dyDescent="0.25">
      <c r="I5" s="99"/>
      <c r="AF5" s="101"/>
      <c r="AQ5" s="101"/>
    </row>
    <row r="6" spans="1:65" s="103" customFormat="1" ht="14.25" customHeight="1" x14ac:dyDescent="0.25">
      <c r="C6" s="225" t="s">
        <v>245</v>
      </c>
      <c r="D6" s="136" t="s">
        <v>20</v>
      </c>
      <c r="E6" s="228" t="s">
        <v>114</v>
      </c>
      <c r="F6" s="229"/>
      <c r="G6" s="136" t="s">
        <v>1012</v>
      </c>
      <c r="I6" s="99"/>
      <c r="L6" s="230" t="s">
        <v>82</v>
      </c>
      <c r="M6" s="231" t="s">
        <v>1812</v>
      </c>
      <c r="N6" s="231" t="s">
        <v>1813</v>
      </c>
      <c r="O6" s="213" t="s">
        <v>1005</v>
      </c>
      <c r="P6" s="213"/>
      <c r="Q6" s="213" t="s">
        <v>1008</v>
      </c>
      <c r="R6" s="213"/>
      <c r="AF6" s="101"/>
      <c r="AQ6" s="101"/>
    </row>
    <row r="7" spans="1:65" s="103" customFormat="1" ht="35.25" customHeight="1" x14ac:dyDescent="0.25">
      <c r="C7" s="226"/>
      <c r="D7" s="137"/>
      <c r="E7" s="138" t="s">
        <v>1010</v>
      </c>
      <c r="F7" s="139" t="s">
        <v>1011</v>
      </c>
      <c r="G7" s="137"/>
      <c r="I7" s="99"/>
      <c r="L7" s="230"/>
      <c r="M7" s="231"/>
      <c r="N7" s="231"/>
      <c r="O7" s="108" t="s">
        <v>1006</v>
      </c>
      <c r="P7" s="110" t="s">
        <v>1007</v>
      </c>
      <c r="Q7" s="108" t="s">
        <v>1006</v>
      </c>
      <c r="R7" s="110" t="s">
        <v>1007</v>
      </c>
      <c r="U7" s="140" t="s">
        <v>982</v>
      </c>
      <c r="V7" s="141" t="s">
        <v>983</v>
      </c>
      <c r="W7" s="141" t="s">
        <v>1814</v>
      </c>
      <c r="X7" s="141" t="s">
        <v>989</v>
      </c>
      <c r="Y7" s="141" t="s">
        <v>990</v>
      </c>
      <c r="Z7" s="141" t="s">
        <v>991</v>
      </c>
      <c r="AA7" s="141" t="s">
        <v>992</v>
      </c>
      <c r="AB7" s="141" t="s">
        <v>993</v>
      </c>
      <c r="AC7" s="141" t="s">
        <v>1815</v>
      </c>
      <c r="AD7" s="141" t="s">
        <v>995</v>
      </c>
      <c r="AE7" s="140" t="s">
        <v>980</v>
      </c>
      <c r="AI7" s="142" t="s">
        <v>961</v>
      </c>
      <c r="AJ7" s="141" t="s">
        <v>334</v>
      </c>
      <c r="AK7" s="141" t="s">
        <v>962</v>
      </c>
      <c r="AL7" s="141" t="s">
        <v>963</v>
      </c>
      <c r="AM7" s="141" t="s">
        <v>964</v>
      </c>
      <c r="AN7" s="140" t="s">
        <v>965</v>
      </c>
      <c r="AO7" s="141" t="s">
        <v>966</v>
      </c>
      <c r="AP7" s="141" t="s">
        <v>518</v>
      </c>
      <c r="AQ7" s="140" t="s">
        <v>967</v>
      </c>
      <c r="AT7" s="214" t="s">
        <v>1666</v>
      </c>
      <c r="AU7" s="215"/>
      <c r="AV7" s="214" t="s">
        <v>1816</v>
      </c>
      <c r="AW7" s="215" t="s">
        <v>1816</v>
      </c>
      <c r="AX7" s="214" t="s">
        <v>1817</v>
      </c>
      <c r="AY7" s="215" t="s">
        <v>1817</v>
      </c>
      <c r="AZ7" s="214" t="s">
        <v>1818</v>
      </c>
      <c r="BA7" s="215" t="s">
        <v>1818</v>
      </c>
      <c r="BB7" s="214" t="s">
        <v>1819</v>
      </c>
      <c r="BC7" s="215" t="s">
        <v>1819</v>
      </c>
      <c r="BD7" s="143"/>
      <c r="BF7" s="142" t="s">
        <v>1667</v>
      </c>
      <c r="BG7" s="141" t="s">
        <v>1668</v>
      </c>
      <c r="BH7" s="141" t="s">
        <v>1670</v>
      </c>
      <c r="BI7" s="141" t="s">
        <v>1671</v>
      </c>
      <c r="BJ7" s="141" t="s">
        <v>1672</v>
      </c>
      <c r="BK7" s="141" t="s">
        <v>1673</v>
      </c>
      <c r="BL7" s="140" t="s">
        <v>1675</v>
      </c>
    </row>
    <row r="8" spans="1:65" s="115" customFormat="1" ht="21" x14ac:dyDescent="0.25">
      <c r="C8" s="227"/>
      <c r="D8" s="144">
        <f>DatosMenores!C65</f>
        <v>679</v>
      </c>
      <c r="E8" s="144">
        <f>DatosMenores!C66</f>
        <v>35</v>
      </c>
      <c r="F8" s="145">
        <f>DatosMenores!C67</f>
        <v>133</v>
      </c>
      <c r="G8" s="146">
        <f>DatosMenores!C68</f>
        <v>7</v>
      </c>
      <c r="H8" s="103"/>
      <c r="I8" s="99"/>
      <c r="L8" s="116">
        <f>DatosMenores!C55</f>
        <v>13</v>
      </c>
      <c r="M8" s="117">
        <f>DatosMenores!C56</f>
        <v>46</v>
      </c>
      <c r="N8" s="117">
        <f>DatosMenores!C57</f>
        <v>132</v>
      </c>
      <c r="O8" s="117">
        <f>DatosMenores!C58</f>
        <v>0</v>
      </c>
      <c r="P8" s="116">
        <f>DatosMenores!C59</f>
        <v>0</v>
      </c>
      <c r="Q8" s="117">
        <f>DatosMenores!C60</f>
        <v>19</v>
      </c>
      <c r="R8" s="116">
        <f>DatosMenores!C61</f>
        <v>0</v>
      </c>
      <c r="U8" s="116">
        <f>DatosMenores!C33</f>
        <v>242</v>
      </c>
      <c r="V8" s="117">
        <f>SUM(DatosMenores!C34:C37)</f>
        <v>16</v>
      </c>
      <c r="W8" s="117">
        <f>DatosMenores!C38</f>
        <v>1</v>
      </c>
      <c r="X8" s="117">
        <f>DatosMenores!C39</f>
        <v>107</v>
      </c>
      <c r="Y8" s="117">
        <f>DatosMenores!C40</f>
        <v>47</v>
      </c>
      <c r="Z8" s="117">
        <f>DatosMenores!D41</f>
        <v>0</v>
      </c>
      <c r="AA8" s="117">
        <f>DatosMenores!C42</f>
        <v>0</v>
      </c>
      <c r="AB8" s="117">
        <f>DatosMenores!C43</f>
        <v>0</v>
      </c>
      <c r="AC8" s="117">
        <f>DatosMenores!C44</f>
        <v>0</v>
      </c>
      <c r="AD8" s="117">
        <f>DatosMenores!C45</f>
        <v>24</v>
      </c>
      <c r="AE8" s="116">
        <f>DatosMenores!C46</f>
        <v>0</v>
      </c>
      <c r="AG8" s="101"/>
      <c r="AI8" s="118">
        <f>DatosMenores!C7</f>
        <v>1</v>
      </c>
      <c r="AJ8" s="117">
        <f>DatosMenores!C8</f>
        <v>16</v>
      </c>
      <c r="AK8" s="117">
        <f>DatosMenores!C9</f>
        <v>16</v>
      </c>
      <c r="AL8" s="117">
        <f>DatosMenores!C10</f>
        <v>4</v>
      </c>
      <c r="AM8" s="117">
        <f>DatosMenores!C11</f>
        <v>30</v>
      </c>
      <c r="AN8" s="116">
        <f>DatosMenores!C12</f>
        <v>16</v>
      </c>
      <c r="AO8" s="117">
        <f>DatosMenores!C13</f>
        <v>18</v>
      </c>
      <c r="AP8" s="117">
        <f>DatosMenores!C14</f>
        <v>22</v>
      </c>
      <c r="AQ8" s="116">
        <f>DatosMenores!C15</f>
        <v>2</v>
      </c>
      <c r="AR8" s="101"/>
      <c r="AT8" s="147" t="s">
        <v>1018</v>
      </c>
      <c r="AU8" s="147" t="s">
        <v>1012</v>
      </c>
      <c r="AV8" s="147" t="s">
        <v>1018</v>
      </c>
      <c r="AW8" s="147" t="s">
        <v>1012</v>
      </c>
      <c r="AX8" s="147" t="s">
        <v>1018</v>
      </c>
      <c r="AY8" s="147" t="s">
        <v>1012</v>
      </c>
      <c r="AZ8" s="147" t="s">
        <v>1018</v>
      </c>
      <c r="BA8" s="147" t="s">
        <v>1012</v>
      </c>
      <c r="BB8" s="147" t="s">
        <v>1018</v>
      </c>
      <c r="BC8" s="147" t="s">
        <v>1012</v>
      </c>
      <c r="BE8" s="103"/>
      <c r="BF8" s="118">
        <f>DatosMenores!C105+DatosMenores!C106</f>
        <v>35</v>
      </c>
      <c r="BG8" s="117">
        <f>DatosMenores!C107</f>
        <v>30</v>
      </c>
      <c r="BH8" s="117">
        <f>DatosMenores!C108</f>
        <v>1</v>
      </c>
      <c r="BI8" s="117">
        <f>DatosMenores!C109</f>
        <v>0</v>
      </c>
      <c r="BJ8" s="116">
        <f>DatosMenores!C110</f>
        <v>1</v>
      </c>
      <c r="BK8" s="117">
        <f>DatosMenores!C111</f>
        <v>4</v>
      </c>
      <c r="BL8" s="117">
        <f>DatosMenores!C112</f>
        <v>17</v>
      </c>
      <c r="BM8" s="103"/>
    </row>
    <row r="9" spans="1:65" ht="21" x14ac:dyDescent="0.25">
      <c r="B9" s="121"/>
      <c r="C9" s="216" t="s">
        <v>1013</v>
      </c>
      <c r="D9" s="148" t="s">
        <v>1014</v>
      </c>
      <c r="E9" s="148" t="s">
        <v>1015</v>
      </c>
      <c r="F9" s="147" t="s">
        <v>1016</v>
      </c>
      <c r="G9" s="103"/>
      <c r="H9" s="103"/>
      <c r="AF9" s="103"/>
      <c r="AH9" s="149"/>
      <c r="AQ9" s="103"/>
      <c r="AT9" s="146">
        <f>DatosMenores!C86</f>
        <v>194</v>
      </c>
      <c r="AU9" s="146">
        <f>DatosMenores!C87</f>
        <v>1699</v>
      </c>
      <c r="AV9" s="146">
        <f>DatosMenores!C88</f>
        <v>1</v>
      </c>
      <c r="AW9" s="146">
        <f>DatosMenores!C89</f>
        <v>21</v>
      </c>
      <c r="AX9" s="146">
        <f>DatosMenores!C90</f>
        <v>397</v>
      </c>
      <c r="AY9" s="146">
        <f>DatosMenores!C91</f>
        <v>1037</v>
      </c>
      <c r="AZ9" s="146">
        <f>DatosMenores!C92</f>
        <v>0</v>
      </c>
      <c r="BA9" s="146">
        <f>DatosMenores!C93</f>
        <v>0</v>
      </c>
      <c r="BB9" s="146">
        <f>DatosMenores!C94</f>
        <v>350</v>
      </c>
      <c r="BC9" s="146">
        <f>DatosMenores!C95</f>
        <v>357</v>
      </c>
      <c r="BE9" s="103"/>
      <c r="BF9" s="103"/>
      <c r="BG9" s="103"/>
      <c r="BH9" s="103"/>
      <c r="BI9" s="103"/>
      <c r="BJ9" s="103"/>
      <c r="BK9" s="103"/>
      <c r="BL9" s="103"/>
      <c r="BM9" s="103"/>
    </row>
    <row r="10" spans="1:65" ht="31.5" x14ac:dyDescent="0.25">
      <c r="C10" s="217"/>
      <c r="D10" s="150">
        <f>DatosMenores!C69</f>
        <v>0</v>
      </c>
      <c r="E10" s="150">
        <f>DatosMenores!C70</f>
        <v>0</v>
      </c>
      <c r="F10" s="151">
        <f>DatosMenores!C71</f>
        <v>0</v>
      </c>
      <c r="G10" s="103"/>
      <c r="H10" s="103"/>
      <c r="AI10" s="142" t="s">
        <v>1820</v>
      </c>
      <c r="AJ10" s="141" t="s">
        <v>651</v>
      </c>
      <c r="AK10" s="141" t="s">
        <v>969</v>
      </c>
      <c r="AL10" s="141" t="s">
        <v>1821</v>
      </c>
      <c r="AM10" s="141" t="s">
        <v>971</v>
      </c>
      <c r="AN10" s="141" t="s">
        <v>972</v>
      </c>
      <c r="AO10" s="141" t="s">
        <v>974</v>
      </c>
      <c r="AP10" s="141" t="s">
        <v>111</v>
      </c>
      <c r="AQ10" s="141" t="s">
        <v>975</v>
      </c>
      <c r="AR10" s="140" t="s">
        <v>976</v>
      </c>
    </row>
    <row r="11" spans="1:65" ht="18.75" customHeight="1" x14ac:dyDescent="0.25">
      <c r="C11" s="218" t="s">
        <v>1017</v>
      </c>
      <c r="D11" s="136" t="s">
        <v>1018</v>
      </c>
      <c r="E11" s="221" t="s">
        <v>1822</v>
      </c>
      <c r="F11" s="222"/>
      <c r="G11" s="222"/>
      <c r="H11" s="136" t="s">
        <v>1012</v>
      </c>
      <c r="AI11" s="118">
        <f>DatosMenores!C16</f>
        <v>1</v>
      </c>
      <c r="AJ11" s="117">
        <f>DatosMenores!C17</f>
        <v>5</v>
      </c>
      <c r="AK11" s="117">
        <f>DatosMenores!C18</f>
        <v>28</v>
      </c>
      <c r="AL11" s="117">
        <f>DatosMenores!C19</f>
        <v>8</v>
      </c>
      <c r="AM11" s="117">
        <f>DatosMenores!C20</f>
        <v>3</v>
      </c>
      <c r="AN11" s="117">
        <f>DatosMenores!C21</f>
        <v>4</v>
      </c>
      <c r="AO11" s="117">
        <f>DatosMenores!C23</f>
        <v>1</v>
      </c>
      <c r="AP11" s="117">
        <f>DatosMenores!C24</f>
        <v>56</v>
      </c>
      <c r="AQ11" s="117">
        <f>DatosMenores!C25</f>
        <v>17</v>
      </c>
      <c r="AR11" s="116">
        <f>DatosMenores!C26</f>
        <v>0</v>
      </c>
      <c r="AT11" s="214" t="s">
        <v>1677</v>
      </c>
      <c r="AU11" s="215" t="s">
        <v>1677</v>
      </c>
      <c r="AV11" s="214" t="s">
        <v>1678</v>
      </c>
      <c r="AW11" s="215" t="s">
        <v>1678</v>
      </c>
      <c r="AX11" s="223" t="s">
        <v>1679</v>
      </c>
      <c r="AY11" s="223" t="s">
        <v>1680</v>
      </c>
    </row>
    <row r="12" spans="1:65" ht="21" x14ac:dyDescent="0.25">
      <c r="C12" s="219"/>
      <c r="D12" s="137"/>
      <c r="E12" s="152" t="s">
        <v>1019</v>
      </c>
      <c r="F12" s="114" t="s">
        <v>1020</v>
      </c>
      <c r="G12" s="114" t="s">
        <v>1021</v>
      </c>
      <c r="H12" s="137"/>
      <c r="AT12" s="147" t="s">
        <v>1018</v>
      </c>
      <c r="AU12" s="147" t="s">
        <v>1012</v>
      </c>
      <c r="AV12" s="147" t="s">
        <v>1018</v>
      </c>
      <c r="AW12" s="147" t="s">
        <v>1012</v>
      </c>
      <c r="AX12" s="224"/>
      <c r="AY12" s="224"/>
    </row>
    <row r="13" spans="1:65" ht="12.75" customHeight="1" x14ac:dyDescent="0.25">
      <c r="C13" s="220"/>
      <c r="D13" s="153">
        <f>DatosMenores!C72</f>
        <v>381</v>
      </c>
      <c r="E13" s="154">
        <f>DatosMenores!C73</f>
        <v>106</v>
      </c>
      <c r="F13" s="120">
        <f>DatosMenores!C74</f>
        <v>0</v>
      </c>
      <c r="G13" s="120">
        <f>DatosMenores!C75</f>
        <v>190</v>
      </c>
      <c r="H13" s="155">
        <f>DatosMenores!C76</f>
        <v>123</v>
      </c>
      <c r="AT13" s="146">
        <f>DatosMenores!C96</f>
        <v>0</v>
      </c>
      <c r="AU13" s="146">
        <f>DatosMenores!C97</f>
        <v>0</v>
      </c>
      <c r="AV13" s="146">
        <f>DatosMenores!C98</f>
        <v>0</v>
      </c>
      <c r="AW13" s="146">
        <f>DatosMenores!C99</f>
        <v>0</v>
      </c>
      <c r="AX13" s="146">
        <f>DatosMenores!C100</f>
        <v>25</v>
      </c>
      <c r="AY13" s="146">
        <f>DatosMenores!C101</f>
        <v>0</v>
      </c>
    </row>
  </sheetData>
  <sheetProtection algorithmName="SHA-512" hashValue="/kxRWpbExWBr6YP3GirtgpNK8mCQeGXn37ibGSWfzYEW723rVKSW06fwd6CrM/4aUJPY4LmI47ZtMd2lyI36Ww==" saltValue="jg3+pUolXkGW99i1QJG/Dg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D0005-B546-470E-92B0-58DB29ED2830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8" customWidth="1"/>
    <col min="2" max="2" width="4.42578125" style="158" customWidth="1"/>
    <col min="3" max="3" width="26.85546875" style="158" customWidth="1"/>
    <col min="4" max="4" width="17" style="158" customWidth="1"/>
    <col min="5" max="5" width="6.140625" style="158" customWidth="1"/>
    <col min="6" max="6" width="30.85546875" style="158" customWidth="1"/>
    <col min="7" max="7" width="10" style="158" customWidth="1"/>
    <col min="8" max="8" width="3.85546875" style="158" customWidth="1"/>
    <col min="9" max="9" width="2.5703125" style="160" customWidth="1"/>
    <col min="10" max="10" width="7.85546875" style="160" customWidth="1"/>
    <col min="11" max="12" width="11.42578125" style="160"/>
    <col min="13" max="13" width="51.42578125" style="160" customWidth="1"/>
    <col min="14" max="14" width="2.5703125" style="160" customWidth="1"/>
    <col min="15" max="15" width="7.85546875" style="160" customWidth="1"/>
    <col min="16" max="17" width="11.42578125" style="160"/>
    <col min="18" max="18" width="51.42578125" style="160" customWidth="1"/>
    <col min="19" max="19" width="2.5703125" style="160" customWidth="1"/>
    <col min="20" max="20" width="7.85546875" style="160" customWidth="1"/>
    <col min="21" max="22" width="11.42578125" style="160"/>
    <col min="23" max="23" width="51.42578125" style="160" customWidth="1"/>
    <col min="24" max="24" width="2.5703125" style="160" customWidth="1"/>
    <col min="25" max="25" width="7.85546875" style="160" customWidth="1"/>
    <col min="26" max="27" width="11.42578125" style="160"/>
    <col min="28" max="28" width="51.42578125" style="160" customWidth="1"/>
    <col min="29" max="29" width="2.5703125" style="160" customWidth="1"/>
    <col min="30" max="16384" width="11.42578125" style="158"/>
  </cols>
  <sheetData>
    <row r="1" spans="1:30" ht="18.75" x14ac:dyDescent="0.2">
      <c r="A1" s="156"/>
      <c r="B1" s="157"/>
      <c r="C1" s="232" t="s">
        <v>1823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2" x14ac:dyDescent="0.2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2.95" customHeight="1" x14ac:dyDescent="0.2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2">
      <c r="C4" s="165" t="s">
        <v>1829</v>
      </c>
      <c r="D4" s="166">
        <f>DatosViolenciaDoméstica!C5</f>
        <v>127</v>
      </c>
      <c r="F4" s="165" t="s">
        <v>1830</v>
      </c>
      <c r="G4" s="167">
        <f>DatosViolenciaDoméstica!E67</f>
        <v>50</v>
      </c>
      <c r="H4" s="168"/>
    </row>
    <row r="5" spans="1:30" x14ac:dyDescent="0.2">
      <c r="C5" s="165" t="s">
        <v>13</v>
      </c>
      <c r="D5" s="166">
        <f>DatosViolenciaDoméstica!C6</f>
        <v>309</v>
      </c>
      <c r="F5" s="165" t="s">
        <v>1831</v>
      </c>
      <c r="G5" s="169">
        <f>DatosViolenciaDoméstica!F67</f>
        <v>44</v>
      </c>
      <c r="H5" s="168"/>
    </row>
    <row r="6" spans="1:30" x14ac:dyDescent="0.2">
      <c r="C6" s="165" t="s">
        <v>1832</v>
      </c>
      <c r="D6" s="166">
        <f>DatosViolenciaDoméstica!C7</f>
        <v>31</v>
      </c>
    </row>
    <row r="7" spans="1:30" x14ac:dyDescent="0.2">
      <c r="C7" s="165" t="s">
        <v>60</v>
      </c>
      <c r="D7" s="166">
        <f>DatosViolenciaDoméstica!C8</f>
        <v>1</v>
      </c>
    </row>
    <row r="8" spans="1:30" x14ac:dyDescent="0.2">
      <c r="C8" s="165" t="s">
        <v>1833</v>
      </c>
      <c r="D8" s="166">
        <f>DatosViolenciaDoméstica!C9</f>
        <v>0</v>
      </c>
    </row>
    <row r="9" spans="1:30" x14ac:dyDescent="0.2">
      <c r="C9" s="165" t="s">
        <v>1834</v>
      </c>
      <c r="D9" s="166">
        <f>SUM(DatosViolenciaDoméstica!C10:C11)</f>
        <v>0</v>
      </c>
    </row>
    <row r="21" spans="6:32" x14ac:dyDescent="0.2">
      <c r="F21" s="170"/>
      <c r="G21" s="170"/>
    </row>
    <row r="22" spans="6:32" s="170" customFormat="1" ht="12.75" customHeight="1" x14ac:dyDescent="0.2">
      <c r="F22" s="171"/>
      <c r="G22" s="171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6:32" s="171" customFormat="1" x14ac:dyDescent="0.2">
      <c r="F23" s="158"/>
      <c r="G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6:32" x14ac:dyDescent="0.2">
      <c r="AB24" s="158"/>
    </row>
    <row r="25" spans="6:32" ht="15.75" x14ac:dyDescent="0.2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ED756-71D4-4037-BE8B-93D9669FDD3B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8" customWidth="1"/>
    <col min="2" max="2" width="4.42578125" style="158" customWidth="1"/>
    <col min="3" max="3" width="26.85546875" style="158" customWidth="1"/>
    <col min="4" max="4" width="17" style="158" customWidth="1"/>
    <col min="5" max="5" width="6.140625" style="158" customWidth="1"/>
    <col min="6" max="6" width="30.85546875" style="158" customWidth="1"/>
    <col min="7" max="7" width="10" style="158" customWidth="1"/>
    <col min="8" max="8" width="3.85546875" style="158" customWidth="1"/>
    <col min="9" max="9" width="2.5703125" style="160" customWidth="1"/>
    <col min="10" max="10" width="7.85546875" style="160" customWidth="1"/>
    <col min="11" max="12" width="11.42578125" style="160"/>
    <col min="13" max="13" width="51.42578125" style="160" customWidth="1"/>
    <col min="14" max="14" width="2.5703125" style="160" customWidth="1"/>
    <col min="15" max="15" width="7.85546875" style="160" customWidth="1"/>
    <col min="16" max="17" width="11.42578125" style="160"/>
    <col min="18" max="18" width="51.42578125" style="160" customWidth="1"/>
    <col min="19" max="19" width="2.5703125" style="160" hidden="1" customWidth="1"/>
    <col min="20" max="20" width="7.85546875" style="160" hidden="1" customWidth="1"/>
    <col min="21" max="22" width="0" style="160" hidden="1" customWidth="1"/>
    <col min="23" max="23" width="51.42578125" style="160" hidden="1" customWidth="1"/>
    <col min="24" max="24" width="2.5703125" style="160" customWidth="1"/>
    <col min="25" max="25" width="7.85546875" style="160" customWidth="1"/>
    <col min="26" max="27" width="11.42578125" style="160"/>
    <col min="28" max="28" width="51.42578125" style="160" customWidth="1"/>
    <col min="29" max="29" width="2.5703125" style="160" customWidth="1"/>
    <col min="30" max="16384" width="11.42578125" style="158"/>
  </cols>
  <sheetData>
    <row r="1" spans="1:30" ht="18.75" x14ac:dyDescent="0.2">
      <c r="A1" s="156"/>
      <c r="B1" s="157"/>
      <c r="C1" s="232" t="s">
        <v>1835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2" x14ac:dyDescent="0.2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2.95" customHeight="1" x14ac:dyDescent="0.2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2">
      <c r="C4" s="165" t="s">
        <v>13</v>
      </c>
      <c r="D4" s="166">
        <f>DatosViolenciaGénero!C7</f>
        <v>1044</v>
      </c>
      <c r="F4" s="165" t="s">
        <v>1830</v>
      </c>
      <c r="G4" s="167">
        <f>DatosViolenciaGénero!E82</f>
        <v>421</v>
      </c>
      <c r="H4" s="168"/>
    </row>
    <row r="5" spans="1:30" x14ac:dyDescent="0.2">
      <c r="C5" s="165" t="s">
        <v>40</v>
      </c>
      <c r="D5" s="166">
        <f>DatosViolenciaGénero!C5</f>
        <v>955</v>
      </c>
      <c r="F5" s="165" t="s">
        <v>1831</v>
      </c>
      <c r="G5" s="167">
        <f>DatosViolenciaGénero!F82</f>
        <v>344</v>
      </c>
      <c r="H5" s="168"/>
    </row>
    <row r="6" spans="1:30" x14ac:dyDescent="0.2">
      <c r="C6" s="165" t="s">
        <v>1832</v>
      </c>
      <c r="D6" s="175">
        <f>DatosViolenciaGénero!C8</f>
        <v>227</v>
      </c>
    </row>
    <row r="7" spans="1:30" x14ac:dyDescent="0.2">
      <c r="C7" s="165" t="s">
        <v>60</v>
      </c>
      <c r="D7" s="175">
        <f>DatosViolenciaGénero!C9</f>
        <v>7</v>
      </c>
    </row>
    <row r="8" spans="1:30" x14ac:dyDescent="0.2">
      <c r="C8" s="165" t="s">
        <v>1836</v>
      </c>
      <c r="D8" s="166">
        <f>DatosViolenciaGénero!C11</f>
        <v>2</v>
      </c>
    </row>
    <row r="9" spans="1:30" x14ac:dyDescent="0.2">
      <c r="C9" s="165" t="s">
        <v>1837</v>
      </c>
      <c r="D9" s="166">
        <f>DatosViolenciaGénero!C12</f>
        <v>0</v>
      </c>
    </row>
    <row r="10" spans="1:30" x14ac:dyDescent="0.2">
      <c r="C10" s="165" t="s">
        <v>1829</v>
      </c>
      <c r="D10" s="175">
        <f>DatosViolenciaGénero!C6</f>
        <v>0</v>
      </c>
    </row>
    <row r="11" spans="1:30" x14ac:dyDescent="0.2">
      <c r="C11" s="165" t="s">
        <v>1833</v>
      </c>
      <c r="D11" s="175">
        <f>DatosViolenciaGénero!C10</f>
        <v>0</v>
      </c>
    </row>
    <row r="20" spans="3:32" x14ac:dyDescent="0.2">
      <c r="C20" s="170"/>
      <c r="D20" s="170"/>
    </row>
    <row r="21" spans="3:32" x14ac:dyDescent="0.2">
      <c r="C21" s="171"/>
      <c r="D21" s="171"/>
    </row>
    <row r="22" spans="3:32" s="170" customFormat="1" ht="12.75" customHeight="1" x14ac:dyDescent="0.2">
      <c r="C22" s="158"/>
      <c r="D22" s="158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3:32" s="171" customFormat="1" x14ac:dyDescent="0.2">
      <c r="C23" s="158"/>
      <c r="D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3:32" x14ac:dyDescent="0.2">
      <c r="AB24" s="158"/>
    </row>
    <row r="25" spans="3:32" ht="15.75" x14ac:dyDescent="0.2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algorithmName="SHA-512" hashValue="J0cop1C4wXPZBgn2/BH2OcMe0welOIOYMx15PzK29RnORC6oaF5XZak4UhCkqN4tyNfZEGBowoVwLLnXWAP3oQ==" saltValue="Li/H4EY+pBtU2jd9nA0a5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89" t="s">
        <v>18</v>
      </c>
      <c r="B7" s="11" t="s">
        <v>19</v>
      </c>
      <c r="C7" s="12">
        <v>2991</v>
      </c>
      <c r="D7" s="12">
        <v>3560</v>
      </c>
      <c r="E7" s="13">
        <v>-0.15983146067415699</v>
      </c>
    </row>
    <row r="8" spans="1:5" x14ac:dyDescent="0.25">
      <c r="A8" s="190"/>
      <c r="B8" s="11" t="s">
        <v>20</v>
      </c>
      <c r="C8" s="12">
        <v>14689</v>
      </c>
      <c r="D8" s="12">
        <v>13450</v>
      </c>
      <c r="E8" s="13">
        <v>9.2118959107806694E-2</v>
      </c>
    </row>
    <row r="9" spans="1:5" x14ac:dyDescent="0.25">
      <c r="A9" s="190"/>
      <c r="B9" s="11" t="s">
        <v>21</v>
      </c>
      <c r="C9" s="12">
        <v>12278</v>
      </c>
      <c r="D9" s="12">
        <v>10970</v>
      </c>
      <c r="E9" s="13">
        <v>0.119234275296263</v>
      </c>
    </row>
    <row r="10" spans="1:5" x14ac:dyDescent="0.25">
      <c r="A10" s="190"/>
      <c r="B10" s="11" t="s">
        <v>22</v>
      </c>
      <c r="C10" s="12">
        <v>222</v>
      </c>
      <c r="D10" s="12">
        <v>222</v>
      </c>
      <c r="E10" s="13">
        <v>0</v>
      </c>
    </row>
    <row r="11" spans="1:5" x14ac:dyDescent="0.25">
      <c r="A11" s="191"/>
      <c r="B11" s="11" t="s">
        <v>23</v>
      </c>
      <c r="C11" s="12">
        <v>1344</v>
      </c>
      <c r="D11" s="12">
        <v>2991</v>
      </c>
      <c r="E11" s="13">
        <v>-0.55065195586760296</v>
      </c>
    </row>
    <row r="12" spans="1:5" x14ac:dyDescent="0.25">
      <c r="A12" s="189" t="s">
        <v>24</v>
      </c>
      <c r="B12" s="11" t="s">
        <v>25</v>
      </c>
      <c r="C12" s="12">
        <v>2372</v>
      </c>
      <c r="D12" s="12">
        <v>2181</v>
      </c>
      <c r="E12" s="13">
        <v>8.7574507106831706E-2</v>
      </c>
    </row>
    <row r="13" spans="1:5" x14ac:dyDescent="0.25">
      <c r="A13" s="190"/>
      <c r="B13" s="11" t="s">
        <v>26</v>
      </c>
      <c r="C13" s="12">
        <v>634</v>
      </c>
      <c r="D13" s="12">
        <v>595</v>
      </c>
      <c r="E13" s="13">
        <v>6.5546218487395003E-2</v>
      </c>
    </row>
    <row r="14" spans="1:5" x14ac:dyDescent="0.25">
      <c r="A14" s="191"/>
      <c r="B14" s="11" t="s">
        <v>27</v>
      </c>
      <c r="C14" s="12">
        <v>11385</v>
      </c>
      <c r="D14" s="12">
        <v>9367</v>
      </c>
      <c r="E14" s="13">
        <v>0.21543717305433999</v>
      </c>
    </row>
    <row r="15" spans="1:5" x14ac:dyDescent="0.25">
      <c r="A15" s="189" t="s">
        <v>28</v>
      </c>
      <c r="B15" s="11" t="s">
        <v>29</v>
      </c>
      <c r="C15" s="12">
        <v>213</v>
      </c>
      <c r="D15" s="12">
        <v>227</v>
      </c>
      <c r="E15" s="13">
        <v>-6.1674008810572702E-2</v>
      </c>
    </row>
    <row r="16" spans="1:5" x14ac:dyDescent="0.25">
      <c r="A16" s="190"/>
      <c r="B16" s="11" t="s">
        <v>30</v>
      </c>
      <c r="C16" s="12">
        <v>1558</v>
      </c>
      <c r="D16" s="12">
        <v>1482</v>
      </c>
      <c r="E16" s="13">
        <v>5.1282051282051301E-2</v>
      </c>
    </row>
    <row r="17" spans="1:5" x14ac:dyDescent="0.25">
      <c r="A17" s="190"/>
      <c r="B17" s="11" t="s">
        <v>31</v>
      </c>
      <c r="C17" s="12">
        <v>37</v>
      </c>
      <c r="D17" s="12">
        <v>29</v>
      </c>
      <c r="E17" s="13">
        <v>0.27586206896551702</v>
      </c>
    </row>
    <row r="18" spans="1:5" x14ac:dyDescent="0.25">
      <c r="A18" s="190"/>
      <c r="B18" s="11" t="s">
        <v>32</v>
      </c>
      <c r="C18" s="12">
        <v>4</v>
      </c>
      <c r="D18" s="12">
        <v>0</v>
      </c>
      <c r="E18" s="13">
        <v>0</v>
      </c>
    </row>
    <row r="19" spans="1:5" x14ac:dyDescent="0.25">
      <c r="A19" s="191"/>
      <c r="B19" s="11" t="s">
        <v>33</v>
      </c>
      <c r="C19" s="12">
        <v>355</v>
      </c>
      <c r="D19" s="12">
        <v>360</v>
      </c>
      <c r="E19" s="13">
        <v>-1.38888888888889E-2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7</v>
      </c>
      <c r="D23" s="12">
        <v>12</v>
      </c>
      <c r="E23" s="13">
        <v>-0.41666666666666702</v>
      </c>
    </row>
    <row r="24" spans="1:5" x14ac:dyDescent="0.25">
      <c r="A24" s="10" t="s">
        <v>36</v>
      </c>
      <c r="B24" s="15"/>
      <c r="C24" s="12">
        <v>0</v>
      </c>
      <c r="D24" s="12">
        <v>1</v>
      </c>
      <c r="E24" s="13">
        <v>-1</v>
      </c>
    </row>
    <row r="25" spans="1:5" x14ac:dyDescent="0.25">
      <c r="A25" s="10" t="s">
        <v>37</v>
      </c>
      <c r="B25" s="15"/>
      <c r="C25" s="12">
        <v>625</v>
      </c>
      <c r="D25" s="12">
        <v>526</v>
      </c>
      <c r="E25" s="13">
        <v>0.18821292775665399</v>
      </c>
    </row>
    <row r="26" spans="1:5" x14ac:dyDescent="0.25">
      <c r="A26" s="10" t="s">
        <v>38</v>
      </c>
      <c r="B26" s="15"/>
      <c r="C26" s="12">
        <v>505</v>
      </c>
      <c r="D26" s="12">
        <v>453</v>
      </c>
      <c r="E26" s="13">
        <v>0.114790286975717</v>
      </c>
    </row>
    <row r="27" spans="1:5" x14ac:dyDescent="0.25">
      <c r="A27" s="10" t="s">
        <v>39</v>
      </c>
      <c r="B27" s="15"/>
      <c r="C27" s="12">
        <v>0</v>
      </c>
      <c r="D27" s="12">
        <v>0</v>
      </c>
      <c r="E27" s="13">
        <v>0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2920</v>
      </c>
      <c r="D31" s="12">
        <v>2881</v>
      </c>
      <c r="E31" s="13">
        <v>1.3536966331135001E-2</v>
      </c>
    </row>
    <row r="32" spans="1:5" x14ac:dyDescent="0.25">
      <c r="A32" s="189" t="s">
        <v>42</v>
      </c>
      <c r="B32" s="11" t="s">
        <v>43</v>
      </c>
      <c r="C32" s="12">
        <v>290</v>
      </c>
      <c r="D32" s="12">
        <v>249</v>
      </c>
      <c r="E32" s="13">
        <v>0.16465863453815299</v>
      </c>
    </row>
    <row r="33" spans="1:5" x14ac:dyDescent="0.25">
      <c r="A33" s="190"/>
      <c r="B33" s="11" t="s">
        <v>44</v>
      </c>
      <c r="C33" s="12">
        <v>501</v>
      </c>
      <c r="D33" s="12">
        <v>520</v>
      </c>
      <c r="E33" s="13">
        <v>-3.6538461538461499E-2</v>
      </c>
    </row>
    <row r="34" spans="1:5" x14ac:dyDescent="0.25">
      <c r="A34" s="190"/>
      <c r="B34" s="11" t="s">
        <v>45</v>
      </c>
      <c r="C34" s="12">
        <v>75</v>
      </c>
      <c r="D34" s="12">
        <v>54</v>
      </c>
      <c r="E34" s="13">
        <v>0.38888888888888901</v>
      </c>
    </row>
    <row r="35" spans="1:5" x14ac:dyDescent="0.25">
      <c r="A35" s="190"/>
      <c r="B35" s="11" t="s">
        <v>46</v>
      </c>
      <c r="C35" s="12">
        <v>19</v>
      </c>
      <c r="D35" s="12">
        <v>14</v>
      </c>
      <c r="E35" s="13">
        <v>0.35714285714285698</v>
      </c>
    </row>
    <row r="36" spans="1:5" x14ac:dyDescent="0.25">
      <c r="A36" s="191"/>
      <c r="B36" s="11" t="s">
        <v>47</v>
      </c>
      <c r="C36" s="12">
        <v>2035</v>
      </c>
      <c r="D36" s="12">
        <v>2044</v>
      </c>
      <c r="E36" s="13">
        <v>-4.4031311154598797E-3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4267</v>
      </c>
      <c r="D40" s="12">
        <v>4000</v>
      </c>
      <c r="E40" s="13">
        <v>6.6750000000000004E-2</v>
      </c>
    </row>
    <row r="41" spans="1:5" x14ac:dyDescent="0.25">
      <c r="A41" s="10" t="s">
        <v>50</v>
      </c>
      <c r="B41" s="15"/>
      <c r="C41" s="12">
        <v>1506</v>
      </c>
      <c r="D41" s="12">
        <v>1328</v>
      </c>
      <c r="E41" s="13">
        <v>0.134036144578313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89" t="s">
        <v>52</v>
      </c>
      <c r="B45" s="11" t="s">
        <v>19</v>
      </c>
      <c r="C45" s="12">
        <v>1642</v>
      </c>
      <c r="D45" s="12">
        <v>1321</v>
      </c>
      <c r="E45" s="13">
        <v>0.242997728993187</v>
      </c>
    </row>
    <row r="46" spans="1:5" x14ac:dyDescent="0.25">
      <c r="A46" s="190"/>
      <c r="B46" s="11" t="s">
        <v>53</v>
      </c>
      <c r="C46" s="12">
        <v>10</v>
      </c>
      <c r="D46" s="12">
        <v>8</v>
      </c>
      <c r="E46" s="13">
        <v>0.25</v>
      </c>
    </row>
    <row r="47" spans="1:5" x14ac:dyDescent="0.25">
      <c r="A47" s="190"/>
      <c r="B47" s="11" t="s">
        <v>54</v>
      </c>
      <c r="C47" s="12">
        <v>1588</v>
      </c>
      <c r="D47" s="12">
        <v>1482</v>
      </c>
      <c r="E47" s="13">
        <v>7.1524966261808404E-2</v>
      </c>
    </row>
    <row r="48" spans="1:5" x14ac:dyDescent="0.25">
      <c r="A48" s="191"/>
      <c r="B48" s="11" t="s">
        <v>23</v>
      </c>
      <c r="C48" s="12">
        <v>1923</v>
      </c>
      <c r="D48" s="12">
        <v>1642</v>
      </c>
      <c r="E48" s="13">
        <v>0.17113276492082799</v>
      </c>
    </row>
    <row r="49" spans="1:5" x14ac:dyDescent="0.25">
      <c r="A49" s="189" t="s">
        <v>55</v>
      </c>
      <c r="B49" s="11" t="s">
        <v>56</v>
      </c>
      <c r="C49" s="12">
        <v>1140</v>
      </c>
      <c r="D49" s="12">
        <v>1042</v>
      </c>
      <c r="E49" s="13">
        <v>9.4049904030710202E-2</v>
      </c>
    </row>
    <row r="50" spans="1:5" x14ac:dyDescent="0.25">
      <c r="A50" s="190"/>
      <c r="B50" s="11" t="s">
        <v>57</v>
      </c>
      <c r="C50" s="12">
        <v>35</v>
      </c>
      <c r="D50" s="12">
        <v>24</v>
      </c>
      <c r="E50" s="13">
        <v>0.45833333333333298</v>
      </c>
    </row>
    <row r="51" spans="1:5" x14ac:dyDescent="0.25">
      <c r="A51" s="190"/>
      <c r="B51" s="11" t="s">
        <v>58</v>
      </c>
      <c r="C51" s="12">
        <v>123</v>
      </c>
      <c r="D51" s="12">
        <v>87</v>
      </c>
      <c r="E51" s="13">
        <v>0.41379310344827602</v>
      </c>
    </row>
    <row r="52" spans="1:5" x14ac:dyDescent="0.25">
      <c r="A52" s="191"/>
      <c r="B52" s="11" t="s">
        <v>59</v>
      </c>
      <c r="C52" s="12">
        <v>19</v>
      </c>
      <c r="D52" s="12">
        <v>16</v>
      </c>
      <c r="E52" s="13">
        <v>0.1875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89" t="s">
        <v>61</v>
      </c>
      <c r="B56" s="11" t="s">
        <v>54</v>
      </c>
      <c r="C56" s="12">
        <v>52</v>
      </c>
      <c r="D56" s="12">
        <v>41</v>
      </c>
      <c r="E56" s="13">
        <v>0.26829268292682901</v>
      </c>
    </row>
    <row r="57" spans="1:5" x14ac:dyDescent="0.25">
      <c r="A57" s="190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25">
      <c r="A58" s="190"/>
      <c r="B58" s="11" t="s">
        <v>19</v>
      </c>
      <c r="C58" s="12">
        <v>34</v>
      </c>
      <c r="D58" s="12">
        <v>21</v>
      </c>
      <c r="E58" s="13">
        <v>0.61904761904761896</v>
      </c>
    </row>
    <row r="59" spans="1:5" x14ac:dyDescent="0.25">
      <c r="A59" s="190"/>
      <c r="B59" s="11" t="s">
        <v>23</v>
      </c>
      <c r="C59" s="12">
        <v>47</v>
      </c>
      <c r="D59" s="12">
        <v>34</v>
      </c>
      <c r="E59" s="13">
        <v>0.38235294117647001</v>
      </c>
    </row>
    <row r="60" spans="1:5" x14ac:dyDescent="0.25">
      <c r="A60" s="190"/>
      <c r="B60" s="11" t="s">
        <v>62</v>
      </c>
      <c r="C60" s="12">
        <v>39</v>
      </c>
      <c r="D60" s="12">
        <v>23</v>
      </c>
      <c r="E60" s="13">
        <v>0.69565217391304301</v>
      </c>
    </row>
    <row r="61" spans="1:5" x14ac:dyDescent="0.25">
      <c r="A61" s="191"/>
      <c r="B61" s="11" t="s">
        <v>63</v>
      </c>
      <c r="C61" s="12">
        <v>0</v>
      </c>
      <c r="D61" s="12">
        <v>0</v>
      </c>
      <c r="E61" s="13">
        <v>0</v>
      </c>
    </row>
    <row r="62" spans="1:5" x14ac:dyDescent="0.25">
      <c r="A62" s="189" t="s">
        <v>64</v>
      </c>
      <c r="B62" s="11" t="s">
        <v>65</v>
      </c>
      <c r="C62" s="12">
        <v>36</v>
      </c>
      <c r="D62" s="12">
        <v>27</v>
      </c>
      <c r="E62" s="13">
        <v>0.33333333333333298</v>
      </c>
    </row>
    <row r="63" spans="1:5" x14ac:dyDescent="0.25">
      <c r="A63" s="190"/>
      <c r="B63" s="11" t="s">
        <v>58</v>
      </c>
      <c r="C63" s="12">
        <v>3</v>
      </c>
      <c r="D63" s="12">
        <v>0</v>
      </c>
      <c r="E63" s="13">
        <v>0</v>
      </c>
    </row>
    <row r="64" spans="1:5" x14ac:dyDescent="0.25">
      <c r="A64" s="191"/>
      <c r="B64" s="11" t="s">
        <v>66</v>
      </c>
      <c r="C64" s="12">
        <v>0</v>
      </c>
      <c r="D64" s="12">
        <v>2</v>
      </c>
      <c r="E64" s="13">
        <v>-1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2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0</v>
      </c>
      <c r="D70" s="12">
        <v>0</v>
      </c>
      <c r="E70" s="13">
        <v>0</v>
      </c>
    </row>
    <row r="71" spans="1:5" x14ac:dyDescent="0.25">
      <c r="A71" s="10" t="s">
        <v>38</v>
      </c>
      <c r="B71" s="15"/>
      <c r="C71" s="12">
        <v>0</v>
      </c>
      <c r="D71" s="12">
        <v>0</v>
      </c>
      <c r="E71" s="13">
        <v>0</v>
      </c>
    </row>
    <row r="72" spans="1:5" x14ac:dyDescent="0.25">
      <c r="A72" s="10" t="s">
        <v>39</v>
      </c>
      <c r="B72" s="15"/>
      <c r="C72" s="12">
        <v>0</v>
      </c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3"/>
      <c r="B76" s="11" t="s">
        <v>49</v>
      </c>
      <c r="C76" s="12">
        <v>4</v>
      </c>
      <c r="D76" s="12">
        <v>1</v>
      </c>
      <c r="E76" s="13">
        <v>3</v>
      </c>
    </row>
    <row r="77" spans="1:5" x14ac:dyDescent="0.25">
      <c r="A77" s="194"/>
      <c r="B77" s="11" t="s">
        <v>58</v>
      </c>
      <c r="C77" s="12">
        <v>0</v>
      </c>
      <c r="D77" s="12">
        <v>0</v>
      </c>
      <c r="E77" s="13">
        <v>0</v>
      </c>
    </row>
    <row r="78" spans="1:5" x14ac:dyDescent="0.25">
      <c r="A78" s="194"/>
      <c r="B78" s="11" t="s">
        <v>65</v>
      </c>
      <c r="C78" s="12">
        <v>2</v>
      </c>
      <c r="D78" s="12">
        <v>0</v>
      </c>
      <c r="E78" s="13">
        <v>0</v>
      </c>
    </row>
    <row r="79" spans="1:5" x14ac:dyDescent="0.25">
      <c r="A79" s="194"/>
      <c r="B79" s="11" t="s">
        <v>69</v>
      </c>
      <c r="C79" s="12">
        <v>1</v>
      </c>
      <c r="D79" s="12">
        <v>1</v>
      </c>
      <c r="E79" s="13">
        <v>0</v>
      </c>
    </row>
    <row r="80" spans="1:5" x14ac:dyDescent="0.25">
      <c r="A80" s="195"/>
      <c r="B80" s="11" t="s">
        <v>70</v>
      </c>
      <c r="C80" s="12">
        <v>0</v>
      </c>
      <c r="D80" s="12">
        <v>0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89" t="s">
        <v>72</v>
      </c>
      <c r="B84" s="11" t="s">
        <v>73</v>
      </c>
      <c r="C84" s="12">
        <v>1114</v>
      </c>
      <c r="D84" s="12">
        <v>1124</v>
      </c>
      <c r="E84" s="13">
        <v>-8.8967971530249101E-3</v>
      </c>
    </row>
    <row r="85" spans="1:5" x14ac:dyDescent="0.25">
      <c r="A85" s="191"/>
      <c r="B85" s="11" t="s">
        <v>74</v>
      </c>
      <c r="C85" s="12">
        <v>450</v>
      </c>
      <c r="D85" s="12">
        <v>424</v>
      </c>
      <c r="E85" s="13">
        <v>6.1320754716981098E-2</v>
      </c>
    </row>
    <row r="86" spans="1:5" x14ac:dyDescent="0.25">
      <c r="A86" s="189" t="s">
        <v>75</v>
      </c>
      <c r="B86" s="11" t="s">
        <v>73</v>
      </c>
      <c r="C86" s="12">
        <v>1170</v>
      </c>
      <c r="D86" s="12">
        <v>1008</v>
      </c>
      <c r="E86" s="13">
        <v>0.160714285714286</v>
      </c>
    </row>
    <row r="87" spans="1:5" x14ac:dyDescent="0.25">
      <c r="A87" s="191"/>
      <c r="B87" s="11" t="s">
        <v>74</v>
      </c>
      <c r="C87" s="12">
        <v>870</v>
      </c>
      <c r="D87" s="12">
        <v>975</v>
      </c>
      <c r="E87" s="13">
        <v>-0.107692307692308</v>
      </c>
    </row>
    <row r="88" spans="1:5" x14ac:dyDescent="0.25">
      <c r="A88" s="189" t="s">
        <v>76</v>
      </c>
      <c r="B88" s="11" t="s">
        <v>73</v>
      </c>
      <c r="C88" s="12">
        <v>74</v>
      </c>
      <c r="D88" s="12">
        <v>62</v>
      </c>
      <c r="E88" s="13">
        <v>0.19354838709677399</v>
      </c>
    </row>
    <row r="89" spans="1:5" x14ac:dyDescent="0.25">
      <c r="A89" s="191"/>
      <c r="B89" s="11" t="s">
        <v>74</v>
      </c>
      <c r="C89" s="12">
        <v>22</v>
      </c>
      <c r="D89" s="12">
        <v>43</v>
      </c>
      <c r="E89" s="13">
        <v>-0.48837209302325602</v>
      </c>
    </row>
    <row r="90" spans="1:5" x14ac:dyDescent="0.25">
      <c r="A90" s="189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1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2" t="s">
        <v>78</v>
      </c>
      <c r="B93" s="192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1820</v>
      </c>
      <c r="D95" s="12">
        <v>1850</v>
      </c>
      <c r="E95" s="13">
        <v>-1.62162162162162E-2</v>
      </c>
    </row>
    <row r="96" spans="1:5" x14ac:dyDescent="0.25">
      <c r="A96" s="10" t="s">
        <v>80</v>
      </c>
      <c r="B96" s="15"/>
      <c r="C96" s="12">
        <v>0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635</v>
      </c>
      <c r="D100" s="12">
        <v>657</v>
      </c>
      <c r="E100" s="13">
        <v>-3.3485540334855401E-2</v>
      </c>
    </row>
    <row r="101" spans="1:5" x14ac:dyDescent="0.25">
      <c r="A101" s="10" t="s">
        <v>82</v>
      </c>
      <c r="B101" s="15"/>
      <c r="C101" s="12">
        <v>643</v>
      </c>
      <c r="D101" s="12">
        <v>678</v>
      </c>
      <c r="E101" s="13">
        <v>-5.1622418879055998E-2</v>
      </c>
    </row>
    <row r="102" spans="1:5" x14ac:dyDescent="0.25">
      <c r="A102" s="10" t="s">
        <v>80</v>
      </c>
      <c r="B102" s="15"/>
      <c r="C102" s="12">
        <v>0</v>
      </c>
      <c r="D102" s="12">
        <v>0</v>
      </c>
      <c r="E102" s="13">
        <v>0</v>
      </c>
    </row>
    <row r="103" spans="1:5" x14ac:dyDescent="0.25">
      <c r="A103" s="14"/>
    </row>
    <row r="104" spans="1:5" x14ac:dyDescent="0.25">
      <c r="A104" s="192" t="s">
        <v>83</v>
      </c>
      <c r="B104" s="192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89" t="s">
        <v>79</v>
      </c>
      <c r="B106" s="11" t="s">
        <v>84</v>
      </c>
      <c r="C106" s="12">
        <v>877</v>
      </c>
      <c r="D106" s="12">
        <v>768</v>
      </c>
      <c r="E106" s="13">
        <v>0.14192708333333301</v>
      </c>
    </row>
    <row r="107" spans="1:5" x14ac:dyDescent="0.25">
      <c r="A107" s="190"/>
      <c r="B107" s="11" t="s">
        <v>85</v>
      </c>
      <c r="C107" s="12">
        <v>91</v>
      </c>
      <c r="D107" s="12">
        <v>88</v>
      </c>
      <c r="E107" s="13">
        <v>3.4090909090909102E-2</v>
      </c>
    </row>
    <row r="108" spans="1:5" x14ac:dyDescent="0.25">
      <c r="A108" s="191"/>
      <c r="B108" s="11" t="s">
        <v>86</v>
      </c>
      <c r="C108" s="12">
        <v>17</v>
      </c>
      <c r="D108" s="12">
        <v>7</v>
      </c>
      <c r="E108" s="13">
        <v>1.4285714285714299</v>
      </c>
    </row>
    <row r="109" spans="1:5" x14ac:dyDescent="0.25">
      <c r="A109" s="189" t="s">
        <v>82</v>
      </c>
      <c r="B109" s="11" t="s">
        <v>87</v>
      </c>
      <c r="C109" s="12">
        <v>200</v>
      </c>
      <c r="D109" s="12">
        <v>182</v>
      </c>
      <c r="E109" s="13">
        <v>9.8901098901098897E-2</v>
      </c>
    </row>
    <row r="110" spans="1:5" x14ac:dyDescent="0.25">
      <c r="A110" s="191"/>
      <c r="B110" s="11" t="s">
        <v>86</v>
      </c>
      <c r="C110" s="12">
        <v>13</v>
      </c>
      <c r="D110" s="12">
        <v>11</v>
      </c>
      <c r="E110" s="13">
        <v>0.18181818181818199</v>
      </c>
    </row>
    <row r="111" spans="1:5" x14ac:dyDescent="0.25">
      <c r="A111" s="10" t="s">
        <v>80</v>
      </c>
      <c r="B111" s="15"/>
      <c r="C111" s="12">
        <v>7</v>
      </c>
      <c r="D111" s="12">
        <v>6</v>
      </c>
      <c r="E111" s="13">
        <v>0.16666666666666699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89" t="s">
        <v>79</v>
      </c>
      <c r="B115" s="11" t="s">
        <v>84</v>
      </c>
      <c r="C115" s="12">
        <v>39</v>
      </c>
      <c r="D115" s="12">
        <v>37</v>
      </c>
      <c r="E115" s="13">
        <v>5.4054054054054099E-2</v>
      </c>
    </row>
    <row r="116" spans="1:5" x14ac:dyDescent="0.25">
      <c r="A116" s="190"/>
      <c r="B116" s="11" t="s">
        <v>85</v>
      </c>
      <c r="C116" s="12">
        <v>22</v>
      </c>
      <c r="D116" s="12">
        <v>11</v>
      </c>
      <c r="E116" s="13">
        <v>1</v>
      </c>
    </row>
    <row r="117" spans="1:5" x14ac:dyDescent="0.25">
      <c r="A117" s="191"/>
      <c r="B117" s="11" t="s">
        <v>86</v>
      </c>
      <c r="C117" s="12">
        <v>5</v>
      </c>
      <c r="D117" s="12">
        <v>1</v>
      </c>
      <c r="E117" s="13">
        <v>4</v>
      </c>
    </row>
    <row r="118" spans="1:5" x14ac:dyDescent="0.25">
      <c r="A118" s="189" t="s">
        <v>82</v>
      </c>
      <c r="B118" s="11" t="s">
        <v>87</v>
      </c>
      <c r="C118" s="12">
        <v>4</v>
      </c>
      <c r="D118" s="12">
        <v>6</v>
      </c>
      <c r="E118" s="13">
        <v>-0.33333333333333298</v>
      </c>
    </row>
    <row r="119" spans="1:5" x14ac:dyDescent="0.25">
      <c r="A119" s="191"/>
      <c r="B119" s="11" t="s">
        <v>86</v>
      </c>
      <c r="C119" s="12">
        <v>10</v>
      </c>
      <c r="D119" s="12">
        <v>5</v>
      </c>
      <c r="E119" s="13">
        <v>1</v>
      </c>
    </row>
    <row r="120" spans="1:5" x14ac:dyDescent="0.25">
      <c r="A120" s="10" t="s">
        <v>80</v>
      </c>
      <c r="B120" s="15"/>
      <c r="C120" s="12">
        <v>5</v>
      </c>
      <c r="D120" s="12">
        <v>3</v>
      </c>
      <c r="E120" s="13">
        <v>0.66666666666666696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89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1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89" t="s">
        <v>93</v>
      </c>
      <c r="B126" s="11" t="s">
        <v>91</v>
      </c>
      <c r="C126" s="12">
        <v>184</v>
      </c>
      <c r="D126" s="12">
        <v>208</v>
      </c>
      <c r="E126" s="13">
        <v>-0.115384615384615</v>
      </c>
    </row>
    <row r="127" spans="1:5" x14ac:dyDescent="0.25">
      <c r="A127" s="191"/>
      <c r="B127" s="11" t="s">
        <v>92</v>
      </c>
      <c r="C127" s="12">
        <v>434</v>
      </c>
      <c r="D127" s="12">
        <v>509</v>
      </c>
      <c r="E127" s="13">
        <v>-0.14734774066797601</v>
      </c>
    </row>
    <row r="128" spans="1:5" x14ac:dyDescent="0.25">
      <c r="A128" s="189" t="s">
        <v>94</v>
      </c>
      <c r="B128" s="11" t="s">
        <v>91</v>
      </c>
      <c r="C128" s="12">
        <v>4289</v>
      </c>
      <c r="D128" s="12">
        <v>3696</v>
      </c>
      <c r="E128" s="13">
        <v>0.160443722943723</v>
      </c>
    </row>
    <row r="129" spans="1:5" x14ac:dyDescent="0.25">
      <c r="A129" s="191"/>
      <c r="B129" s="11" t="s">
        <v>92</v>
      </c>
      <c r="C129" s="12">
        <v>6092</v>
      </c>
      <c r="D129" s="12">
        <v>5264</v>
      </c>
      <c r="E129" s="13">
        <v>0.157294832826748</v>
      </c>
    </row>
    <row r="130" spans="1:5" x14ac:dyDescent="0.25">
      <c r="A130" s="189" t="s">
        <v>95</v>
      </c>
      <c r="B130" s="11" t="s">
        <v>91</v>
      </c>
      <c r="C130" s="12">
        <v>85</v>
      </c>
      <c r="D130" s="12">
        <v>78</v>
      </c>
      <c r="E130" s="13">
        <v>8.9743589743589702E-2</v>
      </c>
    </row>
    <row r="131" spans="1:5" x14ac:dyDescent="0.25">
      <c r="A131" s="191"/>
      <c r="B131" s="11" t="s">
        <v>92</v>
      </c>
      <c r="C131" s="12">
        <v>135</v>
      </c>
      <c r="D131" s="12">
        <v>152</v>
      </c>
      <c r="E131" s="13">
        <v>-0.11184210526315801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89" t="s">
        <v>97</v>
      </c>
      <c r="B135" s="11" t="s">
        <v>98</v>
      </c>
      <c r="C135" s="12">
        <v>211</v>
      </c>
      <c r="D135" s="12">
        <v>223</v>
      </c>
      <c r="E135" s="13">
        <v>-5.3811659192825101E-2</v>
      </c>
    </row>
    <row r="136" spans="1:5" x14ac:dyDescent="0.25">
      <c r="A136" s="191"/>
      <c r="B136" s="11" t="s">
        <v>99</v>
      </c>
      <c r="C136" s="12">
        <v>92</v>
      </c>
      <c r="D136" s="12">
        <v>93</v>
      </c>
      <c r="E136" s="13">
        <v>-1.0752688172042999E-2</v>
      </c>
    </row>
    <row r="137" spans="1:5" x14ac:dyDescent="0.25">
      <c r="A137" s="189" t="s">
        <v>100</v>
      </c>
      <c r="B137" s="11" t="s">
        <v>98</v>
      </c>
      <c r="C137" s="12">
        <v>2</v>
      </c>
      <c r="D137" s="12">
        <v>1</v>
      </c>
      <c r="E137" s="13">
        <v>1</v>
      </c>
    </row>
    <row r="138" spans="1:5" x14ac:dyDescent="0.25">
      <c r="A138" s="191"/>
      <c r="B138" s="11" t="s">
        <v>99</v>
      </c>
      <c r="C138" s="12">
        <v>2</v>
      </c>
      <c r="D138" s="12">
        <v>0</v>
      </c>
      <c r="E138" s="13">
        <v>0</v>
      </c>
    </row>
    <row r="139" spans="1:5" x14ac:dyDescent="0.25">
      <c r="A139" s="189" t="s">
        <v>101</v>
      </c>
      <c r="B139" s="11" t="s">
        <v>98</v>
      </c>
      <c r="C139" s="12">
        <v>23</v>
      </c>
      <c r="D139" s="12">
        <v>10</v>
      </c>
      <c r="E139" s="13">
        <v>1.3</v>
      </c>
    </row>
    <row r="140" spans="1:5" x14ac:dyDescent="0.25">
      <c r="A140" s="191"/>
      <c r="B140" s="11" t="s">
        <v>102</v>
      </c>
      <c r="C140" s="12">
        <v>17</v>
      </c>
      <c r="D140" s="12">
        <v>9</v>
      </c>
      <c r="E140" s="13">
        <v>0.88888888888888895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101</v>
      </c>
      <c r="D144" s="12">
        <v>111</v>
      </c>
      <c r="E144" s="13">
        <v>-9.00900900900901E-2</v>
      </c>
    </row>
    <row r="145" spans="1:5" x14ac:dyDescent="0.25">
      <c r="A145" s="189" t="s">
        <v>105</v>
      </c>
      <c r="B145" s="11" t="s">
        <v>106</v>
      </c>
      <c r="C145" s="12">
        <v>16</v>
      </c>
      <c r="D145" s="12">
        <v>6</v>
      </c>
      <c r="E145" s="13">
        <v>1.6666666666666701</v>
      </c>
    </row>
    <row r="146" spans="1:5" x14ac:dyDescent="0.25">
      <c r="A146" s="190"/>
      <c r="B146" s="11" t="s">
        <v>107</v>
      </c>
      <c r="C146" s="12">
        <v>35</v>
      </c>
      <c r="D146" s="12">
        <v>58</v>
      </c>
      <c r="E146" s="13">
        <v>-0.39655172413793099</v>
      </c>
    </row>
    <row r="147" spans="1:5" x14ac:dyDescent="0.25">
      <c r="A147" s="190"/>
      <c r="B147" s="11" t="s">
        <v>108</v>
      </c>
      <c r="C147" s="12">
        <v>8</v>
      </c>
      <c r="D147" s="12">
        <v>6</v>
      </c>
      <c r="E147" s="13">
        <v>0.33333333333333298</v>
      </c>
    </row>
    <row r="148" spans="1:5" x14ac:dyDescent="0.25">
      <c r="A148" s="190"/>
      <c r="B148" s="11" t="s">
        <v>109</v>
      </c>
      <c r="C148" s="12">
        <v>4</v>
      </c>
      <c r="D148" s="12">
        <v>3</v>
      </c>
      <c r="E148" s="13">
        <v>0.33333333333333298</v>
      </c>
    </row>
    <row r="149" spans="1:5" x14ac:dyDescent="0.25">
      <c r="A149" s="190"/>
      <c r="B149" s="11" t="s">
        <v>110</v>
      </c>
      <c r="C149" s="12">
        <v>36</v>
      </c>
      <c r="D149" s="12">
        <v>36</v>
      </c>
      <c r="E149" s="13">
        <v>0</v>
      </c>
    </row>
    <row r="150" spans="1:5" x14ac:dyDescent="0.25">
      <c r="A150" s="191"/>
      <c r="B150" s="11" t="s">
        <v>111</v>
      </c>
      <c r="C150" s="12">
        <v>2</v>
      </c>
      <c r="D150" s="12">
        <v>0</v>
      </c>
      <c r="E150" s="13">
        <v>0</v>
      </c>
    </row>
    <row r="151" spans="1:5" x14ac:dyDescent="0.25">
      <c r="A151" s="189" t="s">
        <v>112</v>
      </c>
      <c r="B151" s="11" t="s">
        <v>113</v>
      </c>
      <c r="C151" s="12">
        <v>38</v>
      </c>
      <c r="D151" s="12">
        <v>34</v>
      </c>
      <c r="E151" s="13">
        <v>0.11764705882352899</v>
      </c>
    </row>
    <row r="152" spans="1:5" x14ac:dyDescent="0.25">
      <c r="A152" s="191"/>
      <c r="B152" s="11" t="s">
        <v>114</v>
      </c>
      <c r="C152" s="12">
        <v>61</v>
      </c>
      <c r="D152" s="12">
        <v>71</v>
      </c>
      <c r="E152" s="13">
        <v>-0.140845070422535</v>
      </c>
    </row>
    <row r="153" spans="1:5" x14ac:dyDescent="0.25">
      <c r="A153" s="189" t="s">
        <v>115</v>
      </c>
      <c r="B153" s="11" t="s">
        <v>19</v>
      </c>
      <c r="C153" s="12">
        <v>23</v>
      </c>
      <c r="D153" s="12">
        <v>17</v>
      </c>
      <c r="E153" s="13">
        <v>0.35294117647058798</v>
      </c>
    </row>
    <row r="154" spans="1:5" x14ac:dyDescent="0.25">
      <c r="A154" s="191"/>
      <c r="B154" s="11" t="s">
        <v>23</v>
      </c>
      <c r="C154" s="12">
        <v>25</v>
      </c>
      <c r="D154" s="12">
        <v>23</v>
      </c>
      <c r="E154" s="13">
        <v>8.6956521739130405E-2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89" t="s">
        <v>118</v>
      </c>
      <c r="B159" s="11" t="s">
        <v>119</v>
      </c>
      <c r="C159" s="12">
        <v>791</v>
      </c>
      <c r="D159" s="12">
        <v>761</v>
      </c>
      <c r="E159" s="13">
        <v>3.9421813403416599E-2</v>
      </c>
    </row>
    <row r="160" spans="1:5" x14ac:dyDescent="0.25">
      <c r="A160" s="190"/>
      <c r="B160" s="11" t="s">
        <v>120</v>
      </c>
      <c r="C160" s="12">
        <v>74</v>
      </c>
      <c r="D160" s="12">
        <v>97</v>
      </c>
      <c r="E160" s="13">
        <v>-0.23711340206185599</v>
      </c>
    </row>
    <row r="161" spans="1:5" x14ac:dyDescent="0.25">
      <c r="A161" s="190"/>
      <c r="B161" s="11" t="s">
        <v>121</v>
      </c>
      <c r="C161" s="12">
        <v>188</v>
      </c>
      <c r="D161" s="12">
        <v>256</v>
      </c>
      <c r="E161" s="13">
        <v>-0.265625</v>
      </c>
    </row>
    <row r="162" spans="1:5" x14ac:dyDescent="0.25">
      <c r="A162" s="190"/>
      <c r="B162" s="11" t="s">
        <v>122</v>
      </c>
      <c r="C162" s="12">
        <v>0</v>
      </c>
      <c r="D162" s="12">
        <v>2</v>
      </c>
      <c r="E162" s="13">
        <v>-1</v>
      </c>
    </row>
    <row r="163" spans="1:5" x14ac:dyDescent="0.25">
      <c r="A163" s="190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90"/>
      <c r="B164" s="11" t="s">
        <v>124</v>
      </c>
      <c r="C164" s="12">
        <v>51</v>
      </c>
      <c r="D164" s="12">
        <v>58</v>
      </c>
      <c r="E164" s="13">
        <v>-0.12068965517241401</v>
      </c>
    </row>
    <row r="165" spans="1:5" x14ac:dyDescent="0.25">
      <c r="A165" s="190"/>
      <c r="B165" s="11" t="s">
        <v>125</v>
      </c>
      <c r="C165" s="12">
        <v>1239</v>
      </c>
      <c r="D165" s="12">
        <v>1411</v>
      </c>
      <c r="E165" s="13">
        <v>-0.12189936215449999</v>
      </c>
    </row>
    <row r="166" spans="1:5" x14ac:dyDescent="0.25">
      <c r="A166" s="190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190"/>
      <c r="B167" s="11" t="s">
        <v>127</v>
      </c>
      <c r="C167" s="12">
        <v>253</v>
      </c>
      <c r="D167" s="12">
        <v>285</v>
      </c>
      <c r="E167" s="13">
        <v>-0.11228070175438599</v>
      </c>
    </row>
    <row r="168" spans="1:5" x14ac:dyDescent="0.25">
      <c r="A168" s="190"/>
      <c r="B168" s="11" t="s">
        <v>128</v>
      </c>
      <c r="C168" s="12">
        <v>382</v>
      </c>
      <c r="D168" s="12">
        <v>452</v>
      </c>
      <c r="E168" s="13">
        <v>-0.15486725663716799</v>
      </c>
    </row>
    <row r="169" spans="1:5" x14ac:dyDescent="0.25">
      <c r="A169" s="190"/>
      <c r="B169" s="11" t="s">
        <v>129</v>
      </c>
      <c r="C169" s="12">
        <v>5</v>
      </c>
      <c r="D169" s="12">
        <v>12</v>
      </c>
      <c r="E169" s="13">
        <v>-0.58333333333333304</v>
      </c>
    </row>
    <row r="170" spans="1:5" x14ac:dyDescent="0.25">
      <c r="A170" s="190"/>
      <c r="B170" s="11" t="s">
        <v>130</v>
      </c>
      <c r="C170" s="12">
        <v>1018</v>
      </c>
      <c r="D170" s="12">
        <v>967</v>
      </c>
      <c r="E170" s="13">
        <v>5.2740434332988598E-2</v>
      </c>
    </row>
    <row r="171" spans="1:5" x14ac:dyDescent="0.25">
      <c r="A171" s="190"/>
      <c r="B171" s="11" t="s">
        <v>131</v>
      </c>
      <c r="C171" s="12">
        <v>1</v>
      </c>
      <c r="D171" s="12">
        <v>1</v>
      </c>
      <c r="E171" s="13">
        <v>0</v>
      </c>
    </row>
    <row r="172" spans="1:5" x14ac:dyDescent="0.25">
      <c r="A172" s="190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25">
      <c r="A173" s="190"/>
      <c r="B173" s="11" t="s">
        <v>133</v>
      </c>
      <c r="C173" s="12">
        <v>8</v>
      </c>
      <c r="D173" s="12">
        <v>15</v>
      </c>
      <c r="E173" s="13">
        <v>-0.46666666666666701</v>
      </c>
    </row>
    <row r="174" spans="1:5" x14ac:dyDescent="0.25">
      <c r="A174" s="190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190"/>
      <c r="B175" s="11" t="s">
        <v>135</v>
      </c>
      <c r="C175" s="12">
        <v>5</v>
      </c>
      <c r="D175" s="12">
        <v>4</v>
      </c>
      <c r="E175" s="13">
        <v>0.25</v>
      </c>
    </row>
    <row r="176" spans="1:5" x14ac:dyDescent="0.25">
      <c r="A176" s="190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25">
      <c r="A177" s="190"/>
      <c r="B177" s="11" t="s">
        <v>137</v>
      </c>
      <c r="C177" s="12">
        <v>0</v>
      </c>
      <c r="D177" s="12">
        <v>0</v>
      </c>
      <c r="E177" s="13">
        <v>0</v>
      </c>
    </row>
    <row r="178" spans="1:5" x14ac:dyDescent="0.25">
      <c r="A178" s="190"/>
      <c r="B178" s="11" t="s">
        <v>138</v>
      </c>
      <c r="C178" s="12">
        <v>465</v>
      </c>
      <c r="D178" s="12">
        <v>335</v>
      </c>
      <c r="E178" s="13">
        <v>0.38805970149253699</v>
      </c>
    </row>
    <row r="179" spans="1:5" x14ac:dyDescent="0.25">
      <c r="A179" s="190"/>
      <c r="B179" s="11" t="s">
        <v>139</v>
      </c>
      <c r="C179" s="12">
        <v>110</v>
      </c>
      <c r="D179" s="12">
        <v>142</v>
      </c>
      <c r="E179" s="13">
        <v>-0.22535211267605601</v>
      </c>
    </row>
    <row r="180" spans="1:5" x14ac:dyDescent="0.25">
      <c r="A180" s="190"/>
      <c r="B180" s="11" t="s">
        <v>140</v>
      </c>
      <c r="C180" s="12">
        <v>98</v>
      </c>
      <c r="D180" s="12">
        <v>109</v>
      </c>
      <c r="E180" s="13">
        <v>-0.10091743119266</v>
      </c>
    </row>
    <row r="181" spans="1:5" x14ac:dyDescent="0.25">
      <c r="A181" s="190"/>
      <c r="B181" s="11" t="s">
        <v>141</v>
      </c>
      <c r="C181" s="12">
        <v>4</v>
      </c>
      <c r="D181" s="12">
        <v>2</v>
      </c>
      <c r="E181" s="13">
        <v>1</v>
      </c>
    </row>
    <row r="182" spans="1:5" x14ac:dyDescent="0.25">
      <c r="A182" s="190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25">
      <c r="A183" s="190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190"/>
      <c r="B184" s="11" t="s">
        <v>144</v>
      </c>
      <c r="C184" s="12">
        <v>18</v>
      </c>
      <c r="D184" s="12">
        <v>22</v>
      </c>
      <c r="E184" s="13">
        <v>-0.18181818181818199</v>
      </c>
    </row>
    <row r="185" spans="1:5" x14ac:dyDescent="0.25">
      <c r="A185" s="190"/>
      <c r="B185" s="11" t="s">
        <v>145</v>
      </c>
      <c r="C185" s="12">
        <v>8</v>
      </c>
      <c r="D185" s="12">
        <v>11</v>
      </c>
      <c r="E185" s="13">
        <v>-0.27272727272727298</v>
      </c>
    </row>
    <row r="186" spans="1:5" x14ac:dyDescent="0.25">
      <c r="A186" s="190"/>
      <c r="B186" s="11" t="s">
        <v>146</v>
      </c>
      <c r="C186" s="12">
        <v>23</v>
      </c>
      <c r="D186" s="12">
        <v>29</v>
      </c>
      <c r="E186" s="13">
        <v>-0.20689655172413801</v>
      </c>
    </row>
    <row r="187" spans="1:5" x14ac:dyDescent="0.25">
      <c r="A187" s="190"/>
      <c r="B187" s="11" t="s">
        <v>147</v>
      </c>
      <c r="C187" s="12">
        <v>59</v>
      </c>
      <c r="D187" s="12">
        <v>33</v>
      </c>
      <c r="E187" s="13">
        <v>0.78787878787878796</v>
      </c>
    </row>
    <row r="188" spans="1:5" x14ac:dyDescent="0.25">
      <c r="A188" s="190"/>
      <c r="B188" s="11" t="s">
        <v>148</v>
      </c>
      <c r="C188" s="12">
        <v>5</v>
      </c>
      <c r="D188" s="12">
        <v>3</v>
      </c>
      <c r="E188" s="13">
        <v>0.66666666666666696</v>
      </c>
    </row>
    <row r="189" spans="1:5" x14ac:dyDescent="0.25">
      <c r="A189" s="190"/>
      <c r="B189" s="11" t="s">
        <v>149</v>
      </c>
      <c r="C189" s="12">
        <v>11</v>
      </c>
      <c r="D189" s="12">
        <v>13</v>
      </c>
      <c r="E189" s="13">
        <v>-0.15384615384615399</v>
      </c>
    </row>
    <row r="190" spans="1:5" x14ac:dyDescent="0.25">
      <c r="A190" s="190"/>
      <c r="B190" s="11" t="s">
        <v>150</v>
      </c>
      <c r="C190" s="12">
        <v>38</v>
      </c>
      <c r="D190" s="12">
        <v>45</v>
      </c>
      <c r="E190" s="13">
        <v>-0.155555555555556</v>
      </c>
    </row>
    <row r="191" spans="1:5" x14ac:dyDescent="0.25">
      <c r="A191" s="190"/>
      <c r="B191" s="11" t="s">
        <v>151</v>
      </c>
      <c r="C191" s="12">
        <v>239</v>
      </c>
      <c r="D191" s="12">
        <v>170</v>
      </c>
      <c r="E191" s="13">
        <v>0.40588235294117597</v>
      </c>
    </row>
    <row r="192" spans="1:5" x14ac:dyDescent="0.25">
      <c r="A192" s="190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90"/>
      <c r="B193" s="11" t="s">
        <v>153</v>
      </c>
      <c r="C193" s="12">
        <v>0</v>
      </c>
      <c r="D193" s="12">
        <v>0</v>
      </c>
      <c r="E193" s="13">
        <v>0</v>
      </c>
    </row>
    <row r="194" spans="1:5" x14ac:dyDescent="0.25">
      <c r="A194" s="190"/>
      <c r="B194" s="11" t="s">
        <v>154</v>
      </c>
      <c r="C194" s="12">
        <v>8</v>
      </c>
      <c r="D194" s="12">
        <v>11</v>
      </c>
      <c r="E194" s="13">
        <v>-0.27272727272727298</v>
      </c>
    </row>
    <row r="195" spans="1:5" x14ac:dyDescent="0.25">
      <c r="A195" s="190"/>
      <c r="B195" s="11" t="s">
        <v>155</v>
      </c>
      <c r="C195" s="12">
        <v>59</v>
      </c>
      <c r="D195" s="12">
        <v>33</v>
      </c>
      <c r="E195" s="13">
        <v>0.78787878787878796</v>
      </c>
    </row>
    <row r="196" spans="1:5" x14ac:dyDescent="0.25">
      <c r="A196" s="190"/>
      <c r="B196" s="11" t="s">
        <v>156</v>
      </c>
      <c r="C196" s="12">
        <v>51</v>
      </c>
      <c r="D196" s="12">
        <v>65</v>
      </c>
      <c r="E196" s="13">
        <v>-0.21538461538461501</v>
      </c>
    </row>
    <row r="197" spans="1:5" x14ac:dyDescent="0.25">
      <c r="A197" s="190"/>
      <c r="B197" s="11" t="s">
        <v>157</v>
      </c>
      <c r="C197" s="12">
        <v>2</v>
      </c>
      <c r="D197" s="12">
        <v>17</v>
      </c>
      <c r="E197" s="13">
        <v>-0.88235294117647001</v>
      </c>
    </row>
    <row r="198" spans="1:5" x14ac:dyDescent="0.25">
      <c r="A198" s="190"/>
      <c r="B198" s="11" t="s">
        <v>158</v>
      </c>
      <c r="C198" s="12">
        <v>133</v>
      </c>
      <c r="D198" s="12">
        <v>147</v>
      </c>
      <c r="E198" s="13">
        <v>-9.5238095238095205E-2</v>
      </c>
    </row>
    <row r="199" spans="1:5" x14ac:dyDescent="0.25">
      <c r="A199" s="190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1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89" t="s">
        <v>161</v>
      </c>
      <c r="B201" s="11" t="s">
        <v>162</v>
      </c>
      <c r="C201" s="12">
        <v>791</v>
      </c>
      <c r="D201" s="12">
        <v>761</v>
      </c>
      <c r="E201" s="13">
        <v>3.9421813403416599E-2</v>
      </c>
    </row>
    <row r="202" spans="1:5" x14ac:dyDescent="0.25">
      <c r="A202" s="190"/>
      <c r="B202" s="11" t="s">
        <v>120</v>
      </c>
      <c r="C202" s="12">
        <v>74</v>
      </c>
      <c r="D202" s="12">
        <v>97</v>
      </c>
      <c r="E202" s="13">
        <v>-0.23711340206185599</v>
      </c>
    </row>
    <row r="203" spans="1:5" x14ac:dyDescent="0.25">
      <c r="A203" s="190"/>
      <c r="B203" s="11" t="s">
        <v>163</v>
      </c>
      <c r="C203" s="12">
        <v>188</v>
      </c>
      <c r="D203" s="12">
        <v>256</v>
      </c>
      <c r="E203" s="13">
        <v>-0.265625</v>
      </c>
    </row>
    <row r="204" spans="1:5" x14ac:dyDescent="0.25">
      <c r="A204" s="190"/>
      <c r="B204" s="11" t="s">
        <v>122</v>
      </c>
      <c r="C204" s="12">
        <v>0</v>
      </c>
      <c r="D204" s="12">
        <v>28</v>
      </c>
      <c r="E204" s="13">
        <v>-1</v>
      </c>
    </row>
    <row r="205" spans="1:5" x14ac:dyDescent="0.25">
      <c r="A205" s="190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90"/>
      <c r="B206" s="11" t="s">
        <v>124</v>
      </c>
      <c r="C206" s="12">
        <v>51</v>
      </c>
      <c r="D206" s="12">
        <v>58</v>
      </c>
      <c r="E206" s="13">
        <v>-0.12068965517241401</v>
      </c>
    </row>
    <row r="207" spans="1:5" x14ac:dyDescent="0.25">
      <c r="A207" s="190"/>
      <c r="B207" s="11" t="s">
        <v>125</v>
      </c>
      <c r="C207" s="12">
        <v>1239</v>
      </c>
      <c r="D207" s="12">
        <v>1073</v>
      </c>
      <c r="E207" s="13">
        <v>0.1547064305685</v>
      </c>
    </row>
    <row r="208" spans="1:5" x14ac:dyDescent="0.25">
      <c r="A208" s="190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25">
      <c r="A209" s="190"/>
      <c r="B209" s="11" t="s">
        <v>127</v>
      </c>
      <c r="C209" s="12">
        <v>253</v>
      </c>
      <c r="D209" s="12">
        <v>285</v>
      </c>
      <c r="E209" s="13">
        <v>-0.11228070175438599</v>
      </c>
    </row>
    <row r="210" spans="1:5" x14ac:dyDescent="0.25">
      <c r="A210" s="190"/>
      <c r="B210" s="11" t="s">
        <v>165</v>
      </c>
      <c r="C210" s="12">
        <v>382</v>
      </c>
      <c r="D210" s="12">
        <v>452</v>
      </c>
      <c r="E210" s="13">
        <v>-0.15486725663716799</v>
      </c>
    </row>
    <row r="211" spans="1:5" x14ac:dyDescent="0.25">
      <c r="A211" s="190"/>
      <c r="B211" s="11" t="s">
        <v>129</v>
      </c>
      <c r="C211" s="12">
        <v>5</v>
      </c>
      <c r="D211" s="12">
        <v>12</v>
      </c>
      <c r="E211" s="13">
        <v>-0.58333333333333304</v>
      </c>
    </row>
    <row r="212" spans="1:5" x14ac:dyDescent="0.25">
      <c r="A212" s="190"/>
      <c r="B212" s="11" t="s">
        <v>130</v>
      </c>
      <c r="C212" s="12">
        <v>1018</v>
      </c>
      <c r="D212" s="12">
        <v>967</v>
      </c>
      <c r="E212" s="13">
        <v>5.2740434332988598E-2</v>
      </c>
    </row>
    <row r="213" spans="1:5" x14ac:dyDescent="0.25">
      <c r="A213" s="190"/>
      <c r="B213" s="11" t="s">
        <v>131</v>
      </c>
      <c r="C213" s="12">
        <v>1</v>
      </c>
      <c r="D213" s="12">
        <v>1</v>
      </c>
      <c r="E213" s="13">
        <v>0</v>
      </c>
    </row>
    <row r="214" spans="1:5" x14ac:dyDescent="0.25">
      <c r="A214" s="190"/>
      <c r="B214" s="11" t="s">
        <v>132</v>
      </c>
      <c r="C214" s="12">
        <v>2</v>
      </c>
      <c r="D214" s="12">
        <v>0</v>
      </c>
      <c r="E214" s="13">
        <v>0</v>
      </c>
    </row>
    <row r="215" spans="1:5" x14ac:dyDescent="0.25">
      <c r="A215" s="190"/>
      <c r="B215" s="11" t="s">
        <v>133</v>
      </c>
      <c r="C215" s="12">
        <v>8</v>
      </c>
      <c r="D215" s="12">
        <v>15</v>
      </c>
      <c r="E215" s="13">
        <v>-0.46666666666666701</v>
      </c>
    </row>
    <row r="216" spans="1:5" x14ac:dyDescent="0.25">
      <c r="A216" s="190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190"/>
      <c r="B217" s="11" t="s">
        <v>135</v>
      </c>
      <c r="C217" s="12">
        <v>5</v>
      </c>
      <c r="D217" s="12">
        <v>4</v>
      </c>
      <c r="E217" s="13">
        <v>0.25</v>
      </c>
    </row>
    <row r="218" spans="1:5" x14ac:dyDescent="0.25">
      <c r="A218" s="190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190"/>
      <c r="B219" s="11" t="s">
        <v>137</v>
      </c>
      <c r="C219" s="12">
        <v>0</v>
      </c>
      <c r="D219" s="12">
        <v>0</v>
      </c>
      <c r="E219" s="13">
        <v>0</v>
      </c>
    </row>
    <row r="220" spans="1:5" x14ac:dyDescent="0.25">
      <c r="A220" s="190"/>
      <c r="B220" s="11" t="s">
        <v>138</v>
      </c>
      <c r="C220" s="12">
        <v>464</v>
      </c>
      <c r="D220" s="12">
        <v>335</v>
      </c>
      <c r="E220" s="13">
        <v>0.38507462686567201</v>
      </c>
    </row>
    <row r="221" spans="1:5" x14ac:dyDescent="0.25">
      <c r="A221" s="190"/>
      <c r="B221" s="11" t="s">
        <v>139</v>
      </c>
      <c r="C221" s="12">
        <v>110</v>
      </c>
      <c r="D221" s="12">
        <v>142</v>
      </c>
      <c r="E221" s="13">
        <v>-0.22535211267605601</v>
      </c>
    </row>
    <row r="222" spans="1:5" x14ac:dyDescent="0.25">
      <c r="A222" s="190"/>
      <c r="B222" s="11" t="s">
        <v>166</v>
      </c>
      <c r="C222" s="12">
        <v>92</v>
      </c>
      <c r="D222" s="12">
        <v>109</v>
      </c>
      <c r="E222" s="13">
        <v>-0.155963302752294</v>
      </c>
    </row>
    <row r="223" spans="1:5" x14ac:dyDescent="0.25">
      <c r="A223" s="190"/>
      <c r="B223" s="11" t="s">
        <v>141</v>
      </c>
      <c r="C223" s="12">
        <v>4</v>
      </c>
      <c r="D223" s="12">
        <v>2</v>
      </c>
      <c r="E223" s="13">
        <v>1</v>
      </c>
    </row>
    <row r="224" spans="1:5" x14ac:dyDescent="0.25">
      <c r="A224" s="190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25">
      <c r="A225" s="190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90"/>
      <c r="B226" s="11" t="s">
        <v>144</v>
      </c>
      <c r="C226" s="12">
        <v>18</v>
      </c>
      <c r="D226" s="12">
        <v>22</v>
      </c>
      <c r="E226" s="13">
        <v>-0.18181818181818199</v>
      </c>
    </row>
    <row r="227" spans="1:5" x14ac:dyDescent="0.25">
      <c r="A227" s="190"/>
      <c r="B227" s="11" t="s">
        <v>167</v>
      </c>
      <c r="C227" s="12">
        <v>5</v>
      </c>
      <c r="D227" s="12">
        <v>11</v>
      </c>
      <c r="E227" s="13">
        <v>-0.54545454545454497</v>
      </c>
    </row>
    <row r="228" spans="1:5" x14ac:dyDescent="0.25">
      <c r="A228" s="190"/>
      <c r="B228" s="11" t="s">
        <v>146</v>
      </c>
      <c r="C228" s="12">
        <v>23</v>
      </c>
      <c r="D228" s="12">
        <v>29</v>
      </c>
      <c r="E228" s="13">
        <v>-0.20689655172413801</v>
      </c>
    </row>
    <row r="229" spans="1:5" x14ac:dyDescent="0.25">
      <c r="A229" s="190"/>
      <c r="B229" s="11" t="s">
        <v>147</v>
      </c>
      <c r="C229" s="12">
        <v>59</v>
      </c>
      <c r="D229" s="12">
        <v>33</v>
      </c>
      <c r="E229" s="13">
        <v>0.78787878787878796</v>
      </c>
    </row>
    <row r="230" spans="1:5" x14ac:dyDescent="0.25">
      <c r="A230" s="190"/>
      <c r="B230" s="11" t="s">
        <v>148</v>
      </c>
      <c r="C230" s="12">
        <v>5</v>
      </c>
      <c r="D230" s="12">
        <v>3</v>
      </c>
      <c r="E230" s="13">
        <v>0.66666666666666696</v>
      </c>
    </row>
    <row r="231" spans="1:5" x14ac:dyDescent="0.25">
      <c r="A231" s="190"/>
      <c r="B231" s="11" t="s">
        <v>149</v>
      </c>
      <c r="C231" s="12">
        <v>11</v>
      </c>
      <c r="D231" s="12">
        <v>13</v>
      </c>
      <c r="E231" s="13">
        <v>-0.15384615384615399</v>
      </c>
    </row>
    <row r="232" spans="1:5" x14ac:dyDescent="0.25">
      <c r="A232" s="190"/>
      <c r="B232" s="11" t="s">
        <v>150</v>
      </c>
      <c r="C232" s="12">
        <v>0</v>
      </c>
      <c r="D232" s="12">
        <v>45</v>
      </c>
      <c r="E232" s="13">
        <v>-1</v>
      </c>
    </row>
    <row r="233" spans="1:5" x14ac:dyDescent="0.25">
      <c r="A233" s="190"/>
      <c r="B233" s="11" t="s">
        <v>151</v>
      </c>
      <c r="C233" s="12">
        <v>239</v>
      </c>
      <c r="D233" s="12">
        <v>170</v>
      </c>
      <c r="E233" s="13">
        <v>0.40588235294117597</v>
      </c>
    </row>
    <row r="234" spans="1:5" x14ac:dyDescent="0.25">
      <c r="A234" s="190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190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25">
      <c r="A236" s="190"/>
      <c r="B236" s="11" t="s">
        <v>154</v>
      </c>
      <c r="C236" s="12">
        <v>5</v>
      </c>
      <c r="D236" s="12">
        <v>11</v>
      </c>
      <c r="E236" s="13">
        <v>-0.54545454545454497</v>
      </c>
    </row>
    <row r="237" spans="1:5" x14ac:dyDescent="0.25">
      <c r="A237" s="190"/>
      <c r="B237" s="11" t="s">
        <v>155</v>
      </c>
      <c r="C237" s="12">
        <v>59</v>
      </c>
      <c r="D237" s="12">
        <v>33</v>
      </c>
      <c r="E237" s="13">
        <v>0.78787878787878796</v>
      </c>
    </row>
    <row r="238" spans="1:5" x14ac:dyDescent="0.25">
      <c r="A238" s="190"/>
      <c r="B238" s="11" t="s">
        <v>156</v>
      </c>
      <c r="C238" s="12">
        <v>51</v>
      </c>
      <c r="D238" s="12">
        <v>12</v>
      </c>
      <c r="E238" s="13">
        <v>3.25</v>
      </c>
    </row>
    <row r="239" spans="1:5" x14ac:dyDescent="0.25">
      <c r="A239" s="190"/>
      <c r="B239" s="11" t="s">
        <v>157</v>
      </c>
      <c r="C239" s="12">
        <v>2</v>
      </c>
      <c r="D239" s="12">
        <v>17</v>
      </c>
      <c r="E239" s="13">
        <v>-0.88235294117647001</v>
      </c>
    </row>
    <row r="240" spans="1:5" x14ac:dyDescent="0.25">
      <c r="A240" s="190"/>
      <c r="B240" s="11" t="s">
        <v>158</v>
      </c>
      <c r="C240" s="12">
        <v>133</v>
      </c>
      <c r="D240" s="12">
        <v>147</v>
      </c>
      <c r="E240" s="13">
        <v>-9.5238095238095205E-2</v>
      </c>
    </row>
    <row r="241" spans="1:5" x14ac:dyDescent="0.25">
      <c r="A241" s="190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1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4</v>
      </c>
      <c r="D246" s="12">
        <v>42</v>
      </c>
      <c r="E246" s="13">
        <v>-0.90476190476190499</v>
      </c>
    </row>
    <row r="247" spans="1:5" x14ac:dyDescent="0.25">
      <c r="A247" s="10" t="s">
        <v>170</v>
      </c>
      <c r="B247" s="15"/>
      <c r="C247" s="12">
        <v>18</v>
      </c>
      <c r="D247" s="12">
        <v>16</v>
      </c>
      <c r="E247" s="13">
        <v>0.125</v>
      </c>
    </row>
    <row r="248" spans="1:5" x14ac:dyDescent="0.25">
      <c r="A248" s="10" t="s">
        <v>171</v>
      </c>
      <c r="B248" s="15"/>
      <c r="C248" s="12">
        <v>39</v>
      </c>
      <c r="D248" s="12">
        <v>237</v>
      </c>
      <c r="E248" s="13">
        <v>-0.835443037974683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74</v>
      </c>
      <c r="D252" s="12">
        <v>75</v>
      </c>
      <c r="E252" s="13">
        <v>-1.3333333333333299E-2</v>
      </c>
    </row>
    <row r="253" spans="1:5" x14ac:dyDescent="0.25">
      <c r="A253" s="189" t="s">
        <v>174</v>
      </c>
      <c r="B253" s="11" t="s">
        <v>175</v>
      </c>
      <c r="C253" s="12">
        <v>2</v>
      </c>
      <c r="D253" s="12">
        <v>5</v>
      </c>
      <c r="E253" s="13">
        <v>-0.6</v>
      </c>
    </row>
    <row r="254" spans="1:5" x14ac:dyDescent="0.25">
      <c r="A254" s="190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25">
      <c r="A255" s="191"/>
      <c r="B255" s="11" t="s">
        <v>177</v>
      </c>
      <c r="C255" s="12">
        <v>2</v>
      </c>
      <c r="D255" s="12">
        <v>0</v>
      </c>
      <c r="E255" s="13">
        <v>0</v>
      </c>
    </row>
    <row r="256" spans="1:5" x14ac:dyDescent="0.25">
      <c r="A256" s="10" t="s">
        <v>178</v>
      </c>
      <c r="B256" s="15"/>
      <c r="C256" s="12">
        <v>0</v>
      </c>
      <c r="D256" s="12">
        <v>0</v>
      </c>
      <c r="E256" s="13">
        <v>0</v>
      </c>
    </row>
    <row r="257" spans="1:5" x14ac:dyDescent="0.25">
      <c r="A257" s="10" t="s">
        <v>179</v>
      </c>
      <c r="B257" s="15"/>
      <c r="C257" s="12">
        <v>15</v>
      </c>
      <c r="D257" s="12">
        <v>11</v>
      </c>
      <c r="E257" s="13">
        <v>0.36363636363636398</v>
      </c>
    </row>
    <row r="258" spans="1:5" x14ac:dyDescent="0.25">
      <c r="A258" s="10" t="s">
        <v>111</v>
      </c>
      <c r="B258" s="15"/>
      <c r="C258" s="12">
        <v>0</v>
      </c>
      <c r="D258" s="12">
        <v>5</v>
      </c>
      <c r="E258" s="13">
        <v>-1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19</v>
      </c>
      <c r="D262" s="12">
        <v>22</v>
      </c>
      <c r="E262" s="13">
        <v>-0.13636363636363599</v>
      </c>
    </row>
    <row r="263" spans="1:5" x14ac:dyDescent="0.25">
      <c r="A263" s="189" t="s">
        <v>69</v>
      </c>
      <c r="B263" s="11" t="s">
        <v>182</v>
      </c>
      <c r="C263" s="12">
        <v>9</v>
      </c>
      <c r="D263" s="12">
        <v>0</v>
      </c>
      <c r="E263" s="13">
        <v>0</v>
      </c>
    </row>
    <row r="264" spans="1:5" x14ac:dyDescent="0.25">
      <c r="A264" s="191"/>
      <c r="B264" s="11" t="s">
        <v>111</v>
      </c>
      <c r="C264" s="12">
        <v>0</v>
      </c>
      <c r="D264" s="12">
        <v>0</v>
      </c>
      <c r="E264" s="13">
        <v>0</v>
      </c>
    </row>
    <row r="265" spans="1:5" x14ac:dyDescent="0.2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2">
        <v>0</v>
      </c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89" t="s">
        <v>187</v>
      </c>
      <c r="B271" s="11" t="s">
        <v>188</v>
      </c>
      <c r="C271" s="12">
        <v>1</v>
      </c>
      <c r="D271" s="12">
        <v>0</v>
      </c>
      <c r="E271" s="13">
        <v>0</v>
      </c>
    </row>
    <row r="272" spans="1:5" x14ac:dyDescent="0.25">
      <c r="A272" s="191"/>
      <c r="B272" s="11" t="s">
        <v>189</v>
      </c>
      <c r="C272" s="12">
        <v>14</v>
      </c>
      <c r="D272" s="12">
        <v>2</v>
      </c>
      <c r="E272" s="13">
        <v>6</v>
      </c>
    </row>
    <row r="273" spans="1:5" x14ac:dyDescent="0.25">
      <c r="A273" s="10" t="s">
        <v>190</v>
      </c>
      <c r="B273" s="15"/>
      <c r="C273" s="12">
        <v>2</v>
      </c>
      <c r="D273" s="12">
        <v>0</v>
      </c>
      <c r="E273" s="13">
        <v>0</v>
      </c>
    </row>
    <row r="274" spans="1:5" x14ac:dyDescent="0.25">
      <c r="A274" s="10" t="s">
        <v>191</v>
      </c>
      <c r="B274" s="15"/>
      <c r="C274" s="12">
        <v>2</v>
      </c>
      <c r="D274" s="12">
        <v>3</v>
      </c>
      <c r="E274" s="13">
        <v>-0.33333333333333298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7" t="s">
        <v>118</v>
      </c>
      <c r="D282" s="17" t="s">
        <v>161</v>
      </c>
      <c r="E282" s="18" t="s">
        <v>197</v>
      </c>
    </row>
    <row r="283" spans="1:5" x14ac:dyDescent="0.25">
      <c r="A283" s="186" t="s">
        <v>198</v>
      </c>
      <c r="B283" s="11" t="s">
        <v>199</v>
      </c>
      <c r="C283" s="12">
        <v>0</v>
      </c>
      <c r="D283" s="12">
        <v>0</v>
      </c>
      <c r="E283" s="20">
        <v>0</v>
      </c>
    </row>
    <row r="284" spans="1:5" x14ac:dyDescent="0.25">
      <c r="A284" s="187"/>
      <c r="B284" s="11" t="s">
        <v>200</v>
      </c>
      <c r="C284" s="12">
        <v>198</v>
      </c>
      <c r="D284" s="12">
        <v>198</v>
      </c>
      <c r="E284" s="20">
        <v>0</v>
      </c>
    </row>
    <row r="285" spans="1:5" x14ac:dyDescent="0.25">
      <c r="A285" s="188"/>
      <c r="B285" s="11" t="s">
        <v>201</v>
      </c>
      <c r="C285" s="12">
        <v>0</v>
      </c>
      <c r="D285" s="12">
        <v>0</v>
      </c>
      <c r="E285" s="20">
        <v>0</v>
      </c>
    </row>
    <row r="286" spans="1:5" x14ac:dyDescent="0.25">
      <c r="A286" s="186" t="s">
        <v>202</v>
      </c>
      <c r="B286" s="11" t="s">
        <v>203</v>
      </c>
      <c r="C286" s="12">
        <v>0</v>
      </c>
      <c r="D286" s="12">
        <v>0</v>
      </c>
      <c r="E286" s="20">
        <v>0</v>
      </c>
    </row>
    <row r="287" spans="1:5" x14ac:dyDescent="0.25">
      <c r="A287" s="187"/>
      <c r="B287" s="11" t="s">
        <v>204</v>
      </c>
      <c r="C287" s="12">
        <v>0</v>
      </c>
      <c r="D287" s="12">
        <v>0</v>
      </c>
      <c r="E287" s="20">
        <v>0</v>
      </c>
    </row>
    <row r="288" spans="1:5" x14ac:dyDescent="0.25">
      <c r="A288" s="188"/>
      <c r="B288" s="11" t="s">
        <v>205</v>
      </c>
      <c r="C288" s="12">
        <v>0</v>
      </c>
      <c r="D288" s="12">
        <v>0</v>
      </c>
      <c r="E288" s="20">
        <v>0</v>
      </c>
    </row>
    <row r="289" spans="1:5" x14ac:dyDescent="0.25">
      <c r="A289" s="19" t="s">
        <v>206</v>
      </c>
      <c r="B289" s="11" t="s">
        <v>207</v>
      </c>
      <c r="C289" s="12">
        <v>22</v>
      </c>
      <c r="D289" s="12">
        <v>14</v>
      </c>
      <c r="E289" s="20">
        <v>4</v>
      </c>
    </row>
    <row r="290" spans="1:5" x14ac:dyDescent="0.25">
      <c r="A290" s="186" t="s">
        <v>208</v>
      </c>
      <c r="B290" s="11" t="s">
        <v>209</v>
      </c>
      <c r="C290" s="12">
        <v>214</v>
      </c>
      <c r="D290" s="12">
        <v>24</v>
      </c>
      <c r="E290" s="20">
        <v>1</v>
      </c>
    </row>
    <row r="291" spans="1:5" x14ac:dyDescent="0.25">
      <c r="A291" s="187"/>
      <c r="B291" s="11" t="s">
        <v>210</v>
      </c>
      <c r="C291" s="12">
        <v>0</v>
      </c>
      <c r="D291" s="12">
        <v>0</v>
      </c>
      <c r="E291" s="20">
        <v>0</v>
      </c>
    </row>
    <row r="292" spans="1:5" x14ac:dyDescent="0.25">
      <c r="A292" s="188"/>
      <c r="B292" s="11" t="s">
        <v>211</v>
      </c>
      <c r="C292" s="12">
        <v>11</v>
      </c>
      <c r="D292" s="12">
        <v>4</v>
      </c>
      <c r="E292" s="20">
        <v>0</v>
      </c>
    </row>
    <row r="293" spans="1:5" x14ac:dyDescent="0.25">
      <c r="A293" s="19" t="s">
        <v>212</v>
      </c>
      <c r="B293" s="11" t="s">
        <v>213</v>
      </c>
      <c r="C293" s="12">
        <v>0</v>
      </c>
      <c r="D293" s="12">
        <v>0</v>
      </c>
      <c r="E293" s="20">
        <v>0</v>
      </c>
    </row>
    <row r="294" spans="1:5" x14ac:dyDescent="0.25">
      <c r="A294" s="186" t="s">
        <v>214</v>
      </c>
      <c r="B294" s="11" t="s">
        <v>205</v>
      </c>
      <c r="C294" s="12">
        <v>39</v>
      </c>
      <c r="D294" s="12">
        <v>7</v>
      </c>
      <c r="E294" s="20">
        <v>21</v>
      </c>
    </row>
    <row r="295" spans="1:5" x14ac:dyDescent="0.25">
      <c r="A295" s="187"/>
      <c r="B295" s="11" t="s">
        <v>215</v>
      </c>
      <c r="C295" s="12">
        <v>19</v>
      </c>
      <c r="D295" s="12">
        <v>13</v>
      </c>
      <c r="E295" s="20">
        <v>2</v>
      </c>
    </row>
    <row r="296" spans="1:5" x14ac:dyDescent="0.25">
      <c r="A296" s="188"/>
      <c r="B296" s="11" t="s">
        <v>216</v>
      </c>
      <c r="C296" s="12">
        <v>3</v>
      </c>
      <c r="D296" s="12">
        <v>0</v>
      </c>
      <c r="E296" s="20">
        <v>1</v>
      </c>
    </row>
    <row r="297" spans="1:5" x14ac:dyDescent="0.25">
      <c r="A297" s="186" t="s">
        <v>217</v>
      </c>
      <c r="B297" s="11" t="s">
        <v>218</v>
      </c>
      <c r="C297" s="12">
        <v>0</v>
      </c>
      <c r="D297" s="12">
        <v>0</v>
      </c>
      <c r="E297" s="20">
        <v>0</v>
      </c>
    </row>
    <row r="298" spans="1:5" x14ac:dyDescent="0.25">
      <c r="A298" s="187"/>
      <c r="B298" s="11" t="s">
        <v>219</v>
      </c>
      <c r="C298" s="12">
        <v>0</v>
      </c>
      <c r="D298" s="12">
        <v>0</v>
      </c>
      <c r="E298" s="20">
        <v>0</v>
      </c>
    </row>
    <row r="299" spans="1:5" x14ac:dyDescent="0.25">
      <c r="A299" s="187"/>
      <c r="B299" s="11" t="s">
        <v>220</v>
      </c>
      <c r="C299" s="12">
        <v>153</v>
      </c>
      <c r="D299" s="12">
        <v>122</v>
      </c>
      <c r="E299" s="20">
        <v>28</v>
      </c>
    </row>
    <row r="300" spans="1:5" x14ac:dyDescent="0.25">
      <c r="A300" s="187"/>
      <c r="B300" s="11" t="s">
        <v>221</v>
      </c>
      <c r="C300" s="12">
        <v>236</v>
      </c>
      <c r="D300" s="12">
        <v>171</v>
      </c>
      <c r="E300" s="20">
        <v>108</v>
      </c>
    </row>
    <row r="301" spans="1:5" x14ac:dyDescent="0.25">
      <c r="A301" s="187"/>
      <c r="B301" s="11" t="s">
        <v>222</v>
      </c>
      <c r="C301" s="12">
        <v>0</v>
      </c>
      <c r="D301" s="12">
        <v>0</v>
      </c>
      <c r="E301" s="20">
        <v>0</v>
      </c>
    </row>
    <row r="302" spans="1:5" x14ac:dyDescent="0.25">
      <c r="A302" s="187"/>
      <c r="B302" s="11" t="s">
        <v>223</v>
      </c>
      <c r="C302" s="12">
        <v>139</v>
      </c>
      <c r="D302" s="12">
        <v>108</v>
      </c>
      <c r="E302" s="20">
        <v>17</v>
      </c>
    </row>
    <row r="303" spans="1:5" x14ac:dyDescent="0.25">
      <c r="A303" s="187"/>
      <c r="B303" s="11" t="s">
        <v>224</v>
      </c>
      <c r="C303" s="12">
        <v>55</v>
      </c>
      <c r="D303" s="12">
        <v>41</v>
      </c>
      <c r="E303" s="20">
        <v>17</v>
      </c>
    </row>
    <row r="304" spans="1:5" x14ac:dyDescent="0.25">
      <c r="A304" s="187"/>
      <c r="B304" s="11" t="s">
        <v>225</v>
      </c>
      <c r="C304" s="12">
        <v>0</v>
      </c>
      <c r="D304" s="12">
        <v>0</v>
      </c>
      <c r="E304" s="20">
        <v>0</v>
      </c>
    </row>
    <row r="305" spans="1:5" x14ac:dyDescent="0.25">
      <c r="A305" s="187"/>
      <c r="B305" s="11" t="s">
        <v>226</v>
      </c>
      <c r="C305" s="12">
        <v>37</v>
      </c>
      <c r="D305" s="12">
        <v>15</v>
      </c>
      <c r="E305" s="20">
        <v>18</v>
      </c>
    </row>
    <row r="306" spans="1:5" x14ac:dyDescent="0.25">
      <c r="A306" s="187"/>
      <c r="B306" s="11" t="s">
        <v>227</v>
      </c>
      <c r="C306" s="12">
        <v>0</v>
      </c>
      <c r="D306" s="12">
        <v>0</v>
      </c>
      <c r="E306" s="20">
        <v>0</v>
      </c>
    </row>
    <row r="307" spans="1:5" x14ac:dyDescent="0.25">
      <c r="A307" s="187"/>
      <c r="B307" s="11" t="s">
        <v>228</v>
      </c>
      <c r="C307" s="12">
        <v>0</v>
      </c>
      <c r="D307" s="12">
        <v>0</v>
      </c>
      <c r="E307" s="20">
        <v>0</v>
      </c>
    </row>
    <row r="308" spans="1:5" x14ac:dyDescent="0.25">
      <c r="A308" s="187"/>
      <c r="B308" s="11" t="s">
        <v>229</v>
      </c>
      <c r="C308" s="12">
        <v>6</v>
      </c>
      <c r="D308" s="12">
        <v>4</v>
      </c>
      <c r="E308" s="20">
        <v>0</v>
      </c>
    </row>
    <row r="309" spans="1:5" x14ac:dyDescent="0.25">
      <c r="A309" s="187"/>
      <c r="B309" s="11" t="s">
        <v>230</v>
      </c>
      <c r="C309" s="12">
        <v>7</v>
      </c>
      <c r="D309" s="12">
        <v>4</v>
      </c>
      <c r="E309" s="20">
        <v>5</v>
      </c>
    </row>
    <row r="310" spans="1:5" x14ac:dyDescent="0.25">
      <c r="A310" s="187"/>
      <c r="B310" s="11" t="s">
        <v>231</v>
      </c>
      <c r="C310" s="12">
        <v>3</v>
      </c>
      <c r="D310" s="12">
        <v>3</v>
      </c>
      <c r="E310" s="20">
        <v>2</v>
      </c>
    </row>
    <row r="311" spans="1:5" x14ac:dyDescent="0.25">
      <c r="A311" s="188"/>
      <c r="B311" s="11" t="s">
        <v>232</v>
      </c>
      <c r="C311" s="12">
        <v>12</v>
      </c>
      <c r="D311" s="12">
        <v>9</v>
      </c>
      <c r="E311" s="20">
        <v>4</v>
      </c>
    </row>
    <row r="312" spans="1:5" x14ac:dyDescent="0.25">
      <c r="A312" s="186" t="s">
        <v>233</v>
      </c>
      <c r="B312" s="11" t="s">
        <v>234</v>
      </c>
      <c r="C312" s="12">
        <v>0</v>
      </c>
      <c r="D312" s="12">
        <v>0</v>
      </c>
      <c r="E312" s="20">
        <v>0</v>
      </c>
    </row>
    <row r="313" spans="1:5" x14ac:dyDescent="0.25">
      <c r="A313" s="187"/>
      <c r="B313" s="11" t="s">
        <v>235</v>
      </c>
      <c r="C313" s="12">
        <v>0</v>
      </c>
      <c r="D313" s="12">
        <v>0</v>
      </c>
      <c r="E313" s="20">
        <v>0</v>
      </c>
    </row>
    <row r="314" spans="1:5" x14ac:dyDescent="0.25">
      <c r="A314" s="187"/>
      <c r="B314" s="11" t="s">
        <v>236</v>
      </c>
      <c r="C314" s="12">
        <v>0</v>
      </c>
      <c r="D314" s="12">
        <v>0</v>
      </c>
      <c r="E314" s="20">
        <v>0</v>
      </c>
    </row>
    <row r="315" spans="1:5" x14ac:dyDescent="0.25">
      <c r="A315" s="187"/>
      <c r="B315" s="11" t="s">
        <v>237</v>
      </c>
      <c r="C315" s="12">
        <v>0</v>
      </c>
      <c r="D315" s="12">
        <v>0</v>
      </c>
      <c r="E315" s="20">
        <v>0</v>
      </c>
    </row>
    <row r="316" spans="1:5" x14ac:dyDescent="0.25">
      <c r="A316" s="187"/>
      <c r="B316" s="11" t="s">
        <v>238</v>
      </c>
      <c r="C316" s="12">
        <v>24</v>
      </c>
      <c r="D316" s="12">
        <v>11</v>
      </c>
      <c r="E316" s="20">
        <v>25</v>
      </c>
    </row>
    <row r="317" spans="1:5" x14ac:dyDescent="0.25">
      <c r="A317" s="187"/>
      <c r="B317" s="11" t="s">
        <v>239</v>
      </c>
      <c r="C317" s="12">
        <v>0</v>
      </c>
      <c r="D317" s="12">
        <v>0</v>
      </c>
      <c r="E317" s="20">
        <v>0</v>
      </c>
    </row>
    <row r="318" spans="1:5" x14ac:dyDescent="0.25">
      <c r="A318" s="187"/>
      <c r="B318" s="11" t="s">
        <v>240</v>
      </c>
      <c r="C318" s="12">
        <v>0</v>
      </c>
      <c r="D318" s="12">
        <v>0</v>
      </c>
      <c r="E318" s="20">
        <v>0</v>
      </c>
    </row>
    <row r="319" spans="1:5" x14ac:dyDescent="0.25">
      <c r="A319" s="187"/>
      <c r="B319" s="11" t="s">
        <v>241</v>
      </c>
      <c r="C319" s="12">
        <v>31</v>
      </c>
      <c r="D319" s="12">
        <v>25</v>
      </c>
      <c r="E319" s="20">
        <v>8</v>
      </c>
    </row>
    <row r="320" spans="1:5" x14ac:dyDescent="0.25">
      <c r="A320" s="187"/>
      <c r="B320" s="11" t="s">
        <v>242</v>
      </c>
      <c r="C320" s="12">
        <v>1</v>
      </c>
      <c r="D320" s="12">
        <v>0</v>
      </c>
      <c r="E320" s="20">
        <v>0</v>
      </c>
    </row>
    <row r="321" spans="1:5" x14ac:dyDescent="0.25">
      <c r="A321" s="187"/>
      <c r="B321" s="11" t="s">
        <v>243</v>
      </c>
      <c r="C321" s="12">
        <v>0</v>
      </c>
      <c r="D321" s="12">
        <v>0</v>
      </c>
      <c r="E321" s="20">
        <v>0</v>
      </c>
    </row>
    <row r="322" spans="1:5" x14ac:dyDescent="0.25">
      <c r="A322" s="187"/>
      <c r="B322" s="11" t="s">
        <v>244</v>
      </c>
      <c r="C322" s="12">
        <v>0</v>
      </c>
      <c r="D322" s="12">
        <v>0</v>
      </c>
      <c r="E322" s="20">
        <v>0</v>
      </c>
    </row>
    <row r="323" spans="1:5" x14ac:dyDescent="0.25">
      <c r="A323" s="187"/>
      <c r="B323" s="11" t="s">
        <v>245</v>
      </c>
      <c r="C323" s="12">
        <v>3</v>
      </c>
      <c r="D323" s="12">
        <v>1</v>
      </c>
      <c r="E323" s="20">
        <v>1</v>
      </c>
    </row>
    <row r="324" spans="1:5" x14ac:dyDescent="0.25">
      <c r="A324" s="187"/>
      <c r="B324" s="11" t="s">
        <v>246</v>
      </c>
      <c r="C324" s="12">
        <v>0</v>
      </c>
      <c r="D324" s="12">
        <v>0</v>
      </c>
      <c r="E324" s="20">
        <v>0</v>
      </c>
    </row>
    <row r="325" spans="1:5" x14ac:dyDescent="0.25">
      <c r="A325" s="187"/>
      <c r="B325" s="11" t="s">
        <v>247</v>
      </c>
      <c r="C325" s="12">
        <v>0</v>
      </c>
      <c r="D325" s="12">
        <v>0</v>
      </c>
      <c r="E325" s="20">
        <v>0</v>
      </c>
    </row>
    <row r="326" spans="1:5" x14ac:dyDescent="0.25">
      <c r="A326" s="187"/>
      <c r="B326" s="11" t="s">
        <v>248</v>
      </c>
      <c r="C326" s="12">
        <v>0</v>
      </c>
      <c r="D326" s="12">
        <v>0</v>
      </c>
      <c r="E326" s="20">
        <v>0</v>
      </c>
    </row>
    <row r="327" spans="1:5" x14ac:dyDescent="0.25">
      <c r="A327" s="187"/>
      <c r="B327" s="11" t="s">
        <v>249</v>
      </c>
      <c r="C327" s="12">
        <v>2</v>
      </c>
      <c r="D327" s="12">
        <v>2</v>
      </c>
      <c r="E327" s="20">
        <v>1</v>
      </c>
    </row>
    <row r="328" spans="1:5" x14ac:dyDescent="0.25">
      <c r="A328" s="187"/>
      <c r="B328" s="11" t="s">
        <v>250</v>
      </c>
      <c r="C328" s="12">
        <v>0</v>
      </c>
      <c r="D328" s="12">
        <v>0</v>
      </c>
      <c r="E328" s="20">
        <v>0</v>
      </c>
    </row>
    <row r="329" spans="1:5" x14ac:dyDescent="0.25">
      <c r="A329" s="187"/>
      <c r="B329" s="11" t="s">
        <v>251</v>
      </c>
      <c r="C329" s="12">
        <v>299</v>
      </c>
      <c r="D329" s="12">
        <v>218</v>
      </c>
      <c r="E329" s="20">
        <v>89</v>
      </c>
    </row>
    <row r="330" spans="1:5" x14ac:dyDescent="0.25">
      <c r="A330" s="187"/>
      <c r="B330" s="11" t="s">
        <v>252</v>
      </c>
      <c r="C330" s="12">
        <v>1</v>
      </c>
      <c r="D330" s="12">
        <v>0</v>
      </c>
      <c r="E330" s="20">
        <v>1</v>
      </c>
    </row>
    <row r="331" spans="1:5" x14ac:dyDescent="0.25">
      <c r="A331" s="187"/>
      <c r="B331" s="11" t="s">
        <v>253</v>
      </c>
      <c r="C331" s="12">
        <v>5</v>
      </c>
      <c r="D331" s="12">
        <v>0</v>
      </c>
      <c r="E331" s="20">
        <v>0</v>
      </c>
    </row>
    <row r="332" spans="1:5" x14ac:dyDescent="0.25">
      <c r="A332" s="187"/>
      <c r="B332" s="11" t="s">
        <v>254</v>
      </c>
      <c r="C332" s="12">
        <v>0</v>
      </c>
      <c r="D332" s="12">
        <v>0</v>
      </c>
      <c r="E332" s="20">
        <v>0</v>
      </c>
    </row>
    <row r="333" spans="1:5" x14ac:dyDescent="0.25">
      <c r="A333" s="187"/>
      <c r="B333" s="11" t="s">
        <v>255</v>
      </c>
      <c r="C333" s="12">
        <v>0</v>
      </c>
      <c r="D333" s="12">
        <v>0</v>
      </c>
      <c r="E333" s="20">
        <v>0</v>
      </c>
    </row>
    <row r="334" spans="1:5" x14ac:dyDescent="0.25">
      <c r="A334" s="187"/>
      <c r="B334" s="11" t="s">
        <v>256</v>
      </c>
      <c r="C334" s="12">
        <v>0</v>
      </c>
      <c r="D334" s="12">
        <v>0</v>
      </c>
      <c r="E334" s="20">
        <v>0</v>
      </c>
    </row>
    <row r="335" spans="1:5" x14ac:dyDescent="0.25">
      <c r="A335" s="187"/>
      <c r="B335" s="11" t="s">
        <v>257</v>
      </c>
      <c r="C335" s="12">
        <v>0</v>
      </c>
      <c r="D335" s="12">
        <v>0</v>
      </c>
      <c r="E335" s="20">
        <v>0</v>
      </c>
    </row>
    <row r="336" spans="1:5" x14ac:dyDescent="0.25">
      <c r="A336" s="187"/>
      <c r="B336" s="11" t="s">
        <v>258</v>
      </c>
      <c r="C336" s="12">
        <v>33</v>
      </c>
      <c r="D336" s="12">
        <v>5</v>
      </c>
      <c r="E336" s="20">
        <v>19</v>
      </c>
    </row>
    <row r="337" spans="1:5" x14ac:dyDescent="0.25">
      <c r="A337" s="187"/>
      <c r="B337" s="11" t="s">
        <v>259</v>
      </c>
      <c r="C337" s="12">
        <v>0</v>
      </c>
      <c r="D337" s="12">
        <v>0</v>
      </c>
      <c r="E337" s="20">
        <v>0</v>
      </c>
    </row>
    <row r="338" spans="1:5" x14ac:dyDescent="0.25">
      <c r="A338" s="187"/>
      <c r="B338" s="11" t="s">
        <v>260</v>
      </c>
      <c r="C338" s="12">
        <v>0</v>
      </c>
      <c r="D338" s="12">
        <v>0</v>
      </c>
      <c r="E338" s="20">
        <v>0</v>
      </c>
    </row>
    <row r="339" spans="1:5" x14ac:dyDescent="0.25">
      <c r="A339" s="187"/>
      <c r="B339" s="11" t="s">
        <v>261</v>
      </c>
      <c r="C339" s="12">
        <v>0</v>
      </c>
      <c r="D339" s="12">
        <v>0</v>
      </c>
      <c r="E339" s="20">
        <v>0</v>
      </c>
    </row>
    <row r="340" spans="1:5" x14ac:dyDescent="0.25">
      <c r="A340" s="187"/>
      <c r="B340" s="11" t="s">
        <v>262</v>
      </c>
      <c r="C340" s="12">
        <v>3</v>
      </c>
      <c r="D340" s="12">
        <v>1</v>
      </c>
      <c r="E340" s="20">
        <v>3</v>
      </c>
    </row>
    <row r="341" spans="1:5" x14ac:dyDescent="0.25">
      <c r="A341" s="187"/>
      <c r="B341" s="11" t="s">
        <v>263</v>
      </c>
      <c r="C341" s="12">
        <v>1</v>
      </c>
      <c r="D341" s="12">
        <v>1</v>
      </c>
      <c r="E341" s="20">
        <v>0</v>
      </c>
    </row>
    <row r="342" spans="1:5" x14ac:dyDescent="0.25">
      <c r="A342" s="187"/>
      <c r="B342" s="11" t="s">
        <v>264</v>
      </c>
      <c r="C342" s="12">
        <v>1</v>
      </c>
      <c r="D342" s="12">
        <v>1</v>
      </c>
      <c r="E342" s="20">
        <v>1</v>
      </c>
    </row>
    <row r="343" spans="1:5" x14ac:dyDescent="0.25">
      <c r="A343" s="187"/>
      <c r="B343" s="11" t="s">
        <v>265</v>
      </c>
      <c r="C343" s="12">
        <v>0</v>
      </c>
      <c r="D343" s="12">
        <v>0</v>
      </c>
      <c r="E343" s="20">
        <v>0</v>
      </c>
    </row>
    <row r="344" spans="1:5" x14ac:dyDescent="0.25">
      <c r="A344" s="188"/>
      <c r="B344" s="11" t="s">
        <v>266</v>
      </c>
      <c r="C344" s="12">
        <v>24</v>
      </c>
      <c r="D344" s="12">
        <v>5</v>
      </c>
      <c r="E344" s="20">
        <v>4</v>
      </c>
    </row>
    <row r="345" spans="1:5" x14ac:dyDescent="0.25">
      <c r="A345" s="186" t="s">
        <v>267</v>
      </c>
      <c r="B345" s="11" t="s">
        <v>268</v>
      </c>
      <c r="C345" s="12">
        <v>0</v>
      </c>
      <c r="D345" s="12">
        <v>0</v>
      </c>
      <c r="E345" s="20">
        <v>0</v>
      </c>
    </row>
    <row r="346" spans="1:5" x14ac:dyDescent="0.25">
      <c r="A346" s="187"/>
      <c r="B346" s="11" t="s">
        <v>269</v>
      </c>
      <c r="C346" s="12">
        <v>0</v>
      </c>
      <c r="D346" s="12">
        <v>0</v>
      </c>
      <c r="E346" s="20">
        <v>0</v>
      </c>
    </row>
    <row r="347" spans="1:5" x14ac:dyDescent="0.25">
      <c r="A347" s="187"/>
      <c r="B347" s="11" t="s">
        <v>270</v>
      </c>
      <c r="C347" s="12">
        <v>0</v>
      </c>
      <c r="D347" s="12">
        <v>0</v>
      </c>
      <c r="E347" s="20">
        <v>0</v>
      </c>
    </row>
    <row r="348" spans="1:5" x14ac:dyDescent="0.25">
      <c r="A348" s="187"/>
      <c r="B348" s="11" t="s">
        <v>271</v>
      </c>
      <c r="C348" s="12">
        <v>0</v>
      </c>
      <c r="D348" s="12">
        <v>0</v>
      </c>
      <c r="E348" s="20">
        <v>0</v>
      </c>
    </row>
    <row r="349" spans="1:5" x14ac:dyDescent="0.25">
      <c r="A349" s="187"/>
      <c r="B349" s="11" t="s">
        <v>272</v>
      </c>
      <c r="C349" s="12">
        <v>0</v>
      </c>
      <c r="D349" s="12">
        <v>0</v>
      </c>
      <c r="E349" s="20">
        <v>0</v>
      </c>
    </row>
    <row r="350" spans="1:5" x14ac:dyDescent="0.25">
      <c r="A350" s="187"/>
      <c r="B350" s="11" t="s">
        <v>273</v>
      </c>
      <c r="C350" s="12">
        <v>0</v>
      </c>
      <c r="D350" s="12">
        <v>0</v>
      </c>
      <c r="E350" s="20">
        <v>0</v>
      </c>
    </row>
    <row r="351" spans="1:5" x14ac:dyDescent="0.25">
      <c r="A351" s="187"/>
      <c r="B351" s="11" t="s">
        <v>274</v>
      </c>
      <c r="C351" s="12">
        <v>0</v>
      </c>
      <c r="D351" s="12">
        <v>0</v>
      </c>
      <c r="E351" s="20">
        <v>0</v>
      </c>
    </row>
    <row r="352" spans="1:5" x14ac:dyDescent="0.25">
      <c r="A352" s="187"/>
      <c r="B352" s="11" t="s">
        <v>275</v>
      </c>
      <c r="C352" s="12">
        <v>0</v>
      </c>
      <c r="D352" s="12">
        <v>0</v>
      </c>
      <c r="E352" s="20">
        <v>0</v>
      </c>
    </row>
    <row r="353" spans="1:5" x14ac:dyDescent="0.25">
      <c r="A353" s="187"/>
      <c r="B353" s="11" t="s">
        <v>276</v>
      </c>
      <c r="C353" s="12">
        <v>0</v>
      </c>
      <c r="D353" s="12">
        <v>0</v>
      </c>
      <c r="E353" s="20">
        <v>0</v>
      </c>
    </row>
    <row r="354" spans="1:5" x14ac:dyDescent="0.25">
      <c r="A354" s="187"/>
      <c r="B354" s="11" t="s">
        <v>277</v>
      </c>
      <c r="C354" s="12">
        <v>0</v>
      </c>
      <c r="D354" s="12">
        <v>0</v>
      </c>
      <c r="E354" s="20">
        <v>0</v>
      </c>
    </row>
    <row r="355" spans="1:5" x14ac:dyDescent="0.25">
      <c r="A355" s="188"/>
      <c r="B355" s="11" t="s">
        <v>278</v>
      </c>
      <c r="C355" s="12">
        <v>0</v>
      </c>
      <c r="D355" s="12">
        <v>0</v>
      </c>
      <c r="E355" s="20">
        <v>0</v>
      </c>
    </row>
    <row r="356" spans="1:5" x14ac:dyDescent="0.25">
      <c r="A356" s="186" t="s">
        <v>279</v>
      </c>
      <c r="B356" s="11" t="s">
        <v>280</v>
      </c>
      <c r="C356" s="12">
        <v>4</v>
      </c>
      <c r="D356" s="12">
        <v>0</v>
      </c>
      <c r="E356" s="20">
        <v>1</v>
      </c>
    </row>
    <row r="357" spans="1:5" x14ac:dyDescent="0.25">
      <c r="A357" s="187"/>
      <c r="B357" s="11" t="s">
        <v>281</v>
      </c>
      <c r="C357" s="12">
        <v>0</v>
      </c>
      <c r="D357" s="12">
        <v>0</v>
      </c>
      <c r="E357" s="20">
        <v>0</v>
      </c>
    </row>
    <row r="358" spans="1:5" x14ac:dyDescent="0.25">
      <c r="A358" s="187"/>
      <c r="B358" s="11" t="s">
        <v>282</v>
      </c>
      <c r="C358" s="12">
        <v>0</v>
      </c>
      <c r="D358" s="12">
        <v>0</v>
      </c>
      <c r="E358" s="20">
        <v>0</v>
      </c>
    </row>
    <row r="359" spans="1:5" x14ac:dyDescent="0.25">
      <c r="A359" s="187"/>
      <c r="B359" s="11" t="s">
        <v>283</v>
      </c>
      <c r="C359" s="12">
        <v>0</v>
      </c>
      <c r="D359" s="12">
        <v>0</v>
      </c>
      <c r="E359" s="20">
        <v>0</v>
      </c>
    </row>
    <row r="360" spans="1:5" x14ac:dyDescent="0.25">
      <c r="A360" s="187"/>
      <c r="B360" s="11" t="s">
        <v>284</v>
      </c>
      <c r="C360" s="12">
        <v>0</v>
      </c>
      <c r="D360" s="12">
        <v>0</v>
      </c>
      <c r="E360" s="20">
        <v>0</v>
      </c>
    </row>
    <row r="361" spans="1:5" x14ac:dyDescent="0.25">
      <c r="A361" s="187"/>
      <c r="B361" s="11" t="s">
        <v>285</v>
      </c>
      <c r="C361" s="12">
        <v>4</v>
      </c>
      <c r="D361" s="12">
        <v>0</v>
      </c>
      <c r="E361" s="20">
        <v>1</v>
      </c>
    </row>
    <row r="362" spans="1:5" x14ac:dyDescent="0.25">
      <c r="A362" s="187"/>
      <c r="B362" s="11" t="s">
        <v>286</v>
      </c>
      <c r="C362" s="12">
        <v>0</v>
      </c>
      <c r="D362" s="12">
        <v>0</v>
      </c>
      <c r="E362" s="20">
        <v>0</v>
      </c>
    </row>
    <row r="363" spans="1:5" x14ac:dyDescent="0.25">
      <c r="A363" s="187"/>
      <c r="B363" s="11" t="s">
        <v>287</v>
      </c>
      <c r="C363" s="12">
        <v>0</v>
      </c>
      <c r="D363" s="12">
        <v>0</v>
      </c>
      <c r="E363" s="20">
        <v>0</v>
      </c>
    </row>
    <row r="364" spans="1:5" x14ac:dyDescent="0.25">
      <c r="A364" s="188"/>
      <c r="B364" s="11" t="s">
        <v>288</v>
      </c>
      <c r="C364" s="12">
        <v>0</v>
      </c>
      <c r="D364" s="12">
        <v>0</v>
      </c>
      <c r="E364" s="20">
        <v>0</v>
      </c>
    </row>
    <row r="365" spans="1:5" x14ac:dyDescent="0.25">
      <c r="A365" s="186" t="s">
        <v>289</v>
      </c>
      <c r="B365" s="11" t="s">
        <v>290</v>
      </c>
      <c r="C365" s="12">
        <v>0</v>
      </c>
      <c r="D365" s="12">
        <v>0</v>
      </c>
      <c r="E365" s="20">
        <v>0</v>
      </c>
    </row>
    <row r="366" spans="1:5" x14ac:dyDescent="0.25">
      <c r="A366" s="187"/>
      <c r="B366" s="11" t="s">
        <v>291</v>
      </c>
      <c r="C366" s="12">
        <v>9</v>
      </c>
      <c r="D366" s="12">
        <v>0</v>
      </c>
      <c r="E366" s="20">
        <v>0</v>
      </c>
    </row>
    <row r="367" spans="1:5" x14ac:dyDescent="0.25">
      <c r="A367" s="187"/>
      <c r="B367" s="11" t="s">
        <v>292</v>
      </c>
      <c r="C367" s="12">
        <v>0</v>
      </c>
      <c r="D367" s="12">
        <v>0</v>
      </c>
      <c r="E367" s="20">
        <v>0</v>
      </c>
    </row>
    <row r="368" spans="1:5" x14ac:dyDescent="0.25">
      <c r="A368" s="187"/>
      <c r="B368" s="11" t="s">
        <v>293</v>
      </c>
      <c r="C368" s="12">
        <v>0</v>
      </c>
      <c r="D368" s="12">
        <v>0</v>
      </c>
      <c r="E368" s="20">
        <v>0</v>
      </c>
    </row>
    <row r="369" spans="1:5" x14ac:dyDescent="0.25">
      <c r="A369" s="187"/>
      <c r="B369" s="11" t="s">
        <v>209</v>
      </c>
      <c r="C369" s="12">
        <v>0</v>
      </c>
      <c r="D369" s="12">
        <v>0</v>
      </c>
      <c r="E369" s="20">
        <v>0</v>
      </c>
    </row>
    <row r="370" spans="1:5" x14ac:dyDescent="0.25">
      <c r="A370" s="187"/>
      <c r="B370" s="11" t="s">
        <v>294</v>
      </c>
      <c r="C370" s="12">
        <v>0</v>
      </c>
      <c r="D370" s="12">
        <v>0</v>
      </c>
      <c r="E370" s="20">
        <v>0</v>
      </c>
    </row>
    <row r="371" spans="1:5" x14ac:dyDescent="0.25">
      <c r="A371" s="187"/>
      <c r="B371" s="11" t="s">
        <v>295</v>
      </c>
      <c r="C371" s="12">
        <v>0</v>
      </c>
      <c r="D371" s="12">
        <v>0</v>
      </c>
      <c r="E371" s="20">
        <v>0</v>
      </c>
    </row>
    <row r="372" spans="1:5" x14ac:dyDescent="0.25">
      <c r="A372" s="187"/>
      <c r="B372" s="11" t="s">
        <v>296</v>
      </c>
      <c r="C372" s="12">
        <v>0</v>
      </c>
      <c r="D372" s="12">
        <v>0</v>
      </c>
      <c r="E372" s="20">
        <v>0</v>
      </c>
    </row>
    <row r="373" spans="1:5" x14ac:dyDescent="0.25">
      <c r="A373" s="187"/>
      <c r="B373" s="11" t="s">
        <v>297</v>
      </c>
      <c r="C373" s="12">
        <v>0</v>
      </c>
      <c r="D373" s="12">
        <v>0</v>
      </c>
      <c r="E373" s="20">
        <v>0</v>
      </c>
    </row>
    <row r="374" spans="1:5" x14ac:dyDescent="0.25">
      <c r="A374" s="187"/>
      <c r="B374" s="11" t="s">
        <v>298</v>
      </c>
      <c r="C374" s="12">
        <v>0</v>
      </c>
      <c r="D374" s="12">
        <v>0</v>
      </c>
      <c r="E374" s="20">
        <v>0</v>
      </c>
    </row>
    <row r="375" spans="1:5" x14ac:dyDescent="0.25">
      <c r="A375" s="187"/>
      <c r="B375" s="11" t="s">
        <v>299</v>
      </c>
      <c r="C375" s="12">
        <v>0</v>
      </c>
      <c r="D375" s="12">
        <v>0</v>
      </c>
      <c r="E375" s="20">
        <v>0</v>
      </c>
    </row>
    <row r="376" spans="1:5" x14ac:dyDescent="0.25">
      <c r="A376" s="187"/>
      <c r="B376" s="11" t="s">
        <v>300</v>
      </c>
      <c r="C376" s="12">
        <v>0</v>
      </c>
      <c r="D376" s="12">
        <v>0</v>
      </c>
      <c r="E376" s="20">
        <v>0</v>
      </c>
    </row>
    <row r="377" spans="1:5" x14ac:dyDescent="0.25">
      <c r="A377" s="188"/>
      <c r="B377" s="11" t="s">
        <v>301</v>
      </c>
      <c r="C377" s="12">
        <v>0</v>
      </c>
      <c r="D377" s="12">
        <v>0</v>
      </c>
      <c r="E377" s="20">
        <v>0</v>
      </c>
    </row>
  </sheetData>
  <sheetProtection algorithmName="SHA-512" hashValue="GZkzXi4o/UeIy36Xr5k1wmWNvzmxZrE5x4UD4UhvRG+qoEU2DCLWyis5c666eYwxrFnc4InAvRwbPhX/cV41JA==" saltValue="N04cBa8TQMhTBWBqTjUWTQ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8C71-147B-4FC0-86AE-92DD9A3261C7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5703125" style="132" customWidth="1"/>
    <col min="27" max="16384" width="11.42578125" style="99"/>
  </cols>
  <sheetData>
    <row r="1" spans="1:26" x14ac:dyDescent="0.2">
      <c r="A1" s="131"/>
      <c r="C1" s="234" t="s">
        <v>1838</v>
      </c>
      <c r="D1" s="234"/>
      <c r="E1" s="234"/>
      <c r="F1" s="131"/>
      <c r="H1" s="176"/>
      <c r="I1" s="176"/>
      <c r="J1" s="176"/>
      <c r="K1" s="131"/>
      <c r="P1" s="131"/>
      <c r="U1" s="131"/>
      <c r="Z1" s="131"/>
    </row>
    <row r="2" spans="1:26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12.95" customHeight="1" x14ac:dyDescent="0.2">
      <c r="A3" s="123"/>
      <c r="B3" s="123"/>
      <c r="C3" s="123" t="s">
        <v>1839</v>
      </c>
      <c r="D3" s="123"/>
      <c r="E3" s="123"/>
      <c r="F3" s="123"/>
      <c r="G3" s="123"/>
      <c r="H3" s="123" t="s">
        <v>1840</v>
      </c>
      <c r="I3" s="123"/>
      <c r="J3" s="123"/>
      <c r="K3" s="123"/>
      <c r="L3" s="123"/>
      <c r="M3" s="123" t="s">
        <v>1828</v>
      </c>
      <c r="N3" s="123"/>
      <c r="O3" s="123"/>
      <c r="P3" s="123"/>
      <c r="Q3" s="123"/>
      <c r="R3" s="123" t="s">
        <v>1841</v>
      </c>
      <c r="S3" s="123"/>
      <c r="T3" s="123"/>
      <c r="U3" s="123"/>
      <c r="V3" s="123"/>
      <c r="W3" s="123" t="s">
        <v>1842</v>
      </c>
      <c r="X3" s="123"/>
      <c r="Y3" s="123"/>
      <c r="Z3" s="123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5" spans="1:26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</row>
  </sheetData>
  <sheetProtection algorithmName="SHA-512" hashValue="pKOdkgR6XIzie6Y6uLhvFPgAyvVDW0N7w+mYXD6RmWm/OWI6v0Vete/guvEUjB7q+hC/Gefm/vDx9zs1JpfuHA==" saltValue="lk63ktKfEdpNAMq9etCAD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AD943-AF5F-4C9B-98B9-212EF5E1A826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570312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570312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5703125" style="132" customWidth="1"/>
    <col min="27" max="27" width="7.85546875" style="132" customWidth="1"/>
    <col min="28" max="29" width="11.42578125" style="132"/>
    <col min="30" max="30" width="54.42578125" style="132" customWidth="1"/>
    <col min="31" max="31" width="2.5703125" style="132" customWidth="1"/>
    <col min="32" max="32" width="7.85546875" style="132" customWidth="1"/>
    <col min="33" max="34" width="11.42578125" style="132"/>
    <col min="35" max="35" width="54.42578125" style="132" customWidth="1"/>
    <col min="36" max="36" width="2.5703125" style="132" customWidth="1"/>
    <col min="37" max="37" width="7.85546875" style="132" customWidth="1"/>
    <col min="38" max="39" width="11.42578125" style="132"/>
    <col min="40" max="40" width="54.42578125" style="132" customWidth="1"/>
    <col min="41" max="41" width="2.5703125" style="132" customWidth="1"/>
    <col min="42" max="42" width="7.85546875" style="132" customWidth="1"/>
    <col min="43" max="44" width="11.42578125" style="132"/>
    <col min="45" max="45" width="54.42578125" style="132" customWidth="1"/>
    <col min="46" max="46" width="2.5703125" style="132" customWidth="1"/>
    <col min="47" max="47" width="7.85546875" style="132" customWidth="1"/>
    <col min="48" max="49" width="11.42578125" style="132"/>
    <col min="50" max="50" width="54.42578125" style="132" customWidth="1"/>
    <col min="51" max="51" width="2.5703125" style="132" customWidth="1"/>
    <col min="52" max="52" width="7.85546875" style="132" customWidth="1"/>
    <col min="53" max="54" width="11.42578125" style="132"/>
    <col min="55" max="55" width="54.42578125" style="132" customWidth="1"/>
    <col min="56" max="56" width="2.5703125" style="132" customWidth="1"/>
    <col min="57" max="57" width="7.85546875" style="132" customWidth="1"/>
    <col min="58" max="59" width="11.42578125" style="132"/>
    <col min="60" max="60" width="54.42578125" style="132" customWidth="1"/>
    <col min="61" max="61" width="2.5703125" style="132" customWidth="1"/>
    <col min="62" max="16384" width="11.42578125" style="99"/>
  </cols>
  <sheetData>
    <row r="1" spans="1:61" x14ac:dyDescent="0.2">
      <c r="A1" s="131"/>
      <c r="C1" s="234" t="s">
        <v>1843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31"/>
      <c r="R1" s="176"/>
      <c r="S1" s="176"/>
      <c r="T1" s="176"/>
      <c r="U1" s="131"/>
      <c r="W1" s="176"/>
      <c r="X1" s="176"/>
      <c r="Y1" s="176"/>
      <c r="Z1" s="131"/>
      <c r="AB1" s="176"/>
      <c r="AC1" s="176"/>
      <c r="AD1" s="176"/>
      <c r="AE1" s="131"/>
      <c r="AG1" s="176"/>
      <c r="AH1" s="176"/>
      <c r="AI1" s="176"/>
      <c r="AJ1" s="131"/>
      <c r="AL1" s="176"/>
      <c r="AM1" s="176"/>
      <c r="AN1" s="176"/>
      <c r="AO1" s="131"/>
      <c r="AQ1" s="176"/>
      <c r="AR1" s="176"/>
      <c r="AS1" s="176"/>
      <c r="AT1" s="131"/>
      <c r="AV1" s="176"/>
      <c r="AW1" s="176"/>
      <c r="AX1" s="176"/>
      <c r="AY1" s="131"/>
      <c r="BA1" s="176"/>
      <c r="BB1" s="176"/>
      <c r="BC1" s="176"/>
      <c r="BD1" s="131"/>
      <c r="BF1" s="176"/>
      <c r="BG1" s="176"/>
      <c r="BH1" s="176"/>
      <c r="BI1" s="131"/>
    </row>
    <row r="2" spans="1:61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</row>
    <row r="3" spans="1:61" ht="12.95" customHeight="1" x14ac:dyDescent="0.2">
      <c r="A3" s="123"/>
      <c r="B3" s="123"/>
      <c r="C3" s="123" t="s">
        <v>304</v>
      </c>
      <c r="D3" s="123"/>
      <c r="E3" s="123"/>
      <c r="F3" s="123"/>
      <c r="G3" s="123"/>
      <c r="H3" s="123" t="s">
        <v>1618</v>
      </c>
      <c r="I3" s="123"/>
      <c r="J3" s="123"/>
      <c r="K3" s="123"/>
      <c r="L3" s="123"/>
      <c r="M3" s="123" t="s">
        <v>1844</v>
      </c>
      <c r="N3" s="123"/>
      <c r="O3" s="123"/>
      <c r="P3" s="123"/>
      <c r="Q3" s="123"/>
      <c r="R3" s="123" t="s">
        <v>1845</v>
      </c>
      <c r="S3" s="123"/>
      <c r="T3" s="123"/>
      <c r="U3" s="123"/>
      <c r="V3" s="123"/>
      <c r="W3" s="123" t="s">
        <v>1846</v>
      </c>
      <c r="X3" s="123"/>
      <c r="Y3" s="123"/>
      <c r="Z3" s="123"/>
      <c r="AA3" s="123"/>
      <c r="AB3" s="123" t="s">
        <v>1622</v>
      </c>
      <c r="AC3" s="123"/>
      <c r="AD3" s="123"/>
      <c r="AE3" s="123"/>
      <c r="AF3" s="123"/>
      <c r="AG3" s="123" t="s">
        <v>1623</v>
      </c>
      <c r="AH3" s="123"/>
      <c r="AI3" s="123"/>
      <c r="AJ3" s="123"/>
      <c r="AK3" s="123"/>
      <c r="AL3" s="123" t="s">
        <v>1624</v>
      </c>
      <c r="AM3" s="123"/>
      <c r="AN3" s="123"/>
      <c r="AO3" s="123"/>
      <c r="AP3" s="123"/>
      <c r="AQ3" s="123" t="s">
        <v>1625</v>
      </c>
      <c r="AR3" s="123"/>
      <c r="AS3" s="123"/>
      <c r="AT3" s="123"/>
      <c r="AU3" s="123"/>
      <c r="AV3" s="123" t="s">
        <v>1828</v>
      </c>
      <c r="AW3" s="123"/>
      <c r="AX3" s="123"/>
      <c r="AY3" s="123"/>
      <c r="AZ3" s="123"/>
      <c r="BA3" s="123" t="s">
        <v>1626</v>
      </c>
      <c r="BB3" s="123"/>
      <c r="BC3" s="123"/>
      <c r="BD3" s="123"/>
      <c r="BE3" s="123"/>
      <c r="BF3" s="123" t="s">
        <v>317</v>
      </c>
      <c r="BG3" s="123"/>
      <c r="BH3" s="123"/>
      <c r="BI3" s="12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61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5" spans="1:61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  <c r="AA25" s="134"/>
      <c r="AB25" s="129" t="s">
        <v>1784</v>
      </c>
      <c r="AC25" s="130">
        <v>0</v>
      </c>
      <c r="AD25" s="134"/>
      <c r="AE25" s="134"/>
      <c r="AF25" s="134"/>
      <c r="AG25" s="129" t="s">
        <v>1784</v>
      </c>
      <c r="AH25" s="130">
        <v>0</v>
      </c>
      <c r="AI25" s="134"/>
      <c r="AJ25" s="134"/>
      <c r="AK25" s="134"/>
      <c r="AL25" s="129" t="s">
        <v>1784</v>
      </c>
      <c r="AM25" s="130">
        <v>0</v>
      </c>
      <c r="AN25" s="134"/>
      <c r="AO25" s="134"/>
      <c r="AP25" s="134"/>
      <c r="AQ25" s="129" t="s">
        <v>1784</v>
      </c>
      <c r="AR25" s="130">
        <v>0</v>
      </c>
      <c r="AS25" s="134"/>
      <c r="AT25" s="134"/>
      <c r="AU25" s="134"/>
      <c r="AV25" s="129" t="s">
        <v>1784</v>
      </c>
      <c r="AW25" s="130">
        <v>0</v>
      </c>
      <c r="AX25" s="134"/>
      <c r="AY25" s="134"/>
      <c r="AZ25" s="134"/>
      <c r="BA25" s="129" t="s">
        <v>1784</v>
      </c>
      <c r="BB25" s="130">
        <v>0</v>
      </c>
      <c r="BC25" s="134"/>
      <c r="BD25" s="134"/>
      <c r="BE25" s="134"/>
      <c r="BF25" s="129" t="s">
        <v>1784</v>
      </c>
      <c r="BG25" s="130">
        <v>0</v>
      </c>
      <c r="BH25" s="134"/>
      <c r="BI25" s="134"/>
    </row>
  </sheetData>
  <sheetProtection algorithmName="SHA-512" hashValue="Tz5r2ZTNsGBtHEhcsfOOFt5tXpgtF+TY9+40gistoe9vLmz2iIMylxc4myzHrfVV2RNMYwD0dvFtsiwOLQyvRA==" saltValue="0OGQ+O20XwNxnyVbah5gZ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72E17-9AAB-454D-A9D9-0F448547D2EF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2" customWidth="1"/>
    <col min="2" max="2" width="4.42578125" style="132" customWidth="1"/>
    <col min="3" max="4" width="11.42578125" style="132"/>
    <col min="5" max="5" width="52.85546875" style="132" customWidth="1"/>
    <col min="6" max="6" width="2.5703125" style="132" customWidth="1"/>
    <col min="7" max="7" width="7.85546875" style="132" customWidth="1"/>
    <col min="8" max="9" width="11.42578125" style="132"/>
    <col min="10" max="10" width="54.42578125" style="132" customWidth="1"/>
    <col min="11" max="11" width="2.5703125" style="132" customWidth="1"/>
    <col min="12" max="12" width="7.85546875" style="132" customWidth="1"/>
    <col min="13" max="17" width="11.42578125" style="132"/>
    <col min="18" max="18" width="11.42578125" style="74"/>
    <col min="19" max="19" width="2.5703125" style="132" customWidth="1"/>
    <col min="20" max="20" width="7.85546875" style="132" customWidth="1"/>
    <col min="21" max="25" width="11.42578125" style="132"/>
    <col min="26" max="16384" width="11.42578125" style="74"/>
  </cols>
  <sheetData>
    <row r="1" spans="1:26" x14ac:dyDescent="0.2">
      <c r="A1" s="131"/>
      <c r="C1" s="234" t="s">
        <v>1847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76"/>
      <c r="Q1" s="176"/>
      <c r="S1" s="131"/>
      <c r="U1" s="176"/>
      <c r="V1" s="176"/>
      <c r="W1" s="176"/>
      <c r="X1" s="176"/>
      <c r="Y1" s="176"/>
    </row>
    <row r="3" spans="1:26" x14ac:dyDescent="0.2">
      <c r="A3" s="123"/>
      <c r="B3" s="123"/>
      <c r="C3" s="123" t="s">
        <v>1828</v>
      </c>
      <c r="D3" s="123"/>
      <c r="E3" s="123"/>
      <c r="F3" s="123"/>
      <c r="G3" s="123"/>
      <c r="H3" s="123" t="s">
        <v>1848</v>
      </c>
      <c r="I3" s="123"/>
      <c r="J3" s="123"/>
      <c r="K3" s="123"/>
      <c r="L3" s="123"/>
      <c r="M3" s="123" t="s">
        <v>1057</v>
      </c>
      <c r="N3" s="123"/>
      <c r="O3" s="123"/>
      <c r="P3" s="123"/>
      <c r="Q3" s="123"/>
      <c r="S3" s="123"/>
      <c r="T3" s="123"/>
      <c r="U3" s="123" t="s">
        <v>1058</v>
      </c>
      <c r="V3" s="123"/>
      <c r="W3" s="123"/>
      <c r="X3" s="123"/>
      <c r="Y3" s="123"/>
    </row>
    <row r="5" spans="1:26" ht="36" x14ac:dyDescent="0.2">
      <c r="M5" s="177" t="s">
        <v>1204</v>
      </c>
      <c r="N5" s="177" t="s">
        <v>1205</v>
      </c>
      <c r="O5" s="177" t="s">
        <v>1206</v>
      </c>
      <c r="P5" s="177" t="s">
        <v>1207</v>
      </c>
      <c r="Q5" s="177" t="s">
        <v>615</v>
      </c>
      <c r="R5" s="177" t="s">
        <v>1208</v>
      </c>
      <c r="S5" s="178"/>
      <c r="U5" s="179" t="s">
        <v>1204</v>
      </c>
      <c r="V5" s="179" t="s">
        <v>1205</v>
      </c>
      <c r="W5" s="179" t="s">
        <v>1206</v>
      </c>
      <c r="X5" s="179" t="s">
        <v>1207</v>
      </c>
      <c r="Y5" s="179" t="s">
        <v>615</v>
      </c>
      <c r="Z5" s="179" t="s">
        <v>1208</v>
      </c>
    </row>
    <row r="6" spans="1:26" x14ac:dyDescent="0.2">
      <c r="M6" s="180">
        <f>DatosMedioAmbiente!C53</f>
        <v>0</v>
      </c>
      <c r="N6" s="180">
        <f>DatosMedioAmbiente!C55</f>
        <v>0</v>
      </c>
      <c r="O6" s="180">
        <f>DatosMedioAmbiente!C57</f>
        <v>0</v>
      </c>
      <c r="P6" s="180">
        <f>DatosMedioAmbiente!C59</f>
        <v>2</v>
      </c>
      <c r="Q6" s="180">
        <f>DatosMedioAmbiente!C61</f>
        <v>0</v>
      </c>
      <c r="R6" s="180">
        <f>DatosMedioAmbiente!C63</f>
        <v>4</v>
      </c>
      <c r="S6" s="178"/>
      <c r="U6" s="181">
        <f>DatosMedioAmbiente!C54</f>
        <v>0</v>
      </c>
      <c r="V6" s="181">
        <f>DatosMedioAmbiente!C56</f>
        <v>0</v>
      </c>
      <c r="W6" s="181">
        <f>DatosMedioAmbiente!C58</f>
        <v>0</v>
      </c>
      <c r="X6" s="181">
        <f>DatosMedioAmbiente!C60</f>
        <v>0</v>
      </c>
      <c r="Y6" s="181">
        <f>DatosMedioAmbiente!C62</f>
        <v>0</v>
      </c>
      <c r="Z6" s="181">
        <f>DatosMedioAmbiente!C64</f>
        <v>1</v>
      </c>
    </row>
    <row r="25" spans="1:20" s="74" customFormat="1" ht="15.75" x14ac:dyDescent="0.2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32"/>
      <c r="N25" s="132"/>
      <c r="O25" s="132"/>
      <c r="Q25" s="134"/>
      <c r="R25" s="132"/>
      <c r="S25" s="132"/>
      <c r="T25" s="132"/>
    </row>
  </sheetData>
  <sheetProtection algorithmName="SHA-512" hashValue="dB+/6TQavUQuP3hDfO0N7L0fYJarc0jc1IM+rBKCpdpbyQIwqoA+RSJqRmb3/7SHEk/IHwz7Z5o2CaHllK0Y8g==" saltValue="7pds12kt2C72lGkzUOE/c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752C-8460-431F-B6FB-8D7CB85231C0}">
  <sheetPr codeName="Hoja20"/>
  <dimension ref="A1:BI20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4" customWidth="1"/>
    <col min="19" max="20" width="25.140625" style="74" customWidth="1"/>
    <col min="21" max="21" width="14.42578125" style="74" customWidth="1"/>
    <col min="22" max="22" width="20.42578125" style="74" customWidth="1"/>
    <col min="23" max="23" width="16.5703125" style="74" customWidth="1"/>
    <col min="24" max="24" width="5.42578125" style="74" customWidth="1"/>
    <col min="25" max="25" width="4" style="74" customWidth="1"/>
    <col min="26" max="26" width="13.5703125" style="74" customWidth="1"/>
    <col min="27" max="27" width="22.140625" style="74" customWidth="1"/>
    <col min="28" max="16384" width="11.5703125" style="74"/>
  </cols>
  <sheetData>
    <row r="1" spans="1:61" s="96" customFormat="1" ht="89.25" x14ac:dyDescent="0.25">
      <c r="A1" s="96" t="s">
        <v>1691</v>
      </c>
      <c r="B1" s="96" t="s">
        <v>1692</v>
      </c>
      <c r="C1" s="96" t="s">
        <v>1693</v>
      </c>
      <c r="D1" s="96" t="s">
        <v>1694</v>
      </c>
      <c r="E1" s="96" t="s">
        <v>1695</v>
      </c>
      <c r="F1" s="96" t="s">
        <v>1696</v>
      </c>
      <c r="G1" s="96" t="s">
        <v>1697</v>
      </c>
      <c r="H1" s="96" t="s">
        <v>1698</v>
      </c>
      <c r="I1" s="96" t="s">
        <v>1699</v>
      </c>
      <c r="J1" s="96" t="s">
        <v>1700</v>
      </c>
      <c r="K1" s="96" t="s">
        <v>1701</v>
      </c>
      <c r="L1" s="96" t="s">
        <v>1702</v>
      </c>
      <c r="M1" s="96" t="s">
        <v>1703</v>
      </c>
      <c r="N1" s="96" t="s">
        <v>1704</v>
      </c>
      <c r="O1" s="96" t="s">
        <v>1705</v>
      </c>
      <c r="P1" s="96" t="s">
        <v>1706</v>
      </c>
      <c r="Q1" s="96" t="s">
        <v>1707</v>
      </c>
      <c r="R1" s="96" t="s">
        <v>1708</v>
      </c>
      <c r="S1" s="96" t="s">
        <v>1709</v>
      </c>
      <c r="T1" s="96" t="s">
        <v>1710</v>
      </c>
      <c r="U1" s="96" t="s">
        <v>1711</v>
      </c>
      <c r="V1" s="96" t="s">
        <v>1712</v>
      </c>
      <c r="W1" s="96" t="s">
        <v>1713</v>
      </c>
      <c r="AA1" s="96" t="s">
        <v>1714</v>
      </c>
      <c r="AB1" s="96" t="s">
        <v>1715</v>
      </c>
      <c r="AC1" s="96" t="s">
        <v>1716</v>
      </c>
      <c r="AD1" s="96" t="s">
        <v>1717</v>
      </c>
      <c r="AE1" s="96" t="s">
        <v>1718</v>
      </c>
      <c r="AF1" s="96" t="s">
        <v>1719</v>
      </c>
      <c r="AI1" s="96" t="s">
        <v>1720</v>
      </c>
      <c r="AL1" s="96" t="s">
        <v>1721</v>
      </c>
      <c r="AM1" s="96" t="s">
        <v>1722</v>
      </c>
      <c r="AN1" s="96" t="s">
        <v>1723</v>
      </c>
      <c r="AO1" s="96" t="s">
        <v>1724</v>
      </c>
      <c r="AP1" s="96" t="s">
        <v>1725</v>
      </c>
      <c r="AQ1" s="96" t="s">
        <v>1726</v>
      </c>
      <c r="AR1" s="96" t="s">
        <v>1727</v>
      </c>
      <c r="AS1" s="96" t="s">
        <v>1728</v>
      </c>
      <c r="AT1" s="96" t="s">
        <v>1729</v>
      </c>
      <c r="AU1" s="96" t="s">
        <v>1730</v>
      </c>
      <c r="AV1" s="96" t="s">
        <v>1731</v>
      </c>
      <c r="AW1" s="96" t="s">
        <v>1732</v>
      </c>
      <c r="AX1" s="96" t="s">
        <v>1733</v>
      </c>
      <c r="AY1" s="96" t="s">
        <v>1734</v>
      </c>
      <c r="AZ1" s="96" t="s">
        <v>1735</v>
      </c>
      <c r="BA1" s="96" t="s">
        <v>1736</v>
      </c>
      <c r="BB1" s="96" t="s">
        <v>1737</v>
      </c>
      <c r="BC1" s="96" t="s">
        <v>1738</v>
      </c>
      <c r="BD1" s="96" t="s">
        <v>1739</v>
      </c>
      <c r="BE1" s="96" t="s">
        <v>1740</v>
      </c>
      <c r="BF1" s="96" t="s">
        <v>1741</v>
      </c>
      <c r="BG1" s="96" t="s">
        <v>1742</v>
      </c>
      <c r="BH1" s="96" t="s">
        <v>1743</v>
      </c>
      <c r="BI1" s="96" t="s">
        <v>1744</v>
      </c>
    </row>
    <row r="2" spans="1:61" x14ac:dyDescent="0.2">
      <c r="A2" s="74" t="s">
        <v>1267</v>
      </c>
      <c r="B2" s="74" t="s">
        <v>1762</v>
      </c>
      <c r="C2" s="74" t="s">
        <v>1751</v>
      </c>
      <c r="D2" s="74" t="s">
        <v>1628</v>
      </c>
      <c r="E2" s="74" t="s">
        <v>1628</v>
      </c>
      <c r="F2" s="74" t="s">
        <v>1632</v>
      </c>
      <c r="G2" s="74" t="s">
        <v>1657</v>
      </c>
      <c r="H2" s="74" t="s">
        <v>1657</v>
      </c>
      <c r="I2" s="74" t="s">
        <v>1628</v>
      </c>
      <c r="J2" s="74" t="s">
        <v>1628</v>
      </c>
      <c r="K2" s="74" t="s">
        <v>1628</v>
      </c>
      <c r="L2" s="74" t="s">
        <v>1628</v>
      </c>
      <c r="M2" s="74" t="s">
        <v>1628</v>
      </c>
      <c r="N2" s="74" t="s">
        <v>1628</v>
      </c>
      <c r="O2" s="74" t="s">
        <v>1628</v>
      </c>
      <c r="P2" s="74" t="s">
        <v>1681</v>
      </c>
      <c r="Q2" s="74" t="s">
        <v>1681</v>
      </c>
      <c r="R2" s="74" t="s">
        <v>1060</v>
      </c>
      <c r="S2" s="74" t="s">
        <v>1681</v>
      </c>
      <c r="T2" s="74" t="s">
        <v>1681</v>
      </c>
      <c r="V2" s="74" t="s">
        <v>29</v>
      </c>
      <c r="W2" s="74" t="s">
        <v>113</v>
      </c>
      <c r="AA2" s="74" t="s">
        <v>1151</v>
      </c>
      <c r="AB2" s="74" t="s">
        <v>1151</v>
      </c>
      <c r="AC2" s="74" t="s">
        <v>1158</v>
      </c>
      <c r="AD2" s="74" t="s">
        <v>647</v>
      </c>
      <c r="AE2" s="74" t="s">
        <v>1204</v>
      </c>
      <c r="AF2" s="74" t="s">
        <v>1107</v>
      </c>
      <c r="AI2" s="74" t="s">
        <v>238</v>
      </c>
      <c r="AL2" s="74" t="s">
        <v>647</v>
      </c>
      <c r="AM2" s="74" t="s">
        <v>647</v>
      </c>
      <c r="AN2" s="74" t="s">
        <v>647</v>
      </c>
      <c r="AO2" s="74" t="s">
        <v>647</v>
      </c>
      <c r="AU2" s="74" t="s">
        <v>649</v>
      </c>
      <c r="AV2" s="74" t="s">
        <v>647</v>
      </c>
      <c r="AW2" s="74" t="s">
        <v>1207</v>
      </c>
      <c r="AX2" s="74" t="s">
        <v>1208</v>
      </c>
      <c r="BA2" s="74" t="s">
        <v>82</v>
      </c>
      <c r="BC2" s="74" t="s">
        <v>983</v>
      </c>
      <c r="BD2" s="74" t="s">
        <v>961</v>
      </c>
      <c r="BF2" s="74" t="s">
        <v>104</v>
      </c>
      <c r="BH2" s="74" t="s">
        <v>1163</v>
      </c>
      <c r="BI2" s="74" t="s">
        <v>1167</v>
      </c>
    </row>
    <row r="3" spans="1:61" x14ac:dyDescent="0.2">
      <c r="A3" s="74" t="s">
        <v>1769</v>
      </c>
      <c r="B3" s="74" t="s">
        <v>1763</v>
      </c>
      <c r="C3" s="74" t="s">
        <v>1752</v>
      </c>
      <c r="D3" s="74" t="s">
        <v>1629</v>
      </c>
      <c r="E3" s="74" t="s">
        <v>1629</v>
      </c>
      <c r="F3" s="74" t="s">
        <v>978</v>
      </c>
      <c r="G3" s="74" t="s">
        <v>1629</v>
      </c>
      <c r="H3" s="74" t="s">
        <v>1629</v>
      </c>
      <c r="I3" s="74" t="s">
        <v>1629</v>
      </c>
      <c r="J3" s="74" t="s">
        <v>1630</v>
      </c>
      <c r="K3" s="74" t="s">
        <v>1629</v>
      </c>
      <c r="L3" s="74" t="s">
        <v>1629</v>
      </c>
      <c r="O3" s="74" t="s">
        <v>1629</v>
      </c>
      <c r="P3" s="74" t="s">
        <v>1630</v>
      </c>
      <c r="Q3" s="74" t="s">
        <v>1630</v>
      </c>
      <c r="R3" s="74" t="s">
        <v>1061</v>
      </c>
      <c r="S3" s="74" t="s">
        <v>1630</v>
      </c>
      <c r="T3" s="74" t="s">
        <v>1630</v>
      </c>
      <c r="V3" s="74" t="s">
        <v>30</v>
      </c>
      <c r="W3" s="74" t="s">
        <v>114</v>
      </c>
      <c r="AA3" s="74" t="s">
        <v>1152</v>
      </c>
      <c r="AB3" s="74" t="s">
        <v>1152</v>
      </c>
      <c r="AC3" s="74" t="s">
        <v>1159</v>
      </c>
      <c r="AD3" s="74" t="s">
        <v>649</v>
      </c>
      <c r="AE3" s="74" t="s">
        <v>1205</v>
      </c>
      <c r="AF3" s="74" t="s">
        <v>1214</v>
      </c>
      <c r="AI3" s="74" t="s">
        <v>241</v>
      </c>
      <c r="AL3" s="74" t="s">
        <v>649</v>
      </c>
      <c r="AM3" s="74" t="s">
        <v>649</v>
      </c>
      <c r="AN3" s="74" t="s">
        <v>649</v>
      </c>
      <c r="AO3" s="74" t="s">
        <v>649</v>
      </c>
      <c r="AU3" s="74" t="s">
        <v>651</v>
      </c>
      <c r="AV3" s="74" t="s">
        <v>649</v>
      </c>
      <c r="AW3" s="74" t="s">
        <v>1208</v>
      </c>
      <c r="BA3" s="74" t="s">
        <v>1812</v>
      </c>
      <c r="BC3" s="74" t="s">
        <v>1814</v>
      </c>
      <c r="BD3" s="74" t="s">
        <v>334</v>
      </c>
      <c r="BF3" s="74" t="s">
        <v>114</v>
      </c>
      <c r="BH3" s="74" t="s">
        <v>1164</v>
      </c>
      <c r="BI3" s="74" t="s">
        <v>1168</v>
      </c>
    </row>
    <row r="4" spans="1:61" x14ac:dyDescent="0.2">
      <c r="A4" s="74" t="s">
        <v>1770</v>
      </c>
      <c r="B4" s="74" t="s">
        <v>1764</v>
      </c>
      <c r="C4" s="74" t="s">
        <v>1753</v>
      </c>
      <c r="D4" s="74" t="s">
        <v>1630</v>
      </c>
      <c r="E4" s="74" t="s">
        <v>1630</v>
      </c>
      <c r="F4" s="74" t="s">
        <v>1644</v>
      </c>
      <c r="G4" s="74" t="s">
        <v>1630</v>
      </c>
      <c r="H4" s="74" t="s">
        <v>1630</v>
      </c>
      <c r="I4" s="74" t="s">
        <v>1630</v>
      </c>
      <c r="J4" s="74" t="s">
        <v>978</v>
      </c>
      <c r="K4" s="74" t="s">
        <v>1630</v>
      </c>
      <c r="L4" s="74" t="s">
        <v>1630</v>
      </c>
      <c r="O4" s="74" t="s">
        <v>1630</v>
      </c>
      <c r="P4" s="74" t="s">
        <v>1683</v>
      </c>
      <c r="Q4" s="74" t="s">
        <v>1683</v>
      </c>
      <c r="R4" s="74" t="s">
        <v>1062</v>
      </c>
      <c r="S4" s="74" t="s">
        <v>1683</v>
      </c>
      <c r="T4" s="74" t="s">
        <v>1683</v>
      </c>
      <c r="V4" s="74" t="s">
        <v>31</v>
      </c>
      <c r="W4" s="74" t="s">
        <v>1777</v>
      </c>
      <c r="AD4" s="74" t="s">
        <v>651</v>
      </c>
      <c r="AE4" s="74" t="s">
        <v>615</v>
      </c>
      <c r="AF4" s="74" t="s">
        <v>1215</v>
      </c>
      <c r="AI4" s="74" t="s">
        <v>111</v>
      </c>
      <c r="AL4" s="74" t="s">
        <v>651</v>
      </c>
      <c r="AM4" s="74" t="s">
        <v>651</v>
      </c>
      <c r="AN4" s="74" t="s">
        <v>651</v>
      </c>
      <c r="AO4" s="74" t="s">
        <v>651</v>
      </c>
      <c r="AU4" s="74" t="s">
        <v>657</v>
      </c>
      <c r="AV4" s="74" t="s">
        <v>651</v>
      </c>
      <c r="BA4" s="74" t="s">
        <v>1813</v>
      </c>
      <c r="BC4" s="74" t="s">
        <v>989</v>
      </c>
      <c r="BD4" s="74" t="s">
        <v>962</v>
      </c>
      <c r="BF4" s="74" t="s">
        <v>1080</v>
      </c>
      <c r="BI4" s="74" t="s">
        <v>1169</v>
      </c>
    </row>
    <row r="5" spans="1:61" x14ac:dyDescent="0.2">
      <c r="A5" s="74" t="s">
        <v>1051</v>
      </c>
      <c r="B5" s="74" t="s">
        <v>109</v>
      </c>
      <c r="C5" s="74" t="s">
        <v>174</v>
      </c>
      <c r="D5" s="74" t="s">
        <v>1632</v>
      </c>
      <c r="E5" s="74" t="s">
        <v>1632</v>
      </c>
      <c r="F5" s="74" t="s">
        <v>1645</v>
      </c>
      <c r="G5" s="74" t="s">
        <v>978</v>
      </c>
      <c r="H5" s="74" t="s">
        <v>978</v>
      </c>
      <c r="I5" s="74" t="s">
        <v>978</v>
      </c>
      <c r="J5" s="74" t="s">
        <v>1642</v>
      </c>
      <c r="K5" s="74" t="s">
        <v>1632</v>
      </c>
      <c r="L5" s="74" t="s">
        <v>1632</v>
      </c>
      <c r="O5" s="74" t="s">
        <v>978</v>
      </c>
      <c r="P5" s="74" t="s">
        <v>1684</v>
      </c>
      <c r="Q5" s="74" t="s">
        <v>1686</v>
      </c>
      <c r="R5" s="74" t="s">
        <v>1063</v>
      </c>
      <c r="S5" s="74" t="s">
        <v>1684</v>
      </c>
      <c r="T5" s="74" t="s">
        <v>1684</v>
      </c>
      <c r="V5" s="74" t="s">
        <v>32</v>
      </c>
      <c r="AD5" s="74" t="s">
        <v>653</v>
      </c>
      <c r="AE5" s="74" t="s">
        <v>1208</v>
      </c>
      <c r="AL5" s="74" t="s">
        <v>653</v>
      </c>
      <c r="AM5" s="74" t="s">
        <v>653</v>
      </c>
      <c r="AN5" s="74" t="s">
        <v>655</v>
      </c>
      <c r="AO5" s="74" t="s">
        <v>655</v>
      </c>
      <c r="AV5" s="74" t="s">
        <v>653</v>
      </c>
      <c r="BC5" s="74" t="s">
        <v>990</v>
      </c>
      <c r="BD5" s="74" t="s">
        <v>963</v>
      </c>
    </row>
    <row r="6" spans="1:61" x14ac:dyDescent="0.2">
      <c r="A6" s="74" t="s">
        <v>1771</v>
      </c>
      <c r="B6" s="74" t="s">
        <v>110</v>
      </c>
      <c r="C6" s="74" t="s">
        <v>1754</v>
      </c>
      <c r="D6" s="74" t="s">
        <v>1636</v>
      </c>
      <c r="E6" s="74" t="s">
        <v>1634</v>
      </c>
      <c r="F6" s="74" t="s">
        <v>111</v>
      </c>
      <c r="G6" s="74" t="s">
        <v>1643</v>
      </c>
      <c r="H6" s="74" t="s">
        <v>1642</v>
      </c>
      <c r="I6" s="74" t="s">
        <v>1642</v>
      </c>
      <c r="J6" s="74" t="s">
        <v>1643</v>
      </c>
      <c r="K6" s="74" t="s">
        <v>978</v>
      </c>
      <c r="L6" s="74" t="s">
        <v>978</v>
      </c>
      <c r="O6" s="74" t="s">
        <v>1642</v>
      </c>
      <c r="P6" s="74" t="s">
        <v>1685</v>
      </c>
      <c r="R6" s="74" t="s">
        <v>1064</v>
      </c>
      <c r="S6" s="74" t="s">
        <v>1685</v>
      </c>
      <c r="T6" s="74" t="s">
        <v>1686</v>
      </c>
      <c r="V6" s="74" t="s">
        <v>33</v>
      </c>
      <c r="AD6" s="74" t="s">
        <v>655</v>
      </c>
      <c r="AL6" s="74" t="s">
        <v>655</v>
      </c>
      <c r="AM6" s="74" t="s">
        <v>655</v>
      </c>
      <c r="AN6" s="74" t="s">
        <v>657</v>
      </c>
      <c r="AO6" s="74" t="s">
        <v>657</v>
      </c>
      <c r="AV6" s="74" t="s">
        <v>655</v>
      </c>
      <c r="BC6" s="74" t="s">
        <v>995</v>
      </c>
      <c r="BD6" s="74" t="s">
        <v>964</v>
      </c>
    </row>
    <row r="7" spans="1:61" x14ac:dyDescent="0.2">
      <c r="B7" s="74" t="s">
        <v>111</v>
      </c>
      <c r="C7" s="74" t="s">
        <v>209</v>
      </c>
      <c r="D7" s="74" t="s">
        <v>978</v>
      </c>
      <c r="E7" s="74" t="s">
        <v>1635</v>
      </c>
      <c r="G7" s="74" t="s">
        <v>1646</v>
      </c>
      <c r="H7" s="74" t="s">
        <v>1643</v>
      </c>
      <c r="I7" s="74" t="s">
        <v>1643</v>
      </c>
      <c r="J7" s="74" t="s">
        <v>1644</v>
      </c>
      <c r="K7" s="74" t="s">
        <v>1641</v>
      </c>
      <c r="L7" s="74" t="s">
        <v>1640</v>
      </c>
      <c r="O7" s="74" t="s">
        <v>1643</v>
      </c>
      <c r="P7" s="74" t="s">
        <v>1686</v>
      </c>
      <c r="R7" s="74" t="s">
        <v>1065</v>
      </c>
      <c r="S7" s="74" t="s">
        <v>1686</v>
      </c>
      <c r="AD7" s="74" t="s">
        <v>657</v>
      </c>
      <c r="AL7" s="74" t="s">
        <v>657</v>
      </c>
      <c r="AM7" s="74" t="s">
        <v>657</v>
      </c>
      <c r="AV7" s="74" t="s">
        <v>657</v>
      </c>
      <c r="BD7" s="74" t="s">
        <v>965</v>
      </c>
    </row>
    <row r="8" spans="1:61" x14ac:dyDescent="0.2">
      <c r="C8" s="74" t="s">
        <v>1757</v>
      </c>
      <c r="D8" s="74" t="s">
        <v>1642</v>
      </c>
      <c r="E8" s="74" t="s">
        <v>1636</v>
      </c>
      <c r="G8" s="74" t="s">
        <v>111</v>
      </c>
      <c r="H8" s="74" t="s">
        <v>1644</v>
      </c>
      <c r="I8" s="74" t="s">
        <v>1644</v>
      </c>
      <c r="J8" s="74" t="s">
        <v>1646</v>
      </c>
      <c r="K8" s="74" t="s">
        <v>1642</v>
      </c>
      <c r="L8" s="74" t="s">
        <v>1641</v>
      </c>
      <c r="O8" s="74" t="s">
        <v>1646</v>
      </c>
      <c r="R8" s="74" t="s">
        <v>1069</v>
      </c>
      <c r="AD8" s="74" t="s">
        <v>659</v>
      </c>
      <c r="AL8" s="74" t="s">
        <v>659</v>
      </c>
      <c r="AM8" s="74" t="s">
        <v>659</v>
      </c>
      <c r="AV8" s="74" t="s">
        <v>659</v>
      </c>
      <c r="BD8" s="74" t="s">
        <v>966</v>
      </c>
    </row>
    <row r="9" spans="1:61" x14ac:dyDescent="0.2">
      <c r="C9" s="74" t="s">
        <v>289</v>
      </c>
      <c r="D9" s="74" t="s">
        <v>1643</v>
      </c>
      <c r="E9" s="74" t="s">
        <v>978</v>
      </c>
      <c r="H9" s="74" t="s">
        <v>1646</v>
      </c>
      <c r="I9" s="74" t="s">
        <v>1646</v>
      </c>
      <c r="J9" s="74" t="s">
        <v>1648</v>
      </c>
      <c r="K9" s="74" t="s">
        <v>1646</v>
      </c>
      <c r="L9" s="74" t="s">
        <v>1642</v>
      </c>
      <c r="O9" s="74" t="s">
        <v>1648</v>
      </c>
      <c r="BD9" s="74" t="s">
        <v>518</v>
      </c>
    </row>
    <row r="10" spans="1:61" x14ac:dyDescent="0.2">
      <c r="D10" s="74" t="s">
        <v>1644</v>
      </c>
      <c r="E10" s="74" t="s">
        <v>1640</v>
      </c>
      <c r="H10" s="74" t="s">
        <v>1648</v>
      </c>
      <c r="I10" s="74" t="s">
        <v>1648</v>
      </c>
      <c r="J10" s="74" t="s">
        <v>111</v>
      </c>
      <c r="K10" s="74" t="s">
        <v>1648</v>
      </c>
      <c r="L10" s="74" t="s">
        <v>1646</v>
      </c>
      <c r="O10" s="74" t="s">
        <v>111</v>
      </c>
      <c r="BD10" s="74" t="s">
        <v>967</v>
      </c>
    </row>
    <row r="11" spans="1:61" x14ac:dyDescent="0.2">
      <c r="D11" s="74" t="s">
        <v>1646</v>
      </c>
      <c r="E11" s="74" t="s">
        <v>1641</v>
      </c>
      <c r="H11" s="74" t="s">
        <v>111</v>
      </c>
      <c r="I11" s="74" t="s">
        <v>111</v>
      </c>
      <c r="L11" s="74" t="s">
        <v>1648</v>
      </c>
      <c r="BD11" s="74" t="s">
        <v>968</v>
      </c>
    </row>
    <row r="12" spans="1:61" x14ac:dyDescent="0.2">
      <c r="D12" s="74" t="s">
        <v>1648</v>
      </c>
      <c r="E12" s="74" t="s">
        <v>1642</v>
      </c>
      <c r="BD12" s="74" t="s">
        <v>651</v>
      </c>
    </row>
    <row r="13" spans="1:61" x14ac:dyDescent="0.2">
      <c r="D13" s="74" t="s">
        <v>1652</v>
      </c>
      <c r="E13" s="74" t="s">
        <v>1643</v>
      </c>
      <c r="BD13" s="74" t="s">
        <v>969</v>
      </c>
    </row>
    <row r="14" spans="1:61" x14ac:dyDescent="0.2">
      <c r="D14" s="74" t="s">
        <v>111</v>
      </c>
      <c r="E14" s="74" t="s">
        <v>1644</v>
      </c>
      <c r="BD14" s="74" t="s">
        <v>970</v>
      </c>
    </row>
    <row r="15" spans="1:61" x14ac:dyDescent="0.2">
      <c r="E15" s="74" t="s">
        <v>1645</v>
      </c>
      <c r="BD15" s="74" t="s">
        <v>971</v>
      </c>
    </row>
    <row r="16" spans="1:61" x14ac:dyDescent="0.2">
      <c r="E16" s="74" t="s">
        <v>1646</v>
      </c>
      <c r="BD16" s="74" t="s">
        <v>972</v>
      </c>
    </row>
    <row r="17" spans="5:56" x14ac:dyDescent="0.2">
      <c r="E17" s="74" t="s">
        <v>1648</v>
      </c>
      <c r="BD17" s="74" t="s">
        <v>973</v>
      </c>
    </row>
    <row r="18" spans="5:56" x14ac:dyDescent="0.2">
      <c r="E18" s="74" t="s">
        <v>1651</v>
      </c>
      <c r="BD18" s="74" t="s">
        <v>974</v>
      </c>
    </row>
    <row r="19" spans="5:56" x14ac:dyDescent="0.2">
      <c r="BD19" s="74" t="s">
        <v>111</v>
      </c>
    </row>
    <row r="20" spans="5:56" x14ac:dyDescent="0.2">
      <c r="BD20" s="74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E63B6-7814-4EB7-BCDA-C4E278AE6BBC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1082</v>
      </c>
    </row>
    <row r="4" spans="2:4" ht="12.75" customHeight="1" x14ac:dyDescent="0.2">
      <c r="B4" s="90" t="s">
        <v>1681</v>
      </c>
      <c r="C4" s="91">
        <f>SUM(DatosViolenciaGénero!C63:C69)</f>
        <v>1165</v>
      </c>
      <c r="D4" s="91">
        <f>SUM(DatosViolenciaGénero!D63:D69)</f>
        <v>335</v>
      </c>
    </row>
    <row r="5" spans="2:4" x14ac:dyDescent="0.2">
      <c r="B5" s="90" t="s">
        <v>1630</v>
      </c>
      <c r="C5" s="91">
        <f>SUM(DatosViolenciaGénero!C70:C73)</f>
        <v>485</v>
      </c>
      <c r="D5" s="91">
        <f>SUM(DatosViolenciaGénero!D70:D73)</f>
        <v>191</v>
      </c>
    </row>
    <row r="6" spans="2:4" ht="12.75" customHeight="1" x14ac:dyDescent="0.2">
      <c r="B6" s="90" t="s">
        <v>1682</v>
      </c>
      <c r="C6" s="91">
        <f>DatosViolenciaGénero!C74</f>
        <v>0</v>
      </c>
      <c r="D6" s="91">
        <f>DatosViolenciaGénero!D74</f>
        <v>0</v>
      </c>
    </row>
    <row r="7" spans="2:4" ht="12.75" customHeight="1" x14ac:dyDescent="0.2">
      <c r="B7" s="90" t="s">
        <v>1683</v>
      </c>
      <c r="C7" s="91">
        <f>SUM(DatosViolenciaGénero!C75:C77)</f>
        <v>46</v>
      </c>
      <c r="D7" s="91">
        <f>SUM(DatosViolenciaGénero!D75:D77)</f>
        <v>3</v>
      </c>
    </row>
    <row r="8" spans="2:4" ht="12.75" customHeight="1" x14ac:dyDescent="0.2">
      <c r="B8" s="90" t="s">
        <v>1684</v>
      </c>
      <c r="C8" s="91">
        <f>DatosViolenciaGénero!C81</f>
        <v>4</v>
      </c>
      <c r="D8" s="91">
        <f>DatosViolenciaGénero!D81</f>
        <v>1</v>
      </c>
    </row>
    <row r="9" spans="2:4" ht="12.75" customHeight="1" x14ac:dyDescent="0.2">
      <c r="B9" s="90" t="s">
        <v>1685</v>
      </c>
      <c r="C9" s="91">
        <f>DatosViolenciaGénero!C78</f>
        <v>3</v>
      </c>
      <c r="D9" s="91">
        <f>DatosViolenciaGénero!D78</f>
        <v>0</v>
      </c>
    </row>
    <row r="10" spans="2:4" ht="12.75" customHeight="1" x14ac:dyDescent="0.2">
      <c r="B10" s="90" t="s">
        <v>1686</v>
      </c>
      <c r="C10" s="91">
        <f>SUM(DatosViolenciaGénero!C79:C80)</f>
        <v>425</v>
      </c>
      <c r="D10" s="91">
        <f>SUM(DatosViolenciaGénero!D79:D80)</f>
        <v>216</v>
      </c>
    </row>
    <row r="14" spans="2:4" ht="12.95" customHeight="1" thickTop="1" thickBot="1" x14ac:dyDescent="0.25">
      <c r="B14" s="235" t="s">
        <v>1690</v>
      </c>
      <c r="C14" s="235"/>
    </row>
    <row r="15" spans="2:4" ht="13.5" thickTop="1" x14ac:dyDescent="0.2">
      <c r="B15" s="92" t="s">
        <v>1688</v>
      </c>
      <c r="C15" s="93">
        <f>DatosViolenciaGénero!C38</f>
        <v>65</v>
      </c>
    </row>
    <row r="16" spans="2:4" ht="13.5" thickBot="1" x14ac:dyDescent="0.25">
      <c r="B16" s="94" t="s">
        <v>1689</v>
      </c>
      <c r="C16" s="95">
        <f>DatosViolenciaGénero!C39</f>
        <v>133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8263B-D810-40C2-A5A6-DA0F01E74259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1082</v>
      </c>
    </row>
    <row r="4" spans="2:4" ht="12.75" customHeight="1" x14ac:dyDescent="0.2">
      <c r="B4" s="90" t="s">
        <v>1681</v>
      </c>
      <c r="C4" s="91">
        <f>SUM(DatosViolenciaDoméstica!C48:C54)</f>
        <v>205</v>
      </c>
      <c r="D4" s="91">
        <f>SUM(DatosViolenciaDoméstica!D48:D54)</f>
        <v>52</v>
      </c>
    </row>
    <row r="5" spans="2:4" x14ac:dyDescent="0.2">
      <c r="B5" s="90" t="s">
        <v>1630</v>
      </c>
      <c r="C5" s="91">
        <f>SUM(DatosViolenciaDoméstica!C55:C58)</f>
        <v>78</v>
      </c>
      <c r="D5" s="91">
        <f>SUM(DatosViolenciaDoméstica!D55:D58)</f>
        <v>11</v>
      </c>
    </row>
    <row r="6" spans="2:4" ht="12.75" customHeight="1" x14ac:dyDescent="0.2">
      <c r="B6" s="90" t="s">
        <v>1682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">
      <c r="B7" s="90" t="s">
        <v>1683</v>
      </c>
      <c r="C7" s="91">
        <f>SUM(DatosViolenciaDoméstica!C60:C62)</f>
        <v>10</v>
      </c>
      <c r="D7" s="91">
        <f>SUM(DatosViolenciaDoméstica!D60:D62)</f>
        <v>1</v>
      </c>
    </row>
    <row r="8" spans="2:4" ht="12.75" customHeight="1" x14ac:dyDescent="0.2">
      <c r="B8" s="90" t="s">
        <v>1684</v>
      </c>
      <c r="C8" s="91">
        <f>DatosViolenciaDoméstica!C66</f>
        <v>2</v>
      </c>
      <c r="D8" s="91">
        <f>DatosViolenciaDoméstica!D66</f>
        <v>0</v>
      </c>
    </row>
    <row r="9" spans="2:4" ht="12.75" customHeight="1" x14ac:dyDescent="0.2">
      <c r="B9" s="90" t="s">
        <v>1685</v>
      </c>
      <c r="C9" s="91">
        <f>DatosViolenciaDoméstica!C63</f>
        <v>2</v>
      </c>
      <c r="D9" s="91">
        <f>DatosViolenciaDoméstica!D63</f>
        <v>0</v>
      </c>
    </row>
    <row r="10" spans="2:4" ht="12.75" customHeight="1" x14ac:dyDescent="0.2">
      <c r="B10" s="90" t="s">
        <v>1686</v>
      </c>
      <c r="C10" s="91">
        <f>SUM(DatosViolenciaDoméstica!C64:C65)</f>
        <v>56</v>
      </c>
      <c r="D10" s="91">
        <f>SUM(DatosViolenciaDoméstica!D64:D65)</f>
        <v>18</v>
      </c>
    </row>
    <row r="14" spans="2:4" ht="12.95" customHeight="1" thickTop="1" thickBot="1" x14ac:dyDescent="0.25">
      <c r="B14" s="235" t="s">
        <v>1687</v>
      </c>
      <c r="C14" s="235"/>
    </row>
    <row r="15" spans="2:4" ht="13.5" thickTop="1" x14ac:dyDescent="0.2">
      <c r="B15" s="92" t="s">
        <v>1688</v>
      </c>
      <c r="C15" s="93">
        <f>DatosViolenciaDoméstica!C33</f>
        <v>34</v>
      </c>
    </row>
    <row r="16" spans="2:4" ht="13.5" thickBot="1" x14ac:dyDescent="0.25">
      <c r="B16" s="94" t="s">
        <v>1689</v>
      </c>
      <c r="C16" s="95">
        <f>DatosViolenciaDoméstica!C34</f>
        <v>55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E567-0B9A-4328-A53C-71A617165DF0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4" customWidth="1"/>
    <col min="2" max="2" width="20.85546875" style="74" customWidth="1"/>
    <col min="3" max="3" width="21.28515625" style="74" bestFit="1" customWidth="1"/>
    <col min="4" max="4" width="6.42578125" style="74" customWidth="1"/>
    <col min="5" max="5" width="22.140625" style="74" bestFit="1" customWidth="1"/>
    <col min="6" max="16384" width="11.42578125" style="74"/>
  </cols>
  <sheetData>
    <row r="2" spans="2:6" ht="15" x14ac:dyDescent="0.2">
      <c r="B2" s="72" t="s">
        <v>1025</v>
      </c>
      <c r="C2" s="73"/>
      <c r="D2" s="73"/>
    </row>
    <row r="3" spans="2:6" ht="12.95" customHeight="1" x14ac:dyDescent="0.2">
      <c r="B3" s="75" t="s">
        <v>1026</v>
      </c>
      <c r="C3" s="73"/>
      <c r="D3" s="73"/>
    </row>
    <row r="4" spans="2:6" x14ac:dyDescent="0.2">
      <c r="B4" s="76" t="s">
        <v>14</v>
      </c>
      <c r="C4" s="76" t="s">
        <v>15</v>
      </c>
      <c r="D4" s="77" t="s">
        <v>3</v>
      </c>
      <c r="E4" s="238" t="s">
        <v>1665</v>
      </c>
      <c r="F4" s="238"/>
    </row>
    <row r="5" spans="2:6" ht="12.75" customHeight="1" x14ac:dyDescent="0.2">
      <c r="B5" s="236" t="s">
        <v>1666</v>
      </c>
      <c r="C5" s="78" t="s">
        <v>1018</v>
      </c>
      <c r="D5" s="79">
        <f>DatosMenores!C86</f>
        <v>194</v>
      </c>
      <c r="E5" s="80" t="s">
        <v>1667</v>
      </c>
      <c r="F5" s="81">
        <f>DatosMenores!C105+DatosMenores!C106</f>
        <v>35</v>
      </c>
    </row>
    <row r="6" spans="2:6" ht="33.75" x14ac:dyDescent="0.2">
      <c r="B6" s="237"/>
      <c r="C6" s="78" t="s">
        <v>1012</v>
      </c>
      <c r="D6" s="79">
        <f>DatosMenores!C87</f>
        <v>1699</v>
      </c>
      <c r="E6" s="82" t="s">
        <v>1668</v>
      </c>
      <c r="F6" s="81">
        <f>DatosMenores!C107</f>
        <v>30</v>
      </c>
    </row>
    <row r="7" spans="2:6" ht="33.75" x14ac:dyDescent="0.2">
      <c r="B7" s="236" t="s">
        <v>1669</v>
      </c>
      <c r="C7" s="78" t="s">
        <v>1018</v>
      </c>
      <c r="D7" s="79">
        <f>DatosMenores!C88</f>
        <v>1</v>
      </c>
      <c r="E7" s="82" t="s">
        <v>1670</v>
      </c>
      <c r="F7" s="81">
        <f>DatosMenores!C108</f>
        <v>1</v>
      </c>
    </row>
    <row r="8" spans="2:6" ht="33.75" x14ac:dyDescent="0.2">
      <c r="B8" s="237"/>
      <c r="C8" s="78" t="s">
        <v>1012</v>
      </c>
      <c r="D8" s="79">
        <f>DatosMenores!C89</f>
        <v>21</v>
      </c>
      <c r="E8" s="82" t="s">
        <v>1671</v>
      </c>
      <c r="F8" s="81">
        <f>DatosMenores!C109</f>
        <v>0</v>
      </c>
    </row>
    <row r="9" spans="2:6" ht="33.75" x14ac:dyDescent="0.2">
      <c r="B9" s="236" t="s">
        <v>266</v>
      </c>
      <c r="C9" s="78" t="s">
        <v>1018</v>
      </c>
      <c r="D9" s="79">
        <f>DatosMenores!C90</f>
        <v>397</v>
      </c>
      <c r="E9" s="82" t="s">
        <v>1672</v>
      </c>
      <c r="F9" s="81">
        <f>DatosMenores!C110</f>
        <v>1</v>
      </c>
    </row>
    <row r="10" spans="2:6" ht="22.5" x14ac:dyDescent="0.2">
      <c r="B10" s="237"/>
      <c r="C10" s="78" t="s">
        <v>1012</v>
      </c>
      <c r="D10" s="79">
        <f>DatosMenores!C91</f>
        <v>1037</v>
      </c>
      <c r="E10" s="82" t="s">
        <v>1673</v>
      </c>
      <c r="F10" s="81">
        <f>DatosMenores!C111</f>
        <v>4</v>
      </c>
    </row>
    <row r="11" spans="2:6" ht="45" x14ac:dyDescent="0.2">
      <c r="B11" s="236" t="s">
        <v>1674</v>
      </c>
      <c r="C11" s="78" t="s">
        <v>1018</v>
      </c>
      <c r="D11" s="79">
        <f>DatosMenores!C92</f>
        <v>0</v>
      </c>
      <c r="E11" s="82" t="s">
        <v>1675</v>
      </c>
      <c r="F11" s="81">
        <f>DatosMenores!C112</f>
        <v>17</v>
      </c>
    </row>
    <row r="12" spans="2:6" x14ac:dyDescent="0.2">
      <c r="B12" s="237"/>
      <c r="C12" s="78" t="s">
        <v>1012</v>
      </c>
      <c r="D12" s="79">
        <f>DatosMenores!C93</f>
        <v>0</v>
      </c>
    </row>
    <row r="13" spans="2:6" x14ac:dyDescent="0.2">
      <c r="B13" s="236" t="s">
        <v>1676</v>
      </c>
      <c r="C13" s="78" t="s">
        <v>1018</v>
      </c>
      <c r="D13" s="79">
        <f>DatosMenores!C94</f>
        <v>350</v>
      </c>
    </row>
    <row r="14" spans="2:6" x14ac:dyDescent="0.2">
      <c r="B14" s="237"/>
      <c r="C14" s="78" t="s">
        <v>1012</v>
      </c>
      <c r="D14" s="79">
        <f>DatosMenores!C95</f>
        <v>357</v>
      </c>
    </row>
    <row r="15" spans="2:6" x14ac:dyDescent="0.2">
      <c r="B15" s="236" t="s">
        <v>1677</v>
      </c>
      <c r="C15" s="78" t="s">
        <v>1018</v>
      </c>
      <c r="D15" s="79">
        <f>DatosMenores!C96</f>
        <v>0</v>
      </c>
    </row>
    <row r="16" spans="2:6" x14ac:dyDescent="0.2">
      <c r="B16" s="237"/>
      <c r="C16" s="78" t="s">
        <v>1012</v>
      </c>
      <c r="D16" s="79">
        <f>DatosMenores!C97</f>
        <v>0</v>
      </c>
    </row>
    <row r="17" spans="2:4" x14ac:dyDescent="0.2">
      <c r="B17" s="236" t="s">
        <v>1678</v>
      </c>
      <c r="C17" s="78" t="s">
        <v>1018</v>
      </c>
      <c r="D17" s="79">
        <f>DatosMenores!C98</f>
        <v>0</v>
      </c>
    </row>
    <row r="18" spans="2:4" x14ac:dyDescent="0.2">
      <c r="B18" s="237"/>
      <c r="C18" s="78" t="s">
        <v>1012</v>
      </c>
      <c r="D18" s="79">
        <f>DatosMenores!C99</f>
        <v>0</v>
      </c>
    </row>
    <row r="19" spans="2:4" ht="22.5" x14ac:dyDescent="0.2">
      <c r="B19" s="83" t="s">
        <v>1679</v>
      </c>
      <c r="C19" s="84"/>
      <c r="D19" s="79">
        <f>DatosMenores!C100</f>
        <v>25</v>
      </c>
    </row>
    <row r="20" spans="2:4" ht="22.5" x14ac:dyDescent="0.2">
      <c r="B20" s="83" t="s">
        <v>1680</v>
      </c>
      <c r="C20" s="84"/>
      <c r="D20" s="79">
        <f>DatosMenores!C101</f>
        <v>0</v>
      </c>
    </row>
    <row r="21" spans="2:4" x14ac:dyDescent="0.2">
      <c r="B21" s="85"/>
      <c r="C21" s="73"/>
      <c r="D21" s="73"/>
    </row>
    <row r="22" spans="2:4" x14ac:dyDescent="0.2">
      <c r="B22" s="86"/>
      <c r="C22" s="73"/>
      <c r="D22" s="73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EDA11-1659-46E8-BEBD-347751BD6111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4" customWidth="1"/>
    <col min="2" max="4" width="13.85546875" style="44" customWidth="1"/>
    <col min="5" max="6" width="15" style="44" customWidth="1"/>
    <col min="7" max="13" width="13.85546875" style="44" customWidth="1"/>
    <col min="14" max="16384" width="11.42578125" style="44"/>
  </cols>
  <sheetData>
    <row r="2" spans="2:13" s="40" customFormat="1" ht="15.75" x14ac:dyDescent="0.25">
      <c r="B2" s="40" t="s">
        <v>1617</v>
      </c>
    </row>
    <row r="4" spans="2:13" ht="39" thickBot="1" x14ac:dyDescent="0.25">
      <c r="B4" s="41" t="s">
        <v>304</v>
      </c>
      <c r="C4" s="42" t="s">
        <v>1618</v>
      </c>
      <c r="D4" s="42" t="s">
        <v>1619</v>
      </c>
      <c r="E4" s="42" t="s">
        <v>1620</v>
      </c>
      <c r="F4" s="42" t="s">
        <v>1621</v>
      </c>
      <c r="G4" s="42" t="s">
        <v>1622</v>
      </c>
      <c r="H4" s="42" t="s">
        <v>1623</v>
      </c>
      <c r="I4" s="42" t="s">
        <v>1624</v>
      </c>
      <c r="J4" s="42" t="s">
        <v>1625</v>
      </c>
      <c r="K4" s="42" t="s">
        <v>315</v>
      </c>
      <c r="L4" s="42" t="s">
        <v>1626</v>
      </c>
      <c r="M4" s="43" t="s">
        <v>317</v>
      </c>
    </row>
    <row r="5" spans="2:13" s="50" customFormat="1" ht="22.5" customHeight="1" thickBot="1" x14ac:dyDescent="0.3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75" x14ac:dyDescent="0.25">
      <c r="B8" s="51" t="s">
        <v>1627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39" thickBot="1" x14ac:dyDescent="0.25">
      <c r="D10" s="53" t="s">
        <v>304</v>
      </c>
      <c r="E10" s="54" t="s">
        <v>1620</v>
      </c>
      <c r="F10" s="54" t="s">
        <v>1621</v>
      </c>
      <c r="G10" s="54" t="s">
        <v>1622</v>
      </c>
      <c r="H10" s="54" t="s">
        <v>1623</v>
      </c>
      <c r="I10" s="54" t="s">
        <v>1624</v>
      </c>
      <c r="J10" s="54" t="s">
        <v>1625</v>
      </c>
      <c r="K10" s="54" t="s">
        <v>1626</v>
      </c>
      <c r="L10" s="55" t="s">
        <v>317</v>
      </c>
      <c r="M10" s="56"/>
    </row>
    <row r="11" spans="2:13" ht="13.35" customHeight="1" x14ac:dyDescent="0.2">
      <c r="B11" s="239" t="s">
        <v>1628</v>
      </c>
      <c r="C11" s="239"/>
      <c r="D11" s="57">
        <f>DatosDelitos!C5+DatosDelitos!C13-DatosDelitos!C17</f>
        <v>6189</v>
      </c>
      <c r="E11" s="58">
        <f>DatosDelitos!H5+DatosDelitos!H13-DatosDelitos!H17</f>
        <v>229</v>
      </c>
      <c r="F11" s="58">
        <f>DatosDelitos!I5+DatosDelitos!I13-DatosDelitos!I17</f>
        <v>222</v>
      </c>
      <c r="G11" s="58">
        <f>DatosDelitos!J5+DatosDelitos!J13-DatosDelitos!J17</f>
        <v>17</v>
      </c>
      <c r="H11" s="59">
        <f>DatosDelitos!K5+DatosDelitos!K13-DatosDelitos!K17</f>
        <v>18</v>
      </c>
      <c r="I11" s="59">
        <f>DatosDelitos!L5+DatosDelitos!L13-DatosDelitos!L17</f>
        <v>4</v>
      </c>
      <c r="J11" s="59">
        <f>DatosDelitos!M5+DatosDelitos!M13-DatosDelitos!M17</f>
        <v>2</v>
      </c>
      <c r="K11" s="59">
        <f>DatosDelitos!O5+DatosDelitos!O13-DatosDelitos!O17</f>
        <v>45</v>
      </c>
      <c r="L11" s="60">
        <f>DatosDelitos!P5+DatosDelitos!P13-DatosDelitos!P17</f>
        <v>145</v>
      </c>
    </row>
    <row r="12" spans="2:13" ht="13.35" customHeight="1" x14ac:dyDescent="0.2">
      <c r="B12" s="240" t="s">
        <v>329</v>
      </c>
      <c r="C12" s="240"/>
      <c r="D12" s="61">
        <f>DatosDelitos!C10</f>
        <v>0</v>
      </c>
      <c r="E12" s="62">
        <f>DatosDelitos!H10</f>
        <v>0</v>
      </c>
      <c r="F12" s="62">
        <f>DatosDelitos!I10</f>
        <v>0</v>
      </c>
      <c r="G12" s="62">
        <f>DatosDelitos!J10</f>
        <v>0</v>
      </c>
      <c r="H12" s="62">
        <f>DatosDelitos!K10</f>
        <v>0</v>
      </c>
      <c r="I12" s="62">
        <f>DatosDelitos!L10</f>
        <v>0</v>
      </c>
      <c r="J12" s="62">
        <f>DatosDelitos!M10</f>
        <v>0</v>
      </c>
      <c r="K12" s="62">
        <f>DatosDelitos!O10</f>
        <v>0</v>
      </c>
      <c r="L12" s="63">
        <f>DatosDelitos!P10</f>
        <v>0</v>
      </c>
    </row>
    <row r="13" spans="2:13" ht="13.35" customHeight="1" x14ac:dyDescent="0.2">
      <c r="B13" s="240" t="s">
        <v>347</v>
      </c>
      <c r="C13" s="240"/>
      <c r="D13" s="61">
        <f>DatosDelitos!C20</f>
        <v>0</v>
      </c>
      <c r="E13" s="62">
        <f>DatosDelitos!H20</f>
        <v>0</v>
      </c>
      <c r="F13" s="62">
        <f>DatosDelitos!I20</f>
        <v>0</v>
      </c>
      <c r="G13" s="62">
        <f>DatosDelitos!J20</f>
        <v>0</v>
      </c>
      <c r="H13" s="62">
        <f>DatosDelitos!K20</f>
        <v>0</v>
      </c>
      <c r="I13" s="62">
        <f>DatosDelitos!L20</f>
        <v>0</v>
      </c>
      <c r="J13" s="62">
        <f>DatosDelitos!M20</f>
        <v>0</v>
      </c>
      <c r="K13" s="62">
        <f>DatosDelitos!O20</f>
        <v>0</v>
      </c>
      <c r="L13" s="63">
        <f>DatosDelitos!P20</f>
        <v>0</v>
      </c>
    </row>
    <row r="14" spans="2:13" ht="13.35" customHeight="1" x14ac:dyDescent="0.2">
      <c r="B14" s="240" t="s">
        <v>352</v>
      </c>
      <c r="C14" s="240"/>
      <c r="D14" s="61">
        <f>DatosDelitos!C23</f>
        <v>0</v>
      </c>
      <c r="E14" s="62">
        <f>DatosDelitos!H23</f>
        <v>0</v>
      </c>
      <c r="F14" s="62">
        <f>DatosDelitos!I23</f>
        <v>0</v>
      </c>
      <c r="G14" s="62">
        <f>DatosDelitos!J23</f>
        <v>0</v>
      </c>
      <c r="H14" s="62">
        <f>DatosDelitos!K23</f>
        <v>0</v>
      </c>
      <c r="I14" s="62">
        <f>DatosDelitos!L23</f>
        <v>0</v>
      </c>
      <c r="J14" s="62">
        <f>DatosDelitos!M23</f>
        <v>0</v>
      </c>
      <c r="K14" s="62">
        <f>DatosDelitos!O23</f>
        <v>0</v>
      </c>
      <c r="L14" s="63">
        <f>DatosDelitos!P23</f>
        <v>0</v>
      </c>
    </row>
    <row r="15" spans="2:13" ht="13.35" customHeight="1" x14ac:dyDescent="0.2">
      <c r="B15" s="240" t="s">
        <v>1629</v>
      </c>
      <c r="C15" s="240"/>
      <c r="D15" s="61">
        <f>DatosDelitos!C17+DatosDelitos!C44</f>
        <v>730</v>
      </c>
      <c r="E15" s="62">
        <f>DatosDelitos!H17+DatosDelitos!H44</f>
        <v>131</v>
      </c>
      <c r="F15" s="62">
        <f>DatosDelitos!I16+DatosDelitos!I44</f>
        <v>25</v>
      </c>
      <c r="G15" s="62">
        <f>DatosDelitos!J17+DatosDelitos!J44</f>
        <v>2</v>
      </c>
      <c r="H15" s="62">
        <f>DatosDelitos!K17+DatosDelitos!K44</f>
        <v>1</v>
      </c>
      <c r="I15" s="62">
        <f>DatosDelitos!L17+DatosDelitos!L44</f>
        <v>0</v>
      </c>
      <c r="J15" s="62">
        <f>DatosDelitos!M17+DatosDelitos!M44</f>
        <v>0</v>
      </c>
      <c r="K15" s="62">
        <f>DatosDelitos!O17+DatosDelitos!O44</f>
        <v>2</v>
      </c>
      <c r="L15" s="63">
        <f>DatosDelitos!P17+DatosDelitos!P44</f>
        <v>272</v>
      </c>
    </row>
    <row r="16" spans="2:13" ht="13.35" customHeight="1" x14ac:dyDescent="0.2">
      <c r="B16" s="240" t="s">
        <v>1630</v>
      </c>
      <c r="C16" s="240"/>
      <c r="D16" s="61">
        <f>DatosDelitos!C30</f>
        <v>704</v>
      </c>
      <c r="E16" s="62">
        <f>DatosDelitos!H30</f>
        <v>153</v>
      </c>
      <c r="F16" s="62">
        <f>DatosDelitos!I30</f>
        <v>154</v>
      </c>
      <c r="G16" s="62">
        <f>DatosDelitos!J30</f>
        <v>1</v>
      </c>
      <c r="H16" s="62">
        <f>DatosDelitos!K30</f>
        <v>2</v>
      </c>
      <c r="I16" s="62">
        <f>DatosDelitos!L30</f>
        <v>0</v>
      </c>
      <c r="J16" s="62">
        <f>DatosDelitos!M30</f>
        <v>0</v>
      </c>
      <c r="K16" s="62">
        <f>DatosDelitos!O30</f>
        <v>25</v>
      </c>
      <c r="L16" s="63">
        <f>DatosDelitos!P30</f>
        <v>214</v>
      </c>
    </row>
    <row r="17" spans="2:12" ht="13.35" customHeight="1" x14ac:dyDescent="0.2">
      <c r="B17" s="241" t="s">
        <v>1631</v>
      </c>
      <c r="C17" s="241"/>
      <c r="D17" s="61">
        <f>DatosDelitos!C42-DatosDelitos!C44</f>
        <v>2</v>
      </c>
      <c r="E17" s="62">
        <f>DatosDelitos!H42-DatosDelitos!H44</f>
        <v>1</v>
      </c>
      <c r="F17" s="62">
        <f>DatosDelitos!I42-DatosDelitos!I44</f>
        <v>1</v>
      </c>
      <c r="G17" s="62">
        <f>DatosDelitos!J42-DatosDelitos!J44</f>
        <v>0</v>
      </c>
      <c r="H17" s="62">
        <f>DatosDelitos!K42-DatosDelitos!K44</f>
        <v>0</v>
      </c>
      <c r="I17" s="62">
        <f>DatosDelitos!L42-DatosDelitos!L44</f>
        <v>0</v>
      </c>
      <c r="J17" s="62">
        <f>DatosDelitos!M42-DatosDelitos!M44</f>
        <v>0</v>
      </c>
      <c r="K17" s="62">
        <f>DatosDelitos!O42-DatosDelitos!O44</f>
        <v>0</v>
      </c>
      <c r="L17" s="63">
        <f>DatosDelitos!P42-DatosDelitos!P44</f>
        <v>0</v>
      </c>
    </row>
    <row r="18" spans="2:12" ht="13.35" customHeight="1" x14ac:dyDescent="0.2">
      <c r="B18" s="240" t="s">
        <v>1632</v>
      </c>
      <c r="C18" s="240"/>
      <c r="D18" s="61">
        <f>DatosDelitos!C50</f>
        <v>366</v>
      </c>
      <c r="E18" s="62">
        <f>DatosDelitos!H50</f>
        <v>46</v>
      </c>
      <c r="F18" s="62">
        <f>DatosDelitos!I50</f>
        <v>37</v>
      </c>
      <c r="G18" s="62">
        <f>DatosDelitos!J50</f>
        <v>44</v>
      </c>
      <c r="H18" s="62">
        <f>DatosDelitos!K50</f>
        <v>28</v>
      </c>
      <c r="I18" s="62">
        <f>DatosDelitos!L50</f>
        <v>0</v>
      </c>
      <c r="J18" s="62">
        <f>DatosDelitos!M50</f>
        <v>0</v>
      </c>
      <c r="K18" s="62">
        <f>DatosDelitos!O50</f>
        <v>33</v>
      </c>
      <c r="L18" s="63">
        <f>DatosDelitos!P50</f>
        <v>44</v>
      </c>
    </row>
    <row r="19" spans="2:12" ht="13.35" customHeight="1" x14ac:dyDescent="0.2">
      <c r="B19" s="240" t="s">
        <v>1633</v>
      </c>
      <c r="C19" s="240"/>
      <c r="D19" s="61">
        <f>DatosDelitos!C72</f>
        <v>1</v>
      </c>
      <c r="E19" s="62">
        <f>DatosDelitos!H72</f>
        <v>3</v>
      </c>
      <c r="F19" s="62">
        <f>DatosDelitos!I72</f>
        <v>0</v>
      </c>
      <c r="G19" s="62">
        <f>DatosDelitos!J72</f>
        <v>0</v>
      </c>
      <c r="H19" s="62">
        <f>DatosDelitos!K72</f>
        <v>0</v>
      </c>
      <c r="I19" s="62">
        <f>DatosDelitos!L72</f>
        <v>0</v>
      </c>
      <c r="J19" s="62">
        <f>DatosDelitos!M72</f>
        <v>0</v>
      </c>
      <c r="K19" s="62">
        <f>DatosDelitos!O72</f>
        <v>0</v>
      </c>
      <c r="L19" s="63">
        <f>DatosDelitos!P72</f>
        <v>4</v>
      </c>
    </row>
    <row r="20" spans="2:12" ht="27" customHeight="1" x14ac:dyDescent="0.2">
      <c r="B20" s="240" t="s">
        <v>1634</v>
      </c>
      <c r="C20" s="240"/>
      <c r="D20" s="61">
        <f>DatosDelitos!C74</f>
        <v>64</v>
      </c>
      <c r="E20" s="62">
        <f>DatosDelitos!H74</f>
        <v>9</v>
      </c>
      <c r="F20" s="62">
        <f>DatosDelitos!I74</f>
        <v>3</v>
      </c>
      <c r="G20" s="62">
        <f>DatosDelitos!J74</f>
        <v>0</v>
      </c>
      <c r="H20" s="62">
        <f>DatosDelitos!K74</f>
        <v>0</v>
      </c>
      <c r="I20" s="62">
        <f>DatosDelitos!L74</f>
        <v>0</v>
      </c>
      <c r="J20" s="62">
        <f>DatosDelitos!M74</f>
        <v>0</v>
      </c>
      <c r="K20" s="62">
        <f>DatosDelitos!O74</f>
        <v>3</v>
      </c>
      <c r="L20" s="63">
        <f>DatosDelitos!P74</f>
        <v>17</v>
      </c>
    </row>
    <row r="21" spans="2:12" ht="13.35" customHeight="1" x14ac:dyDescent="0.2">
      <c r="B21" s="241" t="s">
        <v>1635</v>
      </c>
      <c r="C21" s="241"/>
      <c r="D21" s="61">
        <f>DatosDelitos!C82</f>
        <v>25</v>
      </c>
      <c r="E21" s="62">
        <f>DatosDelitos!H82</f>
        <v>8</v>
      </c>
      <c r="F21" s="62">
        <f>DatosDelitos!I82</f>
        <v>7</v>
      </c>
      <c r="G21" s="62">
        <f>DatosDelitos!J82</f>
        <v>0</v>
      </c>
      <c r="H21" s="62">
        <f>DatosDelitos!K82</f>
        <v>0</v>
      </c>
      <c r="I21" s="62">
        <f>DatosDelitos!L82</f>
        <v>0</v>
      </c>
      <c r="J21" s="62">
        <f>DatosDelitos!M82</f>
        <v>0</v>
      </c>
      <c r="K21" s="62">
        <f>DatosDelitos!O82</f>
        <v>2</v>
      </c>
      <c r="L21" s="63">
        <f>DatosDelitos!P82</f>
        <v>6</v>
      </c>
    </row>
    <row r="22" spans="2:12" ht="13.35" customHeight="1" x14ac:dyDescent="0.2">
      <c r="B22" s="240" t="s">
        <v>1636</v>
      </c>
      <c r="C22" s="240"/>
      <c r="D22" s="61">
        <f>DatosDelitos!C85</f>
        <v>110</v>
      </c>
      <c r="E22" s="62">
        <f>DatosDelitos!H85</f>
        <v>28</v>
      </c>
      <c r="F22" s="62">
        <f>DatosDelitos!I85</f>
        <v>26</v>
      </c>
      <c r="G22" s="62">
        <f>DatosDelitos!J85</f>
        <v>0</v>
      </c>
      <c r="H22" s="62">
        <f>DatosDelitos!K85</f>
        <v>0</v>
      </c>
      <c r="I22" s="62">
        <f>DatosDelitos!L85</f>
        <v>0</v>
      </c>
      <c r="J22" s="62">
        <f>DatosDelitos!M85</f>
        <v>0</v>
      </c>
      <c r="K22" s="62">
        <f>DatosDelitos!O85</f>
        <v>1</v>
      </c>
      <c r="L22" s="63">
        <f>DatosDelitos!P85</f>
        <v>33</v>
      </c>
    </row>
    <row r="23" spans="2:12" ht="13.35" customHeight="1" x14ac:dyDescent="0.2">
      <c r="B23" s="240" t="s">
        <v>978</v>
      </c>
      <c r="C23" s="240"/>
      <c r="D23" s="61">
        <f>DatosDelitos!C97</f>
        <v>2970</v>
      </c>
      <c r="E23" s="62">
        <f>DatosDelitos!H97</f>
        <v>655</v>
      </c>
      <c r="F23" s="62">
        <f>DatosDelitos!I97</f>
        <v>623</v>
      </c>
      <c r="G23" s="62">
        <f>DatosDelitos!J97</f>
        <v>4</v>
      </c>
      <c r="H23" s="62">
        <f>DatosDelitos!K97</f>
        <v>1</v>
      </c>
      <c r="I23" s="62">
        <f>DatosDelitos!L97</f>
        <v>0</v>
      </c>
      <c r="J23" s="62">
        <f>DatosDelitos!M97</f>
        <v>0</v>
      </c>
      <c r="K23" s="62">
        <f>DatosDelitos!O97</f>
        <v>101</v>
      </c>
      <c r="L23" s="63">
        <f>DatosDelitos!P97</f>
        <v>543</v>
      </c>
    </row>
    <row r="24" spans="2:12" ht="27" customHeight="1" x14ac:dyDescent="0.2">
      <c r="B24" s="240" t="s">
        <v>1637</v>
      </c>
      <c r="C24" s="240"/>
      <c r="D24" s="61">
        <f>DatosDelitos!C131</f>
        <v>1</v>
      </c>
      <c r="E24" s="62">
        <f>DatosDelitos!H131</f>
        <v>0</v>
      </c>
      <c r="F24" s="62">
        <f>DatosDelitos!I131</f>
        <v>1</v>
      </c>
      <c r="G24" s="62">
        <f>DatosDelitos!J131</f>
        <v>0</v>
      </c>
      <c r="H24" s="62">
        <f>DatosDelitos!K131</f>
        <v>0</v>
      </c>
      <c r="I24" s="62">
        <f>DatosDelitos!L131</f>
        <v>0</v>
      </c>
      <c r="J24" s="62">
        <f>DatosDelitos!M131</f>
        <v>0</v>
      </c>
      <c r="K24" s="62">
        <f>DatosDelitos!O131</f>
        <v>0</v>
      </c>
      <c r="L24" s="63">
        <f>DatosDelitos!P131</f>
        <v>1</v>
      </c>
    </row>
    <row r="25" spans="2:12" ht="13.35" customHeight="1" x14ac:dyDescent="0.2">
      <c r="B25" s="240" t="s">
        <v>1638</v>
      </c>
      <c r="C25" s="240"/>
      <c r="D25" s="61">
        <f>DatosDelitos!C137</f>
        <v>72</v>
      </c>
      <c r="E25" s="62">
        <f>DatosDelitos!H137</f>
        <v>4</v>
      </c>
      <c r="F25" s="62">
        <f>DatosDelitos!I137</f>
        <v>3</v>
      </c>
      <c r="G25" s="62">
        <f>DatosDelitos!J137</f>
        <v>0</v>
      </c>
      <c r="H25" s="62">
        <f>DatosDelitos!K137</f>
        <v>0</v>
      </c>
      <c r="I25" s="62">
        <f>DatosDelitos!L137</f>
        <v>0</v>
      </c>
      <c r="J25" s="62">
        <f>DatosDelitos!M137</f>
        <v>0</v>
      </c>
      <c r="K25" s="62">
        <f>DatosDelitos!O137</f>
        <v>0</v>
      </c>
      <c r="L25" s="63">
        <f>DatosDelitos!P137</f>
        <v>6</v>
      </c>
    </row>
    <row r="26" spans="2:12" ht="13.35" customHeight="1" x14ac:dyDescent="0.2">
      <c r="B26" s="241" t="s">
        <v>1639</v>
      </c>
      <c r="C26" s="241"/>
      <c r="D26" s="61">
        <f>DatosDelitos!C144</f>
        <v>2</v>
      </c>
      <c r="E26" s="62">
        <f>DatosDelitos!H144</f>
        <v>1</v>
      </c>
      <c r="F26" s="62">
        <f>DatosDelitos!I144</f>
        <v>0</v>
      </c>
      <c r="G26" s="62">
        <f>DatosDelitos!J144</f>
        <v>0</v>
      </c>
      <c r="H26" s="62">
        <f>DatosDelitos!K144</f>
        <v>0</v>
      </c>
      <c r="I26" s="62">
        <f>DatosDelitos!L144</f>
        <v>0</v>
      </c>
      <c r="J26" s="62">
        <f>DatosDelitos!M144</f>
        <v>0</v>
      </c>
      <c r="K26" s="62">
        <f>DatosDelitos!O144</f>
        <v>0</v>
      </c>
      <c r="L26" s="63">
        <f>DatosDelitos!P144</f>
        <v>1</v>
      </c>
    </row>
    <row r="27" spans="2:12" ht="38.25" customHeight="1" x14ac:dyDescent="0.2">
      <c r="B27" s="240" t="s">
        <v>1640</v>
      </c>
      <c r="C27" s="240"/>
      <c r="D27" s="61">
        <f>DatosDelitos!C147</f>
        <v>29</v>
      </c>
      <c r="E27" s="62">
        <f>DatosDelitos!H147</f>
        <v>5</v>
      </c>
      <c r="F27" s="62">
        <f>DatosDelitos!I147</f>
        <v>9</v>
      </c>
      <c r="G27" s="62">
        <f>DatosDelitos!J147</f>
        <v>0</v>
      </c>
      <c r="H27" s="62">
        <f>DatosDelitos!K147</f>
        <v>1</v>
      </c>
      <c r="I27" s="62">
        <f>DatosDelitos!L147</f>
        <v>0</v>
      </c>
      <c r="J27" s="62">
        <f>DatosDelitos!M147</f>
        <v>0</v>
      </c>
      <c r="K27" s="62">
        <f>DatosDelitos!O147</f>
        <v>1</v>
      </c>
      <c r="L27" s="63">
        <f>DatosDelitos!P147</f>
        <v>7</v>
      </c>
    </row>
    <row r="28" spans="2:12" ht="13.35" customHeight="1" x14ac:dyDescent="0.2">
      <c r="B28" s="240" t="s">
        <v>1641</v>
      </c>
      <c r="C28" s="240"/>
      <c r="D28" s="61">
        <f>DatosDelitos!C156+SUM(DatosDelitos!C167:C172)</f>
        <v>33</v>
      </c>
      <c r="E28" s="62">
        <f>DatosDelitos!H156+SUM(DatosDelitos!H167:H172)</f>
        <v>2</v>
      </c>
      <c r="F28" s="62">
        <f>DatosDelitos!I156+SUM(DatosDelitos!I167:I172)</f>
        <v>1</v>
      </c>
      <c r="G28" s="62">
        <f>DatosDelitos!J156+SUM(DatosDelitos!J167:J172)</f>
        <v>1</v>
      </c>
      <c r="H28" s="62">
        <f>DatosDelitos!K156+SUM(DatosDelitos!K167:K172)</f>
        <v>1</v>
      </c>
      <c r="I28" s="62">
        <f>DatosDelitos!L156+SUM(DatosDelitos!L167:L172)</f>
        <v>0</v>
      </c>
      <c r="J28" s="62">
        <f>DatosDelitos!M156+SUM(DatosDelitos!M167:M172)</f>
        <v>0</v>
      </c>
      <c r="K28" s="62">
        <f>DatosDelitos!O156+SUM(DatosDelitos!O167:O172)</f>
        <v>1</v>
      </c>
      <c r="L28" s="62">
        <f>DatosDelitos!P156+SUM(DatosDelitos!P167:Q172)</f>
        <v>4</v>
      </c>
    </row>
    <row r="29" spans="2:12" ht="13.35" customHeight="1" x14ac:dyDescent="0.2">
      <c r="B29" s="240" t="s">
        <v>1642</v>
      </c>
      <c r="C29" s="240"/>
      <c r="D29" s="61">
        <f>SUM(DatosDelitos!C173:C177)</f>
        <v>182</v>
      </c>
      <c r="E29" s="62">
        <f>SUM(DatosDelitos!H173:H177)</f>
        <v>107</v>
      </c>
      <c r="F29" s="62">
        <f>SUM(DatosDelitos!I173:I177)</f>
        <v>111</v>
      </c>
      <c r="G29" s="62">
        <f>SUM(DatosDelitos!J173:J177)</f>
        <v>1</v>
      </c>
      <c r="H29" s="62">
        <f>SUM(DatosDelitos!K173:K177)</f>
        <v>1</v>
      </c>
      <c r="I29" s="62">
        <f>SUM(DatosDelitos!L173:L177)</f>
        <v>0</v>
      </c>
      <c r="J29" s="62">
        <f>SUM(DatosDelitos!M173:M177)</f>
        <v>0</v>
      </c>
      <c r="K29" s="62">
        <f>SUM(DatosDelitos!O173:O177)</f>
        <v>43</v>
      </c>
      <c r="L29" s="62">
        <f>SUM(DatosDelitos!P173:P177)</f>
        <v>66</v>
      </c>
    </row>
    <row r="30" spans="2:12" ht="13.35" customHeight="1" x14ac:dyDescent="0.2">
      <c r="B30" s="240" t="s">
        <v>1643</v>
      </c>
      <c r="C30" s="240"/>
      <c r="D30" s="61">
        <f>DatosDelitos!C178</f>
        <v>530</v>
      </c>
      <c r="E30" s="62">
        <f>DatosDelitos!H178</f>
        <v>168</v>
      </c>
      <c r="F30" s="62">
        <f>DatosDelitos!I178</f>
        <v>169</v>
      </c>
      <c r="G30" s="62">
        <f>DatosDelitos!J178</f>
        <v>0</v>
      </c>
      <c r="H30" s="62">
        <f>DatosDelitos!K178</f>
        <v>0</v>
      </c>
      <c r="I30" s="62">
        <f>DatosDelitos!L178</f>
        <v>0</v>
      </c>
      <c r="J30" s="62">
        <f>DatosDelitos!M178</f>
        <v>0</v>
      </c>
      <c r="K30" s="62">
        <f>DatosDelitos!O178</f>
        <v>6</v>
      </c>
      <c r="L30" s="62">
        <f>DatosDelitos!P178</f>
        <v>1447</v>
      </c>
    </row>
    <row r="31" spans="2:12" ht="13.35" customHeight="1" x14ac:dyDescent="0.2">
      <c r="B31" s="240" t="s">
        <v>1644</v>
      </c>
      <c r="C31" s="240"/>
      <c r="D31" s="61">
        <f>DatosDelitos!C186</f>
        <v>146</v>
      </c>
      <c r="E31" s="62">
        <f>DatosDelitos!H186</f>
        <v>61</v>
      </c>
      <c r="F31" s="62">
        <f>DatosDelitos!I186</f>
        <v>55</v>
      </c>
      <c r="G31" s="62">
        <f>DatosDelitos!J186</f>
        <v>0</v>
      </c>
      <c r="H31" s="62">
        <f>DatosDelitos!K186</f>
        <v>0</v>
      </c>
      <c r="I31" s="62">
        <f>DatosDelitos!L186</f>
        <v>0</v>
      </c>
      <c r="J31" s="62">
        <f>DatosDelitos!M186</f>
        <v>0</v>
      </c>
      <c r="K31" s="62">
        <f>DatosDelitos!O186</f>
        <v>1</v>
      </c>
      <c r="L31" s="62">
        <f>DatosDelitos!P186</f>
        <v>49</v>
      </c>
    </row>
    <row r="32" spans="2:12" ht="13.35" customHeight="1" x14ac:dyDescent="0.2">
      <c r="B32" s="240" t="s">
        <v>1645</v>
      </c>
      <c r="C32" s="240"/>
      <c r="D32" s="61">
        <f>DatosDelitos!C201</f>
        <v>7</v>
      </c>
      <c r="E32" s="62">
        <f>DatosDelitos!H201</f>
        <v>2</v>
      </c>
      <c r="F32" s="62">
        <f>DatosDelitos!I201</f>
        <v>1</v>
      </c>
      <c r="G32" s="62">
        <f>DatosDelitos!J201</f>
        <v>0</v>
      </c>
      <c r="H32" s="62">
        <f>DatosDelitos!K201</f>
        <v>0</v>
      </c>
      <c r="I32" s="62">
        <f>DatosDelitos!L201</f>
        <v>0</v>
      </c>
      <c r="J32" s="62">
        <f>DatosDelitos!M201</f>
        <v>0</v>
      </c>
      <c r="K32" s="62">
        <f>DatosDelitos!O201</f>
        <v>1</v>
      </c>
      <c r="L32" s="62">
        <f>DatosDelitos!P201</f>
        <v>0</v>
      </c>
    </row>
    <row r="33" spans="2:13" ht="13.35" customHeight="1" x14ac:dyDescent="0.2">
      <c r="B33" s="240" t="s">
        <v>1646</v>
      </c>
      <c r="C33" s="240"/>
      <c r="D33" s="61">
        <f>DatosDelitos!C223</f>
        <v>449</v>
      </c>
      <c r="E33" s="62">
        <f>DatosDelitos!H223</f>
        <v>178</v>
      </c>
      <c r="F33" s="62">
        <f>DatosDelitos!I223</f>
        <v>168</v>
      </c>
      <c r="G33" s="62">
        <f>DatosDelitos!J223</f>
        <v>3</v>
      </c>
      <c r="H33" s="62">
        <f>DatosDelitos!K223</f>
        <v>3</v>
      </c>
      <c r="I33" s="62">
        <f>DatosDelitos!L223</f>
        <v>0</v>
      </c>
      <c r="J33" s="62">
        <f>DatosDelitos!M223</f>
        <v>0</v>
      </c>
      <c r="K33" s="62">
        <f>DatosDelitos!O223</f>
        <v>28</v>
      </c>
      <c r="L33" s="62">
        <f>DatosDelitos!P223</f>
        <v>303</v>
      </c>
    </row>
    <row r="34" spans="2:13" ht="13.35" customHeight="1" x14ac:dyDescent="0.2">
      <c r="B34" s="240" t="s">
        <v>1647</v>
      </c>
      <c r="C34" s="240"/>
      <c r="D34" s="61">
        <f>DatosDelitos!C244</f>
        <v>5</v>
      </c>
      <c r="E34" s="62">
        <f>DatosDelitos!H244</f>
        <v>1</v>
      </c>
      <c r="F34" s="62">
        <f>DatosDelitos!I244</f>
        <v>0</v>
      </c>
      <c r="G34" s="62">
        <f>DatosDelitos!J244</f>
        <v>0</v>
      </c>
      <c r="H34" s="62">
        <f>DatosDelitos!K244</f>
        <v>0</v>
      </c>
      <c r="I34" s="62">
        <f>DatosDelitos!L244</f>
        <v>0</v>
      </c>
      <c r="J34" s="62">
        <f>DatosDelitos!M244</f>
        <v>0</v>
      </c>
      <c r="K34" s="62">
        <f>DatosDelitos!O244</f>
        <v>0</v>
      </c>
      <c r="L34" s="62">
        <f>DatosDelitos!P244</f>
        <v>1</v>
      </c>
    </row>
    <row r="35" spans="2:13" ht="13.35" customHeight="1" x14ac:dyDescent="0.2">
      <c r="B35" s="240" t="s">
        <v>1648</v>
      </c>
      <c r="C35" s="240"/>
      <c r="D35" s="61">
        <f>DatosDelitos!C271</f>
        <v>200</v>
      </c>
      <c r="E35" s="62">
        <f>DatosDelitos!H271</f>
        <v>181</v>
      </c>
      <c r="F35" s="62">
        <f>DatosDelitos!I271</f>
        <v>180</v>
      </c>
      <c r="G35" s="62">
        <f>DatosDelitos!J271</f>
        <v>1</v>
      </c>
      <c r="H35" s="62">
        <f>DatosDelitos!K271</f>
        <v>4</v>
      </c>
      <c r="I35" s="62">
        <f>DatosDelitos!L271</f>
        <v>0</v>
      </c>
      <c r="J35" s="62">
        <f>DatosDelitos!M271</f>
        <v>0</v>
      </c>
      <c r="K35" s="62">
        <f>DatosDelitos!O271</f>
        <v>14</v>
      </c>
      <c r="L35" s="62">
        <f>DatosDelitos!P271</f>
        <v>183</v>
      </c>
    </row>
    <row r="36" spans="2:13" ht="38.25" customHeight="1" x14ac:dyDescent="0.2">
      <c r="B36" s="240" t="s">
        <v>1649</v>
      </c>
      <c r="C36" s="240"/>
      <c r="D36" s="61">
        <f>DatosDelitos!C301</f>
        <v>0</v>
      </c>
      <c r="E36" s="62">
        <f>DatosDelitos!H301</f>
        <v>0</v>
      </c>
      <c r="F36" s="62">
        <f>DatosDelitos!I301</f>
        <v>0</v>
      </c>
      <c r="G36" s="62">
        <f>DatosDelitos!J301</f>
        <v>0</v>
      </c>
      <c r="H36" s="62">
        <f>DatosDelitos!K301</f>
        <v>0</v>
      </c>
      <c r="I36" s="62">
        <f>DatosDelitos!L301</f>
        <v>0</v>
      </c>
      <c r="J36" s="62">
        <f>DatosDelitos!M301</f>
        <v>0</v>
      </c>
      <c r="K36" s="62">
        <f>DatosDelitos!O301</f>
        <v>0</v>
      </c>
      <c r="L36" s="62">
        <f>DatosDelitos!P301</f>
        <v>0</v>
      </c>
    </row>
    <row r="37" spans="2:13" ht="13.35" customHeight="1" x14ac:dyDescent="0.2">
      <c r="B37" s="240" t="s">
        <v>1650</v>
      </c>
      <c r="C37" s="240"/>
      <c r="D37" s="61">
        <f>DatosDelitos!C305</f>
        <v>0</v>
      </c>
      <c r="E37" s="62">
        <f>DatosDelitos!H305</f>
        <v>0</v>
      </c>
      <c r="F37" s="62">
        <f>DatosDelitos!I305</f>
        <v>0</v>
      </c>
      <c r="G37" s="62">
        <f>DatosDelitos!J305</f>
        <v>0</v>
      </c>
      <c r="H37" s="62">
        <f>DatosDelitos!K305</f>
        <v>0</v>
      </c>
      <c r="I37" s="62">
        <f>DatosDelitos!L305</f>
        <v>0</v>
      </c>
      <c r="J37" s="62">
        <f>DatosDelitos!M305</f>
        <v>0</v>
      </c>
      <c r="K37" s="62">
        <f>DatosDelitos!O305</f>
        <v>0</v>
      </c>
      <c r="L37" s="62">
        <f>DatosDelitos!P305</f>
        <v>0</v>
      </c>
    </row>
    <row r="38" spans="2:13" ht="13.35" customHeight="1" x14ac:dyDescent="0.2">
      <c r="B38" s="240" t="s">
        <v>1651</v>
      </c>
      <c r="C38" s="240"/>
      <c r="D38" s="61">
        <f>DatosDelitos!C312+DatosDelitos!C318+DatosDelitos!C320</f>
        <v>3</v>
      </c>
      <c r="E38" s="62">
        <f>DatosDelitos!H312+DatosDelitos!H318+DatosDelitos!H320</f>
        <v>2</v>
      </c>
      <c r="F38" s="62">
        <f>DatosDelitos!I312+DatosDelitos!I318+DatosDelitos!I320</f>
        <v>3</v>
      </c>
      <c r="G38" s="62">
        <f>DatosDelitos!J312+DatosDelitos!J318+DatosDelitos!J320</f>
        <v>0</v>
      </c>
      <c r="H38" s="62">
        <f>DatosDelitos!K312+DatosDelitos!K318+DatosDelitos!K320</f>
        <v>0</v>
      </c>
      <c r="I38" s="62">
        <f>DatosDelitos!L312+DatosDelitos!L318+DatosDelitos!L320</f>
        <v>0</v>
      </c>
      <c r="J38" s="62">
        <f>DatosDelitos!M312+DatosDelitos!M318+DatosDelitos!M320</f>
        <v>0</v>
      </c>
      <c r="K38" s="62">
        <f>DatosDelitos!O312+DatosDelitos!O318+DatosDelitos!O320</f>
        <v>1</v>
      </c>
      <c r="L38" s="62">
        <f>DatosDelitos!P312+DatosDelitos!P318+DatosDelitos!P320</f>
        <v>0</v>
      </c>
    </row>
    <row r="39" spans="2:13" ht="13.35" customHeight="1" x14ac:dyDescent="0.2">
      <c r="B39" s="240" t="s">
        <v>1652</v>
      </c>
      <c r="C39" s="240"/>
      <c r="D39" s="61">
        <f>DatosDelitos!C323</f>
        <v>2473</v>
      </c>
      <c r="E39" s="62">
        <f>DatosDelitos!H323</f>
        <v>0</v>
      </c>
      <c r="F39" s="62">
        <f>DatosDelitos!I323</f>
        <v>0</v>
      </c>
      <c r="G39" s="62">
        <f>DatosDelitos!J323</f>
        <v>0</v>
      </c>
      <c r="H39" s="62">
        <f>DatosDelitos!K323</f>
        <v>0</v>
      </c>
      <c r="I39" s="62">
        <f>DatosDelitos!L323</f>
        <v>0</v>
      </c>
      <c r="J39" s="62">
        <f>DatosDelitos!M323</f>
        <v>0</v>
      </c>
      <c r="K39" s="62">
        <f>DatosDelitos!O323</f>
        <v>0</v>
      </c>
      <c r="L39" s="62">
        <f>DatosDelitos!P323</f>
        <v>0</v>
      </c>
    </row>
    <row r="40" spans="2:13" ht="13.35" customHeight="1" x14ac:dyDescent="0.2">
      <c r="B40" s="240" t="s">
        <v>1653</v>
      </c>
      <c r="C40" s="240"/>
      <c r="D40" s="61">
        <f>DatosDelitos!C325</f>
        <v>0</v>
      </c>
      <c r="E40" s="61">
        <f>DatosDelitos!H325</f>
        <v>0</v>
      </c>
      <c r="F40" s="61">
        <f>DatosDelitos!I325</f>
        <v>0</v>
      </c>
      <c r="G40" s="61">
        <f>DatosDelitos!J325</f>
        <v>0</v>
      </c>
      <c r="H40" s="61">
        <f>DatosDelitos!K325</f>
        <v>0</v>
      </c>
      <c r="I40" s="61">
        <f>DatosDelitos!L325</f>
        <v>0</v>
      </c>
      <c r="J40" s="61">
        <f>DatosDelitos!M325</f>
        <v>0</v>
      </c>
      <c r="K40" s="61">
        <f>DatosDelitos!O325</f>
        <v>0</v>
      </c>
      <c r="L40" s="61">
        <f>DatosDelitos!P325</f>
        <v>0</v>
      </c>
    </row>
    <row r="41" spans="2:13" ht="13.35" customHeight="1" x14ac:dyDescent="0.2">
      <c r="B41" s="240" t="s">
        <v>952</v>
      </c>
      <c r="C41" s="240"/>
      <c r="D41" s="61">
        <f>DatosDelitos!C337</f>
        <v>0</v>
      </c>
      <c r="E41" s="61">
        <f>DatosDelitos!H337</f>
        <v>0</v>
      </c>
      <c r="F41" s="61">
        <f>DatosDelitos!I337</f>
        <v>0</v>
      </c>
      <c r="G41" s="61">
        <f>DatosDelitos!J337</f>
        <v>0</v>
      </c>
      <c r="H41" s="61">
        <f>DatosDelitos!K337</f>
        <v>0</v>
      </c>
      <c r="I41" s="61">
        <f>DatosDelitos!L337</f>
        <v>0</v>
      </c>
      <c r="J41" s="61">
        <f>DatosDelitos!M337</f>
        <v>0</v>
      </c>
      <c r="K41" s="61">
        <f>DatosDelitos!O337</f>
        <v>0</v>
      </c>
      <c r="L41" s="61">
        <f>DatosDelitos!P337</f>
        <v>0</v>
      </c>
    </row>
    <row r="42" spans="2:13" ht="13.35" customHeight="1" x14ac:dyDescent="0.2">
      <c r="B42" s="240" t="s">
        <v>1654</v>
      </c>
      <c r="C42" s="240"/>
      <c r="D42" s="61">
        <f>DatosDelitos!C339</f>
        <v>0</v>
      </c>
      <c r="E42" s="61">
        <f>DatosDelitos!H339</f>
        <v>0</v>
      </c>
      <c r="F42" s="61">
        <f>DatosDelitos!I339</f>
        <v>0</v>
      </c>
      <c r="G42" s="61">
        <f>DatosDelitos!J339</f>
        <v>0</v>
      </c>
      <c r="H42" s="61">
        <f>DatosDelitos!K339</f>
        <v>0</v>
      </c>
      <c r="I42" s="61">
        <f>DatosDelitos!L339</f>
        <v>0</v>
      </c>
      <c r="J42" s="61">
        <f>DatosDelitos!M339</f>
        <v>0</v>
      </c>
      <c r="K42" s="61">
        <f>DatosDelitos!O339</f>
        <v>0</v>
      </c>
      <c r="L42" s="61">
        <f>DatosDelitos!P339</f>
        <v>0</v>
      </c>
    </row>
    <row r="43" spans="2:13" ht="14.1" customHeight="1" thickBot="1" x14ac:dyDescent="0.25">
      <c r="B43" s="243" t="s">
        <v>956</v>
      </c>
      <c r="C43" s="243"/>
      <c r="D43" s="64">
        <f>SUM(D11:D42)</f>
        <v>15293</v>
      </c>
      <c r="E43" s="64">
        <f t="shared" ref="E43:L43" si="0">SUM(E11:E42)</f>
        <v>1975</v>
      </c>
      <c r="F43" s="64">
        <f t="shared" si="0"/>
        <v>1799</v>
      </c>
      <c r="G43" s="64">
        <f t="shared" si="0"/>
        <v>74</v>
      </c>
      <c r="H43" s="64">
        <f t="shared" si="0"/>
        <v>60</v>
      </c>
      <c r="I43" s="64">
        <f t="shared" si="0"/>
        <v>4</v>
      </c>
      <c r="J43" s="64">
        <f t="shared" si="0"/>
        <v>2</v>
      </c>
      <c r="K43" s="64">
        <f t="shared" si="0"/>
        <v>308</v>
      </c>
      <c r="L43" s="64">
        <f t="shared" si="0"/>
        <v>3346</v>
      </c>
    </row>
    <row r="46" spans="2:13" ht="15.75" x14ac:dyDescent="0.25">
      <c r="B46" s="65" t="s">
        <v>1655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8" spans="2:13" ht="39" thickBot="1" x14ac:dyDescent="0.25">
      <c r="D48" s="41" t="s">
        <v>1618</v>
      </c>
      <c r="E48" s="43" t="s">
        <v>1619</v>
      </c>
    </row>
    <row r="49" spans="2:5" ht="13.35" customHeight="1" x14ac:dyDescent="0.25">
      <c r="B49" s="242" t="s">
        <v>1656</v>
      </c>
      <c r="C49" s="242"/>
      <c r="D49" s="67">
        <f>DatosDelitos!F5</f>
        <v>0</v>
      </c>
      <c r="E49" s="67">
        <f>DatosDelitos!G5</f>
        <v>0</v>
      </c>
    </row>
    <row r="50" spans="2:5" ht="13.35" customHeight="1" x14ac:dyDescent="0.25">
      <c r="B50" s="242" t="s">
        <v>1657</v>
      </c>
      <c r="C50" s="242"/>
      <c r="D50" s="67">
        <f>DatosDelitos!F13-DatosDelitos!F17</f>
        <v>81</v>
      </c>
      <c r="E50" s="67">
        <f>DatosDelitos!G13-DatosDelitos!G17</f>
        <v>71</v>
      </c>
    </row>
    <row r="51" spans="2:5" ht="13.35" customHeight="1" x14ac:dyDescent="0.25">
      <c r="B51" s="242" t="s">
        <v>329</v>
      </c>
      <c r="C51" s="242"/>
      <c r="D51" s="67">
        <f>DatosDelitos!F10</f>
        <v>0</v>
      </c>
      <c r="E51" s="67">
        <f>DatosDelitos!G10</f>
        <v>0</v>
      </c>
    </row>
    <row r="52" spans="2:5" ht="13.35" customHeight="1" x14ac:dyDescent="0.25">
      <c r="B52" s="242" t="s">
        <v>347</v>
      </c>
      <c r="C52" s="242"/>
      <c r="D52" s="67">
        <f>DatosDelitos!F20</f>
        <v>0</v>
      </c>
      <c r="E52" s="67">
        <f>DatosDelitos!G20</f>
        <v>0</v>
      </c>
    </row>
    <row r="53" spans="2:5" ht="13.35" customHeight="1" x14ac:dyDescent="0.25">
      <c r="B53" s="242" t="s">
        <v>352</v>
      </c>
      <c r="C53" s="242"/>
      <c r="D53" s="67">
        <f>DatosDelitos!F23</f>
        <v>0</v>
      </c>
      <c r="E53" s="67">
        <f>DatosDelitos!G23</f>
        <v>0</v>
      </c>
    </row>
    <row r="54" spans="2:5" ht="13.35" customHeight="1" x14ac:dyDescent="0.25">
      <c r="B54" s="242" t="s">
        <v>1629</v>
      </c>
      <c r="C54" s="242"/>
      <c r="D54" s="67">
        <f>DatosDelitos!F17+DatosDelitos!F44</f>
        <v>598</v>
      </c>
      <c r="E54" s="67">
        <f>DatosDelitos!G17+DatosDelitos!G44</f>
        <v>181</v>
      </c>
    </row>
    <row r="55" spans="2:5" ht="13.35" customHeight="1" x14ac:dyDescent="0.25">
      <c r="B55" s="242" t="s">
        <v>1630</v>
      </c>
      <c r="C55" s="242"/>
      <c r="D55" s="67">
        <f>DatosDelitos!F30</f>
        <v>398</v>
      </c>
      <c r="E55" s="67">
        <f>DatosDelitos!G30</f>
        <v>184</v>
      </c>
    </row>
    <row r="56" spans="2:5" ht="13.35" customHeight="1" x14ac:dyDescent="0.25">
      <c r="B56" s="242" t="s">
        <v>1631</v>
      </c>
      <c r="C56" s="242"/>
      <c r="D56" s="67">
        <f>DatosDelitos!F42-DatosDelitos!F44</f>
        <v>0</v>
      </c>
      <c r="E56" s="67">
        <f>DatosDelitos!G42-DatosDelitos!G44</f>
        <v>0</v>
      </c>
    </row>
    <row r="57" spans="2:5" ht="13.35" customHeight="1" x14ac:dyDescent="0.25">
      <c r="B57" s="242" t="s">
        <v>1632</v>
      </c>
      <c r="C57" s="242"/>
      <c r="D57" s="67">
        <f>DatosDelitos!F50</f>
        <v>24</v>
      </c>
      <c r="E57" s="67">
        <f>DatosDelitos!G50</f>
        <v>5</v>
      </c>
    </row>
    <row r="58" spans="2:5" ht="13.35" customHeight="1" x14ac:dyDescent="0.25">
      <c r="B58" s="242" t="s">
        <v>1633</v>
      </c>
      <c r="C58" s="242"/>
      <c r="D58" s="67">
        <f>DatosDelitos!F72</f>
        <v>1</v>
      </c>
      <c r="E58" s="67">
        <f>DatosDelitos!G72</f>
        <v>1</v>
      </c>
    </row>
    <row r="59" spans="2:5" ht="27" customHeight="1" x14ac:dyDescent="0.25">
      <c r="B59" s="242" t="s">
        <v>1658</v>
      </c>
      <c r="C59" s="242"/>
      <c r="D59" s="67">
        <f>DatosDelitos!F74</f>
        <v>13</v>
      </c>
      <c r="E59" s="67">
        <f>DatosDelitos!G74</f>
        <v>0</v>
      </c>
    </row>
    <row r="60" spans="2:5" ht="13.35" customHeight="1" x14ac:dyDescent="0.25">
      <c r="B60" s="242" t="s">
        <v>1635</v>
      </c>
      <c r="C60" s="242"/>
      <c r="D60" s="67">
        <f>DatosDelitos!F82</f>
        <v>18</v>
      </c>
      <c r="E60" s="67">
        <f>DatosDelitos!G82</f>
        <v>1</v>
      </c>
    </row>
    <row r="61" spans="2:5" ht="13.35" customHeight="1" x14ac:dyDescent="0.25">
      <c r="B61" s="242" t="s">
        <v>1636</v>
      </c>
      <c r="C61" s="242"/>
      <c r="D61" s="67">
        <f>DatosDelitos!F85</f>
        <v>10</v>
      </c>
      <c r="E61" s="67">
        <f>DatosDelitos!G85</f>
        <v>2</v>
      </c>
    </row>
    <row r="62" spans="2:5" ht="13.35" customHeight="1" x14ac:dyDescent="0.25">
      <c r="B62" s="242" t="s">
        <v>978</v>
      </c>
      <c r="C62" s="242"/>
      <c r="D62" s="67">
        <f>DatosDelitos!F97</f>
        <v>205</v>
      </c>
      <c r="E62" s="67">
        <f>DatosDelitos!G97</f>
        <v>170</v>
      </c>
    </row>
    <row r="63" spans="2:5" ht="27" customHeight="1" x14ac:dyDescent="0.25">
      <c r="B63" s="242" t="s">
        <v>1659</v>
      </c>
      <c r="C63" s="242"/>
      <c r="D63" s="67">
        <f>DatosDelitos!F131</f>
        <v>0</v>
      </c>
      <c r="E63" s="67">
        <f>DatosDelitos!G131</f>
        <v>0</v>
      </c>
    </row>
    <row r="64" spans="2:5" ht="13.35" customHeight="1" x14ac:dyDescent="0.25">
      <c r="B64" s="242" t="s">
        <v>1638</v>
      </c>
      <c r="C64" s="242"/>
      <c r="D64" s="67">
        <f>DatosDelitos!F137</f>
        <v>0</v>
      </c>
      <c r="E64" s="67">
        <f>DatosDelitos!G137</f>
        <v>0</v>
      </c>
    </row>
    <row r="65" spans="2:5" ht="13.35" customHeight="1" x14ac:dyDescent="0.25">
      <c r="B65" s="242" t="s">
        <v>1639</v>
      </c>
      <c r="C65" s="242"/>
      <c r="D65" s="67">
        <f>DatosDelitos!F144</f>
        <v>0</v>
      </c>
      <c r="E65" s="67">
        <f>DatosDelitos!G144</f>
        <v>0</v>
      </c>
    </row>
    <row r="66" spans="2:5" ht="40.5" customHeight="1" x14ac:dyDescent="0.25">
      <c r="B66" s="242" t="s">
        <v>1640</v>
      </c>
      <c r="C66" s="242"/>
      <c r="D66" s="67">
        <f>DatosDelitos!F147</f>
        <v>6</v>
      </c>
      <c r="E66" s="67">
        <f>DatosDelitos!G147</f>
        <v>4</v>
      </c>
    </row>
    <row r="67" spans="2:5" ht="13.35" customHeight="1" x14ac:dyDescent="0.25">
      <c r="B67" s="242" t="s">
        <v>1641</v>
      </c>
      <c r="C67" s="242"/>
      <c r="D67" s="67">
        <f>DatosDelitos!F156+SUM(DatosDelitos!F167:G172)</f>
        <v>0</v>
      </c>
      <c r="E67" s="67">
        <f>DatosDelitos!G156+SUM(DatosDelitos!G167:H172)</f>
        <v>2</v>
      </c>
    </row>
    <row r="68" spans="2:5" ht="13.35" customHeight="1" x14ac:dyDescent="0.25">
      <c r="B68" s="242" t="s">
        <v>1642</v>
      </c>
      <c r="C68" s="242"/>
      <c r="D68" s="67">
        <f>SUM(DatosDelitos!F173:G177)</f>
        <v>18</v>
      </c>
      <c r="E68" s="67">
        <f>SUM(DatosDelitos!G173:H177)</f>
        <v>116</v>
      </c>
    </row>
    <row r="69" spans="2:5" ht="13.35" customHeight="1" x14ac:dyDescent="0.25">
      <c r="B69" s="242" t="s">
        <v>1643</v>
      </c>
      <c r="C69" s="242"/>
      <c r="D69" s="67">
        <f>DatosDelitos!F178</f>
        <v>1513</v>
      </c>
      <c r="E69" s="67">
        <f>DatosDelitos!G178</f>
        <v>1441</v>
      </c>
    </row>
    <row r="70" spans="2:5" ht="13.35" customHeight="1" x14ac:dyDescent="0.25">
      <c r="B70" s="242" t="s">
        <v>1644</v>
      </c>
      <c r="C70" s="242"/>
      <c r="D70" s="67">
        <f>DatosDelitos!F186</f>
        <v>28</v>
      </c>
      <c r="E70" s="67">
        <f>DatosDelitos!G186</f>
        <v>21</v>
      </c>
    </row>
    <row r="71" spans="2:5" ht="13.35" customHeight="1" x14ac:dyDescent="0.25">
      <c r="B71" s="242" t="s">
        <v>1645</v>
      </c>
      <c r="C71" s="242"/>
      <c r="D71" s="67">
        <f>DatosDelitos!F201</f>
        <v>0</v>
      </c>
      <c r="E71" s="67">
        <f>DatosDelitos!G201</f>
        <v>0</v>
      </c>
    </row>
    <row r="72" spans="2:5" ht="13.35" customHeight="1" x14ac:dyDescent="0.25">
      <c r="B72" s="242" t="s">
        <v>1646</v>
      </c>
      <c r="C72" s="242"/>
      <c r="D72" s="67">
        <f>DatosDelitos!F223</f>
        <v>321</v>
      </c>
      <c r="E72" s="67">
        <f>DatosDelitos!G223</f>
        <v>218</v>
      </c>
    </row>
    <row r="73" spans="2:5" ht="13.35" customHeight="1" x14ac:dyDescent="0.25">
      <c r="B73" s="242" t="s">
        <v>1647</v>
      </c>
      <c r="C73" s="242"/>
      <c r="D73" s="67">
        <f>DatosDelitos!F244</f>
        <v>0</v>
      </c>
      <c r="E73" s="67">
        <f>DatosDelitos!G244</f>
        <v>0</v>
      </c>
    </row>
    <row r="74" spans="2:5" ht="13.35" customHeight="1" x14ac:dyDescent="0.25">
      <c r="B74" s="242" t="s">
        <v>1648</v>
      </c>
      <c r="C74" s="242"/>
      <c r="D74" s="67">
        <f>DatosDelitos!F271</f>
        <v>44</v>
      </c>
      <c r="E74" s="67">
        <f>DatosDelitos!G271</f>
        <v>33</v>
      </c>
    </row>
    <row r="75" spans="2:5" ht="38.25" customHeight="1" x14ac:dyDescent="0.25">
      <c r="B75" s="242" t="s">
        <v>1649</v>
      </c>
      <c r="C75" s="242"/>
      <c r="D75" s="67">
        <f>DatosDelitos!F301</f>
        <v>0</v>
      </c>
      <c r="E75" s="67">
        <f>DatosDelitos!G301</f>
        <v>0</v>
      </c>
    </row>
    <row r="76" spans="2:5" ht="13.35" customHeight="1" x14ac:dyDescent="0.25">
      <c r="B76" s="242" t="s">
        <v>1650</v>
      </c>
      <c r="C76" s="242"/>
      <c r="D76" s="67">
        <f>DatosDelitos!F305</f>
        <v>0</v>
      </c>
      <c r="E76" s="67">
        <f>DatosDelitos!G305</f>
        <v>0</v>
      </c>
    </row>
    <row r="77" spans="2:5" ht="13.35" customHeight="1" x14ac:dyDescent="0.25">
      <c r="B77" s="242" t="s">
        <v>1651</v>
      </c>
      <c r="C77" s="242"/>
      <c r="D77" s="67">
        <f>DatosDelitos!F312+DatosDelitos!F318+DatosDelitos!F320</f>
        <v>0</v>
      </c>
      <c r="E77" s="67">
        <f>DatosDelitos!G312+DatosDelitos!G318+DatosDelitos!G320</f>
        <v>0</v>
      </c>
    </row>
    <row r="78" spans="2:5" ht="14.1" customHeight="1" x14ac:dyDescent="0.25">
      <c r="B78" s="242" t="s">
        <v>1652</v>
      </c>
      <c r="C78" s="242"/>
      <c r="D78" s="67">
        <f>DatosDelitos!F323</f>
        <v>0</v>
      </c>
      <c r="E78" s="67">
        <f>DatosDelitos!G323</f>
        <v>0</v>
      </c>
    </row>
    <row r="79" spans="2:5" ht="15" customHeight="1" x14ac:dyDescent="0.25">
      <c r="B79" s="244" t="s">
        <v>1653</v>
      </c>
      <c r="C79" s="244"/>
      <c r="D79" s="67">
        <f>DatosDelitos!F325</f>
        <v>0</v>
      </c>
      <c r="E79" s="67">
        <f>DatosDelitos!G325</f>
        <v>0</v>
      </c>
    </row>
    <row r="80" spans="2:5" ht="15" customHeight="1" x14ac:dyDescent="0.25">
      <c r="B80" s="244" t="s">
        <v>952</v>
      </c>
      <c r="C80" s="244"/>
      <c r="D80" s="67">
        <f>DatosDelitos!F337</f>
        <v>0</v>
      </c>
      <c r="E80" s="67">
        <f>DatosDelitos!G337</f>
        <v>0</v>
      </c>
    </row>
    <row r="81" spans="2:13" ht="15" customHeight="1" x14ac:dyDescent="0.25">
      <c r="B81" s="244" t="s">
        <v>1654</v>
      </c>
      <c r="C81" s="244"/>
      <c r="D81" s="67">
        <f>DatosDelitos!F339</f>
        <v>0</v>
      </c>
      <c r="E81" s="67">
        <f>DatosDelitos!G339</f>
        <v>0</v>
      </c>
    </row>
    <row r="82" spans="2:13" ht="15" customHeight="1" x14ac:dyDescent="0.25">
      <c r="B82" s="244" t="s">
        <v>1660</v>
      </c>
      <c r="C82" s="244"/>
      <c r="D82" s="67">
        <f>SUM(D49:D81)</f>
        <v>3278</v>
      </c>
      <c r="E82" s="67">
        <f>SUM(E49:E81)</f>
        <v>2450</v>
      </c>
    </row>
    <row r="84" spans="2:13" s="70" customFormat="1" ht="15.75" x14ac:dyDescent="0.25">
      <c r="B84" s="68" t="s">
        <v>1661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6" spans="2:13" ht="25.5" x14ac:dyDescent="0.2">
      <c r="D86" s="71" t="s">
        <v>315</v>
      </c>
    </row>
    <row r="87" spans="2:13" ht="13.35" customHeight="1" x14ac:dyDescent="0.25">
      <c r="B87" s="242" t="s">
        <v>1628</v>
      </c>
      <c r="C87" s="242"/>
      <c r="D87" s="67">
        <f>DatosDelitos!N5+DatosDelitos!N13-DatosDelitos!N17</f>
        <v>3</v>
      </c>
    </row>
    <row r="88" spans="2:13" ht="13.35" customHeight="1" x14ac:dyDescent="0.25">
      <c r="B88" s="242" t="s">
        <v>329</v>
      </c>
      <c r="C88" s="242"/>
      <c r="D88" s="67">
        <f>DatosDelitos!N10</f>
        <v>0</v>
      </c>
    </row>
    <row r="89" spans="2:13" ht="13.35" customHeight="1" x14ac:dyDescent="0.25">
      <c r="B89" s="242" t="s">
        <v>347</v>
      </c>
      <c r="C89" s="242"/>
      <c r="D89" s="67">
        <f>DatosDelitos!N20</f>
        <v>0</v>
      </c>
    </row>
    <row r="90" spans="2:13" ht="13.35" customHeight="1" x14ac:dyDescent="0.25">
      <c r="B90" s="242" t="s">
        <v>352</v>
      </c>
      <c r="C90" s="242"/>
      <c r="D90" s="67">
        <f>DatosDelitos!N23</f>
        <v>0</v>
      </c>
    </row>
    <row r="91" spans="2:13" ht="13.35" customHeight="1" x14ac:dyDescent="0.25">
      <c r="B91" s="242" t="s">
        <v>1662</v>
      </c>
      <c r="C91" s="242"/>
      <c r="D91" s="67">
        <f>SUM(DatosDelitos!N17,DatosDelitos!N44)</f>
        <v>1</v>
      </c>
    </row>
    <row r="92" spans="2:13" ht="13.35" customHeight="1" x14ac:dyDescent="0.25">
      <c r="B92" s="242" t="s">
        <v>1630</v>
      </c>
      <c r="C92" s="242"/>
      <c r="D92" s="67">
        <f>DatosDelitos!N30</f>
        <v>4</v>
      </c>
    </row>
    <row r="93" spans="2:13" ht="13.35" customHeight="1" x14ac:dyDescent="0.25">
      <c r="B93" s="242" t="s">
        <v>1631</v>
      </c>
      <c r="C93" s="242"/>
      <c r="D93" s="67">
        <f>DatosDelitos!N42-DatosDelitos!N44</f>
        <v>2</v>
      </c>
    </row>
    <row r="94" spans="2:13" ht="13.35" customHeight="1" x14ac:dyDescent="0.25">
      <c r="B94" s="242" t="s">
        <v>1632</v>
      </c>
      <c r="C94" s="242"/>
      <c r="D94" s="67">
        <f>DatosDelitos!N50</f>
        <v>18</v>
      </c>
    </row>
    <row r="95" spans="2:13" ht="13.35" customHeight="1" x14ac:dyDescent="0.25">
      <c r="B95" s="242" t="s">
        <v>1633</v>
      </c>
      <c r="C95" s="242"/>
      <c r="D95" s="67">
        <f>DatosDelitos!N72</f>
        <v>0</v>
      </c>
    </row>
    <row r="96" spans="2:13" ht="27" customHeight="1" x14ac:dyDescent="0.25">
      <c r="B96" s="242" t="s">
        <v>1658</v>
      </c>
      <c r="C96" s="242"/>
      <c r="D96" s="67">
        <f>DatosDelitos!N74</f>
        <v>2</v>
      </c>
    </row>
    <row r="97" spans="2:4" ht="13.35" customHeight="1" x14ac:dyDescent="0.25">
      <c r="B97" s="242" t="s">
        <v>1635</v>
      </c>
      <c r="C97" s="242"/>
      <c r="D97" s="67">
        <f>DatosDelitos!N82</f>
        <v>1</v>
      </c>
    </row>
    <row r="98" spans="2:4" ht="13.35" customHeight="1" x14ac:dyDescent="0.25">
      <c r="B98" s="242" t="s">
        <v>1636</v>
      </c>
      <c r="C98" s="242"/>
      <c r="D98" s="67">
        <f>DatosDelitos!N85</f>
        <v>5</v>
      </c>
    </row>
    <row r="99" spans="2:4" ht="13.35" customHeight="1" x14ac:dyDescent="0.25">
      <c r="B99" s="242" t="s">
        <v>978</v>
      </c>
      <c r="C99" s="242"/>
      <c r="D99" s="67">
        <f>DatosDelitos!N97</f>
        <v>16</v>
      </c>
    </row>
    <row r="100" spans="2:4" ht="27" customHeight="1" x14ac:dyDescent="0.25">
      <c r="B100" s="242" t="s">
        <v>1659</v>
      </c>
      <c r="C100" s="242"/>
      <c r="D100" s="67">
        <f>DatosDelitos!N131</f>
        <v>3</v>
      </c>
    </row>
    <row r="101" spans="2:4" ht="13.35" customHeight="1" x14ac:dyDescent="0.25">
      <c r="B101" s="242" t="s">
        <v>1638</v>
      </c>
      <c r="C101" s="242"/>
      <c r="D101" s="67">
        <f>DatosDelitos!N137</f>
        <v>2</v>
      </c>
    </row>
    <row r="102" spans="2:4" ht="13.35" customHeight="1" x14ac:dyDescent="0.25">
      <c r="B102" s="242" t="s">
        <v>1639</v>
      </c>
      <c r="C102" s="242"/>
      <c r="D102" s="67">
        <f>DatosDelitos!N144</f>
        <v>0</v>
      </c>
    </row>
    <row r="103" spans="2:4" ht="13.35" customHeight="1" x14ac:dyDescent="0.25">
      <c r="B103" s="242" t="s">
        <v>1663</v>
      </c>
      <c r="C103" s="242"/>
      <c r="D103" s="67">
        <f>DatosDelitos!N148</f>
        <v>0</v>
      </c>
    </row>
    <row r="104" spans="2:4" ht="13.35" customHeight="1" x14ac:dyDescent="0.25">
      <c r="B104" s="242" t="s">
        <v>1206</v>
      </c>
      <c r="C104" s="242"/>
      <c r="D104" s="67">
        <f>SUM(DatosDelitos!N149,DatosDelitos!N150)</f>
        <v>0</v>
      </c>
    </row>
    <row r="105" spans="2:4" ht="13.35" customHeight="1" x14ac:dyDescent="0.25">
      <c r="B105" s="242" t="s">
        <v>1204</v>
      </c>
      <c r="C105" s="242"/>
      <c r="D105" s="67">
        <f>SUM(DatosDelitos!N151:N155)</f>
        <v>2</v>
      </c>
    </row>
    <row r="106" spans="2:4" ht="13.35" customHeight="1" x14ac:dyDescent="0.25">
      <c r="B106" s="242" t="s">
        <v>1641</v>
      </c>
      <c r="C106" s="242"/>
      <c r="D106" s="67">
        <f>SUM(SUM(DatosDelitos!N157:N160),SUM(DatosDelitos!N167:N172))</f>
        <v>1</v>
      </c>
    </row>
    <row r="107" spans="2:4" ht="13.35" customHeight="1" x14ac:dyDescent="0.25">
      <c r="B107" s="242" t="s">
        <v>1664</v>
      </c>
      <c r="C107" s="242"/>
      <c r="D107" s="67">
        <f>SUM(DatosDelitos!N161:N165)</f>
        <v>1</v>
      </c>
    </row>
    <row r="108" spans="2:4" ht="13.35" customHeight="1" x14ac:dyDescent="0.25">
      <c r="B108" s="242" t="s">
        <v>1642</v>
      </c>
      <c r="C108" s="242"/>
      <c r="D108" s="67">
        <f>SUM(DatosDelitos!N173:N177)</f>
        <v>5</v>
      </c>
    </row>
    <row r="109" spans="2:4" ht="13.35" customHeight="1" x14ac:dyDescent="0.25">
      <c r="B109" s="242" t="s">
        <v>1643</v>
      </c>
      <c r="C109" s="242"/>
      <c r="D109" s="67">
        <f>DatosDelitos!N178</f>
        <v>0</v>
      </c>
    </row>
    <row r="110" spans="2:4" ht="13.35" customHeight="1" x14ac:dyDescent="0.25">
      <c r="B110" s="242" t="s">
        <v>1644</v>
      </c>
      <c r="C110" s="242"/>
      <c r="D110" s="67">
        <f>DatosDelitos!N186</f>
        <v>19</v>
      </c>
    </row>
    <row r="111" spans="2:4" ht="13.35" customHeight="1" x14ac:dyDescent="0.25">
      <c r="B111" s="242" t="s">
        <v>1645</v>
      </c>
      <c r="C111" s="242"/>
      <c r="D111" s="67">
        <f>DatosDelitos!N201</f>
        <v>16</v>
      </c>
    </row>
    <row r="112" spans="2:4" ht="13.35" customHeight="1" x14ac:dyDescent="0.25">
      <c r="B112" s="242" t="s">
        <v>1646</v>
      </c>
      <c r="C112" s="242"/>
      <c r="D112" s="67">
        <f>DatosDelitos!N223</f>
        <v>1</v>
      </c>
    </row>
    <row r="113" spans="2:4" ht="13.35" customHeight="1" x14ac:dyDescent="0.25">
      <c r="B113" s="242" t="s">
        <v>1647</v>
      </c>
      <c r="C113" s="242"/>
      <c r="D113" s="67">
        <f>DatosDelitos!N244</f>
        <v>2</v>
      </c>
    </row>
    <row r="114" spans="2:4" ht="13.35" customHeight="1" x14ac:dyDescent="0.25">
      <c r="B114" s="242" t="s">
        <v>1648</v>
      </c>
      <c r="C114" s="242"/>
      <c r="D114" s="67">
        <f>DatosDelitos!N271</f>
        <v>1</v>
      </c>
    </row>
    <row r="115" spans="2:4" ht="38.25" customHeight="1" x14ac:dyDescent="0.25">
      <c r="B115" s="242" t="s">
        <v>1649</v>
      </c>
      <c r="C115" s="242"/>
      <c r="D115" s="67">
        <f>DatosDelitos!N301</f>
        <v>0</v>
      </c>
    </row>
    <row r="116" spans="2:4" ht="13.35" customHeight="1" x14ac:dyDescent="0.25">
      <c r="B116" s="242" t="s">
        <v>1650</v>
      </c>
      <c r="C116" s="242"/>
      <c r="D116" s="67">
        <f>DatosDelitos!N305</f>
        <v>0</v>
      </c>
    </row>
    <row r="117" spans="2:4" ht="13.35" customHeight="1" x14ac:dyDescent="0.25">
      <c r="B117" s="242" t="s">
        <v>1651</v>
      </c>
      <c r="C117" s="242"/>
      <c r="D117" s="67">
        <f>DatosDelitos!N312+DatosDelitos!N320</f>
        <v>1</v>
      </c>
    </row>
    <row r="118" spans="2:4" ht="13.35" customHeight="1" x14ac:dyDescent="0.25">
      <c r="B118" s="242" t="s">
        <v>918</v>
      </c>
      <c r="C118" s="242"/>
      <c r="D118" s="67">
        <f>DatosDelitos!N318</f>
        <v>0</v>
      </c>
    </row>
    <row r="119" spans="2:4" ht="14.1" customHeight="1" x14ac:dyDescent="0.25">
      <c r="B119" s="242" t="s">
        <v>1652</v>
      </c>
      <c r="C119" s="242"/>
      <c r="D119" s="67">
        <f>DatosDelitos!N323</f>
        <v>9</v>
      </c>
    </row>
    <row r="120" spans="2:4" ht="12.75" customHeight="1" x14ac:dyDescent="0.25">
      <c r="B120" s="244" t="s">
        <v>1653</v>
      </c>
      <c r="C120" s="244"/>
      <c r="D120" s="67">
        <f>DatosDelitos!N325</f>
        <v>0</v>
      </c>
    </row>
    <row r="121" spans="2:4" ht="15" customHeight="1" x14ac:dyDescent="0.25">
      <c r="B121" s="244" t="s">
        <v>952</v>
      </c>
      <c r="C121" s="244"/>
      <c r="D121" s="67">
        <f>DatosDelitos!N337</f>
        <v>0</v>
      </c>
    </row>
    <row r="122" spans="2:4" ht="15" customHeight="1" x14ac:dyDescent="0.25">
      <c r="B122" s="244" t="s">
        <v>1654</v>
      </c>
      <c r="C122" s="244"/>
      <c r="D122" s="67">
        <f>DatosDelitos!N339</f>
        <v>0</v>
      </c>
    </row>
    <row r="123" spans="2:4" ht="15" customHeight="1" x14ac:dyDescent="0.25">
      <c r="B123" s="242" t="s">
        <v>1660</v>
      </c>
      <c r="C123" s="242"/>
      <c r="D123" s="67">
        <f>SUM(D87:D122)</f>
        <v>115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1" t="s">
        <v>304</v>
      </c>
      <c r="D4" s="21" t="s">
        <v>305</v>
      </c>
      <c r="E4" s="21" t="s">
        <v>306</v>
      </c>
      <c r="F4" s="21" t="s">
        <v>307</v>
      </c>
      <c r="G4" s="21" t="s">
        <v>308</v>
      </c>
      <c r="H4" s="21" t="s">
        <v>309</v>
      </c>
      <c r="I4" s="21" t="s">
        <v>310</v>
      </c>
      <c r="J4" s="21" t="s">
        <v>311</v>
      </c>
      <c r="K4" s="21" t="s">
        <v>312</v>
      </c>
      <c r="L4" s="21" t="s">
        <v>313</v>
      </c>
      <c r="M4" s="21" t="s">
        <v>314</v>
      </c>
      <c r="N4" s="21" t="s">
        <v>315</v>
      </c>
      <c r="O4" s="21" t="s">
        <v>316</v>
      </c>
      <c r="P4" s="21" t="s">
        <v>317</v>
      </c>
    </row>
    <row r="5" spans="1:16" x14ac:dyDescent="0.25">
      <c r="A5" s="196" t="s">
        <v>318</v>
      </c>
      <c r="B5" s="197"/>
      <c r="C5" s="22">
        <v>29</v>
      </c>
      <c r="D5" s="22">
        <v>22</v>
      </c>
      <c r="E5" s="23">
        <v>0.31818181818181801</v>
      </c>
      <c r="F5" s="22">
        <v>0</v>
      </c>
      <c r="G5" s="22">
        <v>0</v>
      </c>
      <c r="H5" s="22">
        <v>3</v>
      </c>
      <c r="I5" s="22">
        <v>2</v>
      </c>
      <c r="J5" s="22">
        <v>6</v>
      </c>
      <c r="K5" s="22">
        <v>8</v>
      </c>
      <c r="L5" s="22">
        <v>4</v>
      </c>
      <c r="M5" s="22">
        <v>2</v>
      </c>
      <c r="N5" s="22">
        <v>0</v>
      </c>
      <c r="O5" s="22">
        <v>16</v>
      </c>
      <c r="P5" s="24">
        <v>8</v>
      </c>
    </row>
    <row r="6" spans="1:16" x14ac:dyDescent="0.25">
      <c r="A6" s="25" t="s">
        <v>319</v>
      </c>
      <c r="B6" s="25" t="s">
        <v>320</v>
      </c>
      <c r="C6" s="12">
        <v>21</v>
      </c>
      <c r="D6" s="12">
        <v>18</v>
      </c>
      <c r="E6" s="26">
        <v>0.16666666666666699</v>
      </c>
      <c r="F6" s="12">
        <v>0</v>
      </c>
      <c r="G6" s="12">
        <v>0</v>
      </c>
      <c r="H6" s="12">
        <v>0</v>
      </c>
      <c r="I6" s="12">
        <v>0</v>
      </c>
      <c r="J6" s="12">
        <v>5</v>
      </c>
      <c r="K6" s="12">
        <v>7</v>
      </c>
      <c r="L6" s="12">
        <v>3</v>
      </c>
      <c r="M6" s="12">
        <v>0</v>
      </c>
      <c r="N6" s="12">
        <v>0</v>
      </c>
      <c r="O6" s="12">
        <v>13</v>
      </c>
      <c r="P6" s="20">
        <v>4</v>
      </c>
    </row>
    <row r="7" spans="1:16" x14ac:dyDescent="0.25">
      <c r="A7" s="25" t="s">
        <v>321</v>
      </c>
      <c r="B7" s="25" t="s">
        <v>322</v>
      </c>
      <c r="C7" s="12">
        <v>4</v>
      </c>
      <c r="D7" s="12">
        <v>0</v>
      </c>
      <c r="E7" s="26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1</v>
      </c>
      <c r="L7" s="12">
        <v>1</v>
      </c>
      <c r="M7" s="12">
        <v>2</v>
      </c>
      <c r="N7" s="12">
        <v>0</v>
      </c>
      <c r="O7" s="12">
        <v>2</v>
      </c>
      <c r="P7" s="20">
        <v>0</v>
      </c>
    </row>
    <row r="8" spans="1:16" x14ac:dyDescent="0.25">
      <c r="A8" s="25" t="s">
        <v>323</v>
      </c>
      <c r="B8" s="25" t="s">
        <v>324</v>
      </c>
      <c r="C8" s="12">
        <v>4</v>
      </c>
      <c r="D8" s="12">
        <v>4</v>
      </c>
      <c r="E8" s="26">
        <v>0</v>
      </c>
      <c r="F8" s="12">
        <v>0</v>
      </c>
      <c r="G8" s="12">
        <v>0</v>
      </c>
      <c r="H8" s="12">
        <v>3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20">
        <v>4</v>
      </c>
    </row>
    <row r="9" spans="1:16" x14ac:dyDescent="0.25">
      <c r="A9" s="25" t="s">
        <v>325</v>
      </c>
      <c r="B9" s="25" t="s">
        <v>326</v>
      </c>
      <c r="C9" s="12">
        <v>0</v>
      </c>
      <c r="D9" s="12">
        <v>0</v>
      </c>
      <c r="E9" s="26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0</v>
      </c>
    </row>
    <row r="10" spans="1:16" x14ac:dyDescent="0.25">
      <c r="A10" s="196" t="s">
        <v>327</v>
      </c>
      <c r="B10" s="197"/>
      <c r="C10" s="22">
        <v>0</v>
      </c>
      <c r="D10" s="22">
        <v>0</v>
      </c>
      <c r="E10" s="23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25">
      <c r="A11" s="25" t="s">
        <v>328</v>
      </c>
      <c r="B11" s="25" t="s">
        <v>329</v>
      </c>
      <c r="C11" s="12">
        <v>0</v>
      </c>
      <c r="D11" s="12">
        <v>0</v>
      </c>
      <c r="E11" s="26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0</v>
      </c>
    </row>
    <row r="12" spans="1:16" x14ac:dyDescent="0.25">
      <c r="A12" s="25" t="s">
        <v>330</v>
      </c>
      <c r="B12" s="25" t="s">
        <v>331</v>
      </c>
      <c r="C12" s="12">
        <v>0</v>
      </c>
      <c r="D12" s="12">
        <v>0</v>
      </c>
      <c r="E12" s="26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0">
        <v>0</v>
      </c>
    </row>
    <row r="13" spans="1:16" x14ac:dyDescent="0.25">
      <c r="A13" s="196" t="s">
        <v>332</v>
      </c>
      <c r="B13" s="197"/>
      <c r="C13" s="22">
        <v>6874</v>
      </c>
      <c r="D13" s="22">
        <v>6353</v>
      </c>
      <c r="E13" s="23">
        <v>8.2008499921296996E-2</v>
      </c>
      <c r="F13" s="22">
        <v>663</v>
      </c>
      <c r="G13" s="22">
        <v>247</v>
      </c>
      <c r="H13" s="22">
        <v>348</v>
      </c>
      <c r="I13" s="22">
        <v>338</v>
      </c>
      <c r="J13" s="22">
        <v>12</v>
      </c>
      <c r="K13" s="22">
        <v>10</v>
      </c>
      <c r="L13" s="22">
        <v>0</v>
      </c>
      <c r="M13" s="22">
        <v>0</v>
      </c>
      <c r="N13" s="22">
        <v>3</v>
      </c>
      <c r="O13" s="22">
        <v>31</v>
      </c>
      <c r="P13" s="24">
        <v>398</v>
      </c>
    </row>
    <row r="14" spans="1:16" x14ac:dyDescent="0.25">
      <c r="A14" s="25" t="s">
        <v>333</v>
      </c>
      <c r="B14" s="25" t="s">
        <v>334</v>
      </c>
      <c r="C14" s="12">
        <v>5469</v>
      </c>
      <c r="D14" s="12">
        <v>4893</v>
      </c>
      <c r="E14" s="26">
        <v>0.117719190680564</v>
      </c>
      <c r="F14" s="12">
        <v>77</v>
      </c>
      <c r="G14" s="12">
        <v>68</v>
      </c>
      <c r="H14" s="12">
        <v>211</v>
      </c>
      <c r="I14" s="12">
        <v>204</v>
      </c>
      <c r="J14" s="12">
        <v>8</v>
      </c>
      <c r="K14" s="12">
        <v>8</v>
      </c>
      <c r="L14" s="12">
        <v>0</v>
      </c>
      <c r="M14" s="12">
        <v>0</v>
      </c>
      <c r="N14" s="12">
        <v>1</v>
      </c>
      <c r="O14" s="12">
        <v>28</v>
      </c>
      <c r="P14" s="20">
        <v>122</v>
      </c>
    </row>
    <row r="15" spans="1:16" x14ac:dyDescent="0.25">
      <c r="A15" s="25" t="s">
        <v>335</v>
      </c>
      <c r="B15" s="25" t="s">
        <v>336</v>
      </c>
      <c r="C15" s="12">
        <v>0</v>
      </c>
      <c r="D15" s="12">
        <v>2</v>
      </c>
      <c r="E15" s="26">
        <v>-1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1</v>
      </c>
      <c r="O15" s="12">
        <v>0</v>
      </c>
      <c r="P15" s="20">
        <v>0</v>
      </c>
    </row>
    <row r="16" spans="1:16" x14ac:dyDescent="0.25">
      <c r="A16" s="25" t="s">
        <v>337</v>
      </c>
      <c r="B16" s="25" t="s">
        <v>338</v>
      </c>
      <c r="C16" s="12">
        <v>691</v>
      </c>
      <c r="D16" s="12">
        <v>713</v>
      </c>
      <c r="E16" s="26">
        <v>-3.0855539971949501E-2</v>
      </c>
      <c r="F16" s="12">
        <v>4</v>
      </c>
      <c r="G16" s="12">
        <v>3</v>
      </c>
      <c r="H16" s="12">
        <v>15</v>
      </c>
      <c r="I16" s="12">
        <v>16</v>
      </c>
      <c r="J16" s="12">
        <v>1</v>
      </c>
      <c r="K16" s="12">
        <v>1</v>
      </c>
      <c r="L16" s="12">
        <v>0</v>
      </c>
      <c r="M16" s="12">
        <v>0</v>
      </c>
      <c r="N16" s="12">
        <v>1</v>
      </c>
      <c r="O16" s="12">
        <v>1</v>
      </c>
      <c r="P16" s="20">
        <v>15</v>
      </c>
    </row>
    <row r="17" spans="1:16" ht="33.75" x14ac:dyDescent="0.25">
      <c r="A17" s="25" t="s">
        <v>339</v>
      </c>
      <c r="B17" s="25" t="s">
        <v>340</v>
      </c>
      <c r="C17" s="12">
        <v>714</v>
      </c>
      <c r="D17" s="12">
        <v>745</v>
      </c>
      <c r="E17" s="26">
        <v>-4.16107382550336E-2</v>
      </c>
      <c r="F17" s="12">
        <v>582</v>
      </c>
      <c r="G17" s="12">
        <v>176</v>
      </c>
      <c r="H17" s="12">
        <v>122</v>
      </c>
      <c r="I17" s="12">
        <v>118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2</v>
      </c>
      <c r="P17" s="20">
        <v>261</v>
      </c>
    </row>
    <row r="18" spans="1:16" x14ac:dyDescent="0.25">
      <c r="A18" s="25" t="s">
        <v>341</v>
      </c>
      <c r="B18" s="25" t="s">
        <v>342</v>
      </c>
      <c r="C18" s="12">
        <v>0</v>
      </c>
      <c r="D18" s="12">
        <v>0</v>
      </c>
      <c r="E18" s="26">
        <v>0</v>
      </c>
      <c r="F18" s="12">
        <v>0</v>
      </c>
      <c r="G18" s="12">
        <v>0</v>
      </c>
      <c r="H18" s="12">
        <v>0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0">
        <v>0</v>
      </c>
    </row>
    <row r="19" spans="1:16" x14ac:dyDescent="0.25">
      <c r="A19" s="25" t="s">
        <v>343</v>
      </c>
      <c r="B19" s="25" t="s">
        <v>344</v>
      </c>
      <c r="C19" s="12">
        <v>0</v>
      </c>
      <c r="D19" s="12">
        <v>0</v>
      </c>
      <c r="E19" s="26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0">
        <v>0</v>
      </c>
    </row>
    <row r="20" spans="1:16" x14ac:dyDescent="0.25">
      <c r="A20" s="196" t="s">
        <v>345</v>
      </c>
      <c r="B20" s="197"/>
      <c r="C20" s="22">
        <v>0</v>
      </c>
      <c r="D20" s="22">
        <v>0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25">
      <c r="A21" s="25" t="s">
        <v>346</v>
      </c>
      <c r="B21" s="25" t="s">
        <v>347</v>
      </c>
      <c r="C21" s="12">
        <v>0</v>
      </c>
      <c r="D21" s="12">
        <v>0</v>
      </c>
      <c r="E21" s="26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0">
        <v>0</v>
      </c>
    </row>
    <row r="22" spans="1:16" ht="22.5" x14ac:dyDescent="0.25">
      <c r="A22" s="25" t="s">
        <v>348</v>
      </c>
      <c r="B22" s="25" t="s">
        <v>349</v>
      </c>
      <c r="C22" s="12">
        <v>0</v>
      </c>
      <c r="D22" s="12">
        <v>0</v>
      </c>
      <c r="E22" s="26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0">
        <v>0</v>
      </c>
    </row>
    <row r="23" spans="1:16" x14ac:dyDescent="0.25">
      <c r="A23" s="196" t="s">
        <v>350</v>
      </c>
      <c r="B23" s="197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25">
      <c r="A24" s="25" t="s">
        <v>351</v>
      </c>
      <c r="B24" s="25" t="s">
        <v>352</v>
      </c>
      <c r="C24" s="12">
        <v>0</v>
      </c>
      <c r="D24" s="12">
        <v>0</v>
      </c>
      <c r="E24" s="26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0">
        <v>0</v>
      </c>
    </row>
    <row r="25" spans="1:16" ht="22.5" x14ac:dyDescent="0.25">
      <c r="A25" s="25" t="s">
        <v>353</v>
      </c>
      <c r="B25" s="25" t="s">
        <v>354</v>
      </c>
      <c r="C25" s="12">
        <v>0</v>
      </c>
      <c r="D25" s="12">
        <v>0</v>
      </c>
      <c r="E25" s="26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0">
        <v>0</v>
      </c>
    </row>
    <row r="26" spans="1:16" ht="22.5" x14ac:dyDescent="0.25">
      <c r="A26" s="25" t="s">
        <v>355</v>
      </c>
      <c r="B26" s="25" t="s">
        <v>356</v>
      </c>
      <c r="C26" s="12">
        <v>0</v>
      </c>
      <c r="D26" s="12">
        <v>0</v>
      </c>
      <c r="E26" s="26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0">
        <v>0</v>
      </c>
    </row>
    <row r="27" spans="1:16" x14ac:dyDescent="0.25">
      <c r="A27" s="25" t="s">
        <v>357</v>
      </c>
      <c r="B27" s="25" t="s">
        <v>358</v>
      </c>
      <c r="C27" s="12">
        <v>0</v>
      </c>
      <c r="D27" s="12">
        <v>0</v>
      </c>
      <c r="E27" s="26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0">
        <v>0</v>
      </c>
    </row>
    <row r="28" spans="1:16" x14ac:dyDescent="0.25">
      <c r="A28" s="25" t="s">
        <v>359</v>
      </c>
      <c r="B28" s="25" t="s">
        <v>360</v>
      </c>
      <c r="C28" s="12">
        <v>0</v>
      </c>
      <c r="D28" s="12">
        <v>0</v>
      </c>
      <c r="E28" s="26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0">
        <v>0</v>
      </c>
    </row>
    <row r="29" spans="1:16" ht="22.5" x14ac:dyDescent="0.25">
      <c r="A29" s="25" t="s">
        <v>361</v>
      </c>
      <c r="B29" s="25" t="s">
        <v>362</v>
      </c>
      <c r="C29" s="12">
        <v>0</v>
      </c>
      <c r="D29" s="12">
        <v>0</v>
      </c>
      <c r="E29" s="26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0">
        <v>0</v>
      </c>
    </row>
    <row r="30" spans="1:16" x14ac:dyDescent="0.25">
      <c r="A30" s="196" t="s">
        <v>363</v>
      </c>
      <c r="B30" s="197"/>
      <c r="C30" s="22">
        <v>704</v>
      </c>
      <c r="D30" s="22">
        <v>695</v>
      </c>
      <c r="E30" s="23">
        <v>1.2949640287769799E-2</v>
      </c>
      <c r="F30" s="22">
        <v>398</v>
      </c>
      <c r="G30" s="22">
        <v>184</v>
      </c>
      <c r="H30" s="22">
        <v>153</v>
      </c>
      <c r="I30" s="22">
        <v>154</v>
      </c>
      <c r="J30" s="22">
        <v>1</v>
      </c>
      <c r="K30" s="22">
        <v>2</v>
      </c>
      <c r="L30" s="22">
        <v>0</v>
      </c>
      <c r="M30" s="22">
        <v>0</v>
      </c>
      <c r="N30" s="22">
        <v>4</v>
      </c>
      <c r="O30" s="22">
        <v>25</v>
      </c>
      <c r="P30" s="24">
        <v>214</v>
      </c>
    </row>
    <row r="31" spans="1:16" x14ac:dyDescent="0.25">
      <c r="A31" s="25" t="s">
        <v>364</v>
      </c>
      <c r="B31" s="25" t="s">
        <v>365</v>
      </c>
      <c r="C31" s="12">
        <v>5</v>
      </c>
      <c r="D31" s="12">
        <v>4</v>
      </c>
      <c r="E31" s="26">
        <v>0.25</v>
      </c>
      <c r="F31" s="12">
        <v>0</v>
      </c>
      <c r="G31" s="12">
        <v>0</v>
      </c>
      <c r="H31" s="12">
        <v>0</v>
      </c>
      <c r="I31" s="12">
        <v>1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2</v>
      </c>
      <c r="P31" s="20">
        <v>1</v>
      </c>
    </row>
    <row r="32" spans="1:16" x14ac:dyDescent="0.25">
      <c r="A32" s="25" t="s">
        <v>366</v>
      </c>
      <c r="B32" s="25" t="s">
        <v>367</v>
      </c>
      <c r="C32" s="12">
        <v>0</v>
      </c>
      <c r="D32" s="12">
        <v>1</v>
      </c>
      <c r="E32" s="26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0">
        <v>0</v>
      </c>
    </row>
    <row r="33" spans="1:16" ht="22.5" x14ac:dyDescent="0.25">
      <c r="A33" s="25" t="s">
        <v>368</v>
      </c>
      <c r="B33" s="25" t="s">
        <v>369</v>
      </c>
      <c r="C33" s="12">
        <v>360</v>
      </c>
      <c r="D33" s="12">
        <v>352</v>
      </c>
      <c r="E33" s="26">
        <v>2.27272727272727E-2</v>
      </c>
      <c r="F33" s="12">
        <v>140</v>
      </c>
      <c r="G33" s="12">
        <v>50</v>
      </c>
      <c r="H33" s="12">
        <v>62</v>
      </c>
      <c r="I33" s="12">
        <v>61</v>
      </c>
      <c r="J33" s="12">
        <v>0</v>
      </c>
      <c r="K33" s="12">
        <v>0</v>
      </c>
      <c r="L33" s="12">
        <v>0</v>
      </c>
      <c r="M33" s="12">
        <v>0</v>
      </c>
      <c r="N33" s="12">
        <v>2</v>
      </c>
      <c r="O33" s="12">
        <v>15</v>
      </c>
      <c r="P33" s="20">
        <v>86</v>
      </c>
    </row>
    <row r="34" spans="1:16" x14ac:dyDescent="0.25">
      <c r="A34" s="25" t="s">
        <v>370</v>
      </c>
      <c r="B34" s="25" t="s">
        <v>371</v>
      </c>
      <c r="C34" s="12">
        <v>0</v>
      </c>
      <c r="D34" s="12">
        <v>4</v>
      </c>
      <c r="E34" s="26">
        <v>-1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0">
        <v>0</v>
      </c>
    </row>
    <row r="35" spans="1:16" x14ac:dyDescent="0.25">
      <c r="A35" s="25" t="s">
        <v>372</v>
      </c>
      <c r="B35" s="25" t="s">
        <v>373</v>
      </c>
      <c r="C35" s="12">
        <v>162</v>
      </c>
      <c r="D35" s="12">
        <v>158</v>
      </c>
      <c r="E35" s="26">
        <v>2.53164556962025E-2</v>
      </c>
      <c r="F35" s="12">
        <v>92</v>
      </c>
      <c r="G35" s="12">
        <v>25</v>
      </c>
      <c r="H35" s="12">
        <v>23</v>
      </c>
      <c r="I35" s="12">
        <v>23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1</v>
      </c>
      <c r="P35" s="20">
        <v>39</v>
      </c>
    </row>
    <row r="36" spans="1:16" ht="22.5" x14ac:dyDescent="0.25">
      <c r="A36" s="25" t="s">
        <v>374</v>
      </c>
      <c r="B36" s="25" t="s">
        <v>375</v>
      </c>
      <c r="C36" s="12">
        <v>83</v>
      </c>
      <c r="D36" s="12">
        <v>92</v>
      </c>
      <c r="E36" s="26">
        <v>-9.7826086956521702E-2</v>
      </c>
      <c r="F36" s="12">
        <v>121</v>
      </c>
      <c r="G36" s="12">
        <v>93</v>
      </c>
      <c r="H36" s="12">
        <v>44</v>
      </c>
      <c r="I36" s="12">
        <v>51</v>
      </c>
      <c r="J36" s="12">
        <v>1</v>
      </c>
      <c r="K36" s="12">
        <v>2</v>
      </c>
      <c r="L36" s="12">
        <v>0</v>
      </c>
      <c r="M36" s="12">
        <v>0</v>
      </c>
      <c r="N36" s="12">
        <v>0</v>
      </c>
      <c r="O36" s="12">
        <v>5</v>
      </c>
      <c r="P36" s="20">
        <v>65</v>
      </c>
    </row>
    <row r="37" spans="1:16" ht="22.5" x14ac:dyDescent="0.25">
      <c r="A37" s="25" t="s">
        <v>376</v>
      </c>
      <c r="B37" s="25" t="s">
        <v>377</v>
      </c>
      <c r="C37" s="12">
        <v>0</v>
      </c>
      <c r="D37" s="12">
        <v>0</v>
      </c>
      <c r="E37" s="26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0">
        <v>0</v>
      </c>
    </row>
    <row r="38" spans="1:16" ht="22.5" x14ac:dyDescent="0.25">
      <c r="A38" s="25" t="s">
        <v>378</v>
      </c>
      <c r="B38" s="25" t="s">
        <v>379</v>
      </c>
      <c r="C38" s="12">
        <v>7</v>
      </c>
      <c r="D38" s="12">
        <v>8</v>
      </c>
      <c r="E38" s="26">
        <v>-0.125</v>
      </c>
      <c r="F38" s="12">
        <v>5</v>
      </c>
      <c r="G38" s="12">
        <v>3</v>
      </c>
      <c r="H38" s="12">
        <v>0</v>
      </c>
      <c r="I38" s="12">
        <v>2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0">
        <v>4</v>
      </c>
    </row>
    <row r="39" spans="1:16" ht="33.75" x14ac:dyDescent="0.25">
      <c r="A39" s="25" t="s">
        <v>380</v>
      </c>
      <c r="B39" s="25" t="s">
        <v>381</v>
      </c>
      <c r="C39" s="12">
        <v>0</v>
      </c>
      <c r="D39" s="12">
        <v>0</v>
      </c>
      <c r="E39" s="26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0">
        <v>0</v>
      </c>
    </row>
    <row r="40" spans="1:16" ht="22.5" x14ac:dyDescent="0.25">
      <c r="A40" s="25" t="s">
        <v>382</v>
      </c>
      <c r="B40" s="25" t="s">
        <v>383</v>
      </c>
      <c r="C40" s="12">
        <v>0</v>
      </c>
      <c r="D40" s="12">
        <v>0</v>
      </c>
      <c r="E40" s="26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0">
        <v>0</v>
      </c>
    </row>
    <row r="41" spans="1:16" x14ac:dyDescent="0.25">
      <c r="A41" s="25" t="s">
        <v>384</v>
      </c>
      <c r="B41" s="25" t="s">
        <v>385</v>
      </c>
      <c r="C41" s="12">
        <v>87</v>
      </c>
      <c r="D41" s="12">
        <v>76</v>
      </c>
      <c r="E41" s="26">
        <v>0.144736842105263</v>
      </c>
      <c r="F41" s="12">
        <v>40</v>
      </c>
      <c r="G41" s="12">
        <v>13</v>
      </c>
      <c r="H41" s="12">
        <v>24</v>
      </c>
      <c r="I41" s="12">
        <v>16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2</v>
      </c>
      <c r="P41" s="20">
        <v>19</v>
      </c>
    </row>
    <row r="42" spans="1:16" x14ac:dyDescent="0.25">
      <c r="A42" s="196" t="s">
        <v>386</v>
      </c>
      <c r="B42" s="197"/>
      <c r="C42" s="22">
        <v>18</v>
      </c>
      <c r="D42" s="22">
        <v>29</v>
      </c>
      <c r="E42" s="23">
        <v>-0.37931034482758602</v>
      </c>
      <c r="F42" s="22">
        <v>16</v>
      </c>
      <c r="G42" s="22">
        <v>5</v>
      </c>
      <c r="H42" s="22">
        <v>10</v>
      </c>
      <c r="I42" s="22">
        <v>10</v>
      </c>
      <c r="J42" s="22">
        <v>1</v>
      </c>
      <c r="K42" s="22">
        <v>1</v>
      </c>
      <c r="L42" s="22">
        <v>0</v>
      </c>
      <c r="M42" s="22">
        <v>0</v>
      </c>
      <c r="N42" s="22">
        <v>3</v>
      </c>
      <c r="O42" s="22">
        <v>0</v>
      </c>
      <c r="P42" s="24">
        <v>11</v>
      </c>
    </row>
    <row r="43" spans="1:16" x14ac:dyDescent="0.25">
      <c r="A43" s="25" t="s">
        <v>387</v>
      </c>
      <c r="B43" s="25" t="s">
        <v>388</v>
      </c>
      <c r="C43" s="12">
        <v>1</v>
      </c>
      <c r="D43" s="12">
        <v>0</v>
      </c>
      <c r="E43" s="26">
        <v>0</v>
      </c>
      <c r="F43" s="12">
        <v>0</v>
      </c>
      <c r="G43" s="12">
        <v>0</v>
      </c>
      <c r="H43" s="12">
        <v>1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2</v>
      </c>
      <c r="O43" s="12">
        <v>0</v>
      </c>
      <c r="P43" s="20">
        <v>0</v>
      </c>
    </row>
    <row r="44" spans="1:16" ht="22.5" x14ac:dyDescent="0.25">
      <c r="A44" s="25" t="s">
        <v>389</v>
      </c>
      <c r="B44" s="25" t="s">
        <v>390</v>
      </c>
      <c r="C44" s="12">
        <v>16</v>
      </c>
      <c r="D44" s="12">
        <v>29</v>
      </c>
      <c r="E44" s="26">
        <v>-0.44827586206896503</v>
      </c>
      <c r="F44" s="12">
        <v>16</v>
      </c>
      <c r="G44" s="12">
        <v>5</v>
      </c>
      <c r="H44" s="12">
        <v>9</v>
      </c>
      <c r="I44" s="12">
        <v>9</v>
      </c>
      <c r="J44" s="12">
        <v>1</v>
      </c>
      <c r="K44" s="12">
        <v>1</v>
      </c>
      <c r="L44" s="12">
        <v>0</v>
      </c>
      <c r="M44" s="12">
        <v>0</v>
      </c>
      <c r="N44" s="12">
        <v>1</v>
      </c>
      <c r="O44" s="12">
        <v>0</v>
      </c>
      <c r="P44" s="20">
        <v>11</v>
      </c>
    </row>
    <row r="45" spans="1:16" x14ac:dyDescent="0.25">
      <c r="A45" s="25" t="s">
        <v>391</v>
      </c>
      <c r="B45" s="25" t="s">
        <v>392</v>
      </c>
      <c r="C45" s="12">
        <v>0</v>
      </c>
      <c r="D45" s="12">
        <v>0</v>
      </c>
      <c r="E45" s="26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0">
        <v>0</v>
      </c>
    </row>
    <row r="46" spans="1:16" ht="22.5" x14ac:dyDescent="0.25">
      <c r="A46" s="25" t="s">
        <v>393</v>
      </c>
      <c r="B46" s="25" t="s">
        <v>394</v>
      </c>
      <c r="C46" s="12">
        <v>0</v>
      </c>
      <c r="D46" s="12">
        <v>0</v>
      </c>
      <c r="E46" s="26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0">
        <v>0</v>
      </c>
    </row>
    <row r="47" spans="1:16" ht="22.5" x14ac:dyDescent="0.25">
      <c r="A47" s="25" t="s">
        <v>395</v>
      </c>
      <c r="B47" s="25" t="s">
        <v>396</v>
      </c>
      <c r="C47" s="12">
        <v>0</v>
      </c>
      <c r="D47" s="12">
        <v>0</v>
      </c>
      <c r="E47" s="26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0">
        <v>0</v>
      </c>
    </row>
    <row r="48" spans="1:16" x14ac:dyDescent="0.25">
      <c r="A48" s="25" t="s">
        <v>397</v>
      </c>
      <c r="B48" s="25" t="s">
        <v>398</v>
      </c>
      <c r="C48" s="12">
        <v>1</v>
      </c>
      <c r="D48" s="12">
        <v>0</v>
      </c>
      <c r="E48" s="26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0">
        <v>0</v>
      </c>
    </row>
    <row r="49" spans="1:16" x14ac:dyDescent="0.25">
      <c r="A49" s="25" t="s">
        <v>399</v>
      </c>
      <c r="B49" s="25" t="s">
        <v>400</v>
      </c>
      <c r="C49" s="12">
        <v>0</v>
      </c>
      <c r="D49" s="12">
        <v>0</v>
      </c>
      <c r="E49" s="26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0">
        <v>0</v>
      </c>
    </row>
    <row r="50" spans="1:16" x14ac:dyDescent="0.25">
      <c r="A50" s="196" t="s">
        <v>401</v>
      </c>
      <c r="B50" s="197"/>
      <c r="C50" s="22">
        <v>366</v>
      </c>
      <c r="D50" s="22">
        <v>308</v>
      </c>
      <c r="E50" s="23">
        <v>0.18831168831168801</v>
      </c>
      <c r="F50" s="22">
        <v>24</v>
      </c>
      <c r="G50" s="22">
        <v>5</v>
      </c>
      <c r="H50" s="22">
        <v>46</v>
      </c>
      <c r="I50" s="22">
        <v>37</v>
      </c>
      <c r="J50" s="22">
        <v>44</v>
      </c>
      <c r="K50" s="22">
        <v>28</v>
      </c>
      <c r="L50" s="22">
        <v>0</v>
      </c>
      <c r="M50" s="22">
        <v>0</v>
      </c>
      <c r="N50" s="22">
        <v>18</v>
      </c>
      <c r="O50" s="22">
        <v>33</v>
      </c>
      <c r="P50" s="24">
        <v>44</v>
      </c>
    </row>
    <row r="51" spans="1:16" x14ac:dyDescent="0.25">
      <c r="A51" s="25" t="s">
        <v>402</v>
      </c>
      <c r="B51" s="25" t="s">
        <v>403</v>
      </c>
      <c r="C51" s="12">
        <v>233</v>
      </c>
      <c r="D51" s="12">
        <v>206</v>
      </c>
      <c r="E51" s="26">
        <v>0.13106796116504801</v>
      </c>
      <c r="F51" s="12">
        <v>19</v>
      </c>
      <c r="G51" s="12">
        <v>2</v>
      </c>
      <c r="H51" s="12">
        <v>19</v>
      </c>
      <c r="I51" s="12">
        <v>13</v>
      </c>
      <c r="J51" s="12">
        <v>28</v>
      </c>
      <c r="K51" s="12">
        <v>14</v>
      </c>
      <c r="L51" s="12">
        <v>0</v>
      </c>
      <c r="M51" s="12">
        <v>0</v>
      </c>
      <c r="N51" s="12">
        <v>2</v>
      </c>
      <c r="O51" s="12">
        <v>22</v>
      </c>
      <c r="P51" s="20">
        <v>7</v>
      </c>
    </row>
    <row r="52" spans="1:16" x14ac:dyDescent="0.25">
      <c r="A52" s="25" t="s">
        <v>404</v>
      </c>
      <c r="B52" s="25" t="s">
        <v>405</v>
      </c>
      <c r="C52" s="12">
        <v>5</v>
      </c>
      <c r="D52" s="12">
        <v>2</v>
      </c>
      <c r="E52" s="26">
        <v>1.5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</v>
      </c>
      <c r="L52" s="12">
        <v>0</v>
      </c>
      <c r="M52" s="12">
        <v>0</v>
      </c>
      <c r="N52" s="12">
        <v>0</v>
      </c>
      <c r="O52" s="12">
        <v>0</v>
      </c>
      <c r="P52" s="20">
        <v>2</v>
      </c>
    </row>
    <row r="53" spans="1:16" x14ac:dyDescent="0.25">
      <c r="A53" s="25" t="s">
        <v>406</v>
      </c>
      <c r="B53" s="25" t="s">
        <v>407</v>
      </c>
      <c r="C53" s="12">
        <v>14</v>
      </c>
      <c r="D53" s="12">
        <v>21</v>
      </c>
      <c r="E53" s="26">
        <v>-0.33333333333333298</v>
      </c>
      <c r="F53" s="12">
        <v>0</v>
      </c>
      <c r="G53" s="12">
        <v>0</v>
      </c>
      <c r="H53" s="12">
        <v>6</v>
      </c>
      <c r="I53" s="12">
        <v>6</v>
      </c>
      <c r="J53" s="12">
        <v>2</v>
      </c>
      <c r="K53" s="12">
        <v>2</v>
      </c>
      <c r="L53" s="12">
        <v>0</v>
      </c>
      <c r="M53" s="12">
        <v>0</v>
      </c>
      <c r="N53" s="12">
        <v>1</v>
      </c>
      <c r="O53" s="12">
        <v>2</v>
      </c>
      <c r="P53" s="20">
        <v>9</v>
      </c>
    </row>
    <row r="54" spans="1:16" ht="22.5" x14ac:dyDescent="0.25">
      <c r="A54" s="25" t="s">
        <v>408</v>
      </c>
      <c r="B54" s="25" t="s">
        <v>409</v>
      </c>
      <c r="C54" s="12">
        <v>1</v>
      </c>
      <c r="D54" s="12">
        <v>1</v>
      </c>
      <c r="E54" s="26">
        <v>0</v>
      </c>
      <c r="F54" s="12">
        <v>0</v>
      </c>
      <c r="G54" s="12">
        <v>0</v>
      </c>
      <c r="H54" s="12">
        <v>1</v>
      </c>
      <c r="I54" s="12">
        <v>1</v>
      </c>
      <c r="J54" s="12">
        <v>4</v>
      </c>
      <c r="K54" s="12">
        <v>4</v>
      </c>
      <c r="L54" s="12">
        <v>0</v>
      </c>
      <c r="M54" s="12">
        <v>0</v>
      </c>
      <c r="N54" s="12">
        <v>0</v>
      </c>
      <c r="O54" s="12">
        <v>0</v>
      </c>
      <c r="P54" s="20">
        <v>0</v>
      </c>
    </row>
    <row r="55" spans="1:16" x14ac:dyDescent="0.25">
      <c r="A55" s="25" t="s">
        <v>410</v>
      </c>
      <c r="B55" s="25" t="s">
        <v>411</v>
      </c>
      <c r="C55" s="12">
        <v>2</v>
      </c>
      <c r="D55" s="12">
        <v>1</v>
      </c>
      <c r="E55" s="26">
        <v>1</v>
      </c>
      <c r="F55" s="12">
        <v>0</v>
      </c>
      <c r="G55" s="12">
        <v>0</v>
      </c>
      <c r="H55" s="12">
        <v>2</v>
      </c>
      <c r="I55" s="12">
        <v>2</v>
      </c>
      <c r="J55" s="12">
        <v>1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0">
        <v>0</v>
      </c>
    </row>
    <row r="56" spans="1:16" x14ac:dyDescent="0.25">
      <c r="A56" s="25" t="s">
        <v>412</v>
      </c>
      <c r="B56" s="25" t="s">
        <v>413</v>
      </c>
      <c r="C56" s="12">
        <v>7</v>
      </c>
      <c r="D56" s="12">
        <v>2</v>
      </c>
      <c r="E56" s="26">
        <v>2.5</v>
      </c>
      <c r="F56" s="12">
        <v>0</v>
      </c>
      <c r="G56" s="12">
        <v>0</v>
      </c>
      <c r="H56" s="12">
        <v>0</v>
      </c>
      <c r="I56" s="12">
        <v>1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0">
        <v>0</v>
      </c>
    </row>
    <row r="57" spans="1:16" ht="22.5" x14ac:dyDescent="0.25">
      <c r="A57" s="25" t="s">
        <v>414</v>
      </c>
      <c r="B57" s="25" t="s">
        <v>415</v>
      </c>
      <c r="C57" s="12">
        <v>5</v>
      </c>
      <c r="D57" s="12">
        <v>5</v>
      </c>
      <c r="E57" s="26">
        <v>0</v>
      </c>
      <c r="F57" s="12">
        <v>4</v>
      </c>
      <c r="G57" s="12">
        <v>2</v>
      </c>
      <c r="H57" s="12">
        <v>6</v>
      </c>
      <c r="I57" s="12">
        <v>5</v>
      </c>
      <c r="J57" s="12">
        <v>0</v>
      </c>
      <c r="K57" s="12">
        <v>0</v>
      </c>
      <c r="L57" s="12">
        <v>0</v>
      </c>
      <c r="M57" s="12">
        <v>0</v>
      </c>
      <c r="N57" s="12">
        <v>1</v>
      </c>
      <c r="O57" s="12">
        <v>0</v>
      </c>
      <c r="P57" s="20">
        <v>7</v>
      </c>
    </row>
    <row r="58" spans="1:16" ht="22.5" x14ac:dyDescent="0.25">
      <c r="A58" s="25" t="s">
        <v>416</v>
      </c>
      <c r="B58" s="25" t="s">
        <v>417</v>
      </c>
      <c r="C58" s="12">
        <v>0</v>
      </c>
      <c r="D58" s="12">
        <v>1</v>
      </c>
      <c r="E58" s="26">
        <v>-1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1</v>
      </c>
      <c r="P58" s="20">
        <v>0</v>
      </c>
    </row>
    <row r="59" spans="1:16" ht="22.5" x14ac:dyDescent="0.25">
      <c r="A59" s="25" t="s">
        <v>418</v>
      </c>
      <c r="B59" s="25" t="s">
        <v>419</v>
      </c>
      <c r="C59" s="12">
        <v>2</v>
      </c>
      <c r="D59" s="12">
        <v>1</v>
      </c>
      <c r="E59" s="26">
        <v>1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0">
        <v>0</v>
      </c>
    </row>
    <row r="60" spans="1:16" ht="22.5" x14ac:dyDescent="0.25">
      <c r="A60" s="25" t="s">
        <v>420</v>
      </c>
      <c r="B60" s="25" t="s">
        <v>421</v>
      </c>
      <c r="C60" s="12">
        <v>7</v>
      </c>
      <c r="D60" s="12">
        <v>5</v>
      </c>
      <c r="E60" s="26">
        <v>0.4</v>
      </c>
      <c r="F60" s="12">
        <v>0</v>
      </c>
      <c r="G60" s="12">
        <v>0</v>
      </c>
      <c r="H60" s="12">
        <v>0</v>
      </c>
      <c r="I60" s="12">
        <v>0</v>
      </c>
      <c r="J60" s="12">
        <v>1</v>
      </c>
      <c r="K60" s="12">
        <v>1</v>
      </c>
      <c r="L60" s="12">
        <v>0</v>
      </c>
      <c r="M60" s="12">
        <v>0</v>
      </c>
      <c r="N60" s="12">
        <v>1</v>
      </c>
      <c r="O60" s="12">
        <v>2</v>
      </c>
      <c r="P60" s="20">
        <v>1</v>
      </c>
    </row>
    <row r="61" spans="1:16" ht="33.75" x14ac:dyDescent="0.25">
      <c r="A61" s="25" t="s">
        <v>422</v>
      </c>
      <c r="B61" s="25" t="s">
        <v>423</v>
      </c>
      <c r="C61" s="12">
        <v>4</v>
      </c>
      <c r="D61" s="12">
        <v>4</v>
      </c>
      <c r="E61" s="26">
        <v>0</v>
      </c>
      <c r="F61" s="12">
        <v>1</v>
      </c>
      <c r="G61" s="12">
        <v>1</v>
      </c>
      <c r="H61" s="12">
        <v>2</v>
      </c>
      <c r="I61" s="12">
        <v>0</v>
      </c>
      <c r="J61" s="12">
        <v>0</v>
      </c>
      <c r="K61" s="12">
        <v>1</v>
      </c>
      <c r="L61" s="12">
        <v>0</v>
      </c>
      <c r="M61" s="12">
        <v>0</v>
      </c>
      <c r="N61" s="12">
        <v>0</v>
      </c>
      <c r="O61" s="12">
        <v>0</v>
      </c>
      <c r="P61" s="20">
        <v>3</v>
      </c>
    </row>
    <row r="62" spans="1:16" x14ac:dyDescent="0.25">
      <c r="A62" s="25" t="s">
        <v>424</v>
      </c>
      <c r="B62" s="25" t="s">
        <v>425</v>
      </c>
      <c r="C62" s="12">
        <v>0</v>
      </c>
      <c r="D62" s="12">
        <v>0</v>
      </c>
      <c r="E62" s="26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0">
        <v>0</v>
      </c>
    </row>
    <row r="63" spans="1:16" ht="22.5" x14ac:dyDescent="0.25">
      <c r="A63" s="25" t="s">
        <v>426</v>
      </c>
      <c r="B63" s="25" t="s">
        <v>427</v>
      </c>
      <c r="C63" s="12">
        <v>14</v>
      </c>
      <c r="D63" s="12">
        <v>11</v>
      </c>
      <c r="E63" s="26">
        <v>0.27272727272727298</v>
      </c>
      <c r="F63" s="12">
        <v>0</v>
      </c>
      <c r="G63" s="12">
        <v>0</v>
      </c>
      <c r="H63" s="12">
        <v>3</v>
      </c>
      <c r="I63" s="12">
        <v>2</v>
      </c>
      <c r="J63" s="12">
        <v>0</v>
      </c>
      <c r="K63" s="12">
        <v>0</v>
      </c>
      <c r="L63" s="12">
        <v>0</v>
      </c>
      <c r="M63" s="12">
        <v>0</v>
      </c>
      <c r="N63" s="12">
        <v>3</v>
      </c>
      <c r="O63" s="12">
        <v>1</v>
      </c>
      <c r="P63" s="20">
        <v>6</v>
      </c>
    </row>
    <row r="64" spans="1:16" ht="22.5" x14ac:dyDescent="0.25">
      <c r="A64" s="25" t="s">
        <v>428</v>
      </c>
      <c r="B64" s="25" t="s">
        <v>429</v>
      </c>
      <c r="C64" s="12">
        <v>64</v>
      </c>
      <c r="D64" s="12">
        <v>38</v>
      </c>
      <c r="E64" s="26">
        <v>0.68421052631578905</v>
      </c>
      <c r="F64" s="12">
        <v>0</v>
      </c>
      <c r="G64" s="12">
        <v>0</v>
      </c>
      <c r="H64" s="12">
        <v>4</v>
      </c>
      <c r="I64" s="12">
        <v>4</v>
      </c>
      <c r="J64" s="12">
        <v>8</v>
      </c>
      <c r="K64" s="12">
        <v>5</v>
      </c>
      <c r="L64" s="12">
        <v>0</v>
      </c>
      <c r="M64" s="12">
        <v>0</v>
      </c>
      <c r="N64" s="12">
        <v>10</v>
      </c>
      <c r="O64" s="12">
        <v>5</v>
      </c>
      <c r="P64" s="20">
        <v>9</v>
      </c>
    </row>
    <row r="65" spans="1:16" ht="33.75" x14ac:dyDescent="0.25">
      <c r="A65" s="25" t="s">
        <v>430</v>
      </c>
      <c r="B65" s="25" t="s">
        <v>431</v>
      </c>
      <c r="C65" s="12">
        <v>2</v>
      </c>
      <c r="D65" s="12">
        <v>4</v>
      </c>
      <c r="E65" s="26">
        <v>-0.5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0">
        <v>0</v>
      </c>
    </row>
    <row r="66" spans="1:16" ht="33.75" x14ac:dyDescent="0.25">
      <c r="A66" s="25" t="s">
        <v>432</v>
      </c>
      <c r="B66" s="25" t="s">
        <v>433</v>
      </c>
      <c r="C66" s="12">
        <v>0</v>
      </c>
      <c r="D66" s="12">
        <v>0</v>
      </c>
      <c r="E66" s="26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0">
        <v>0</v>
      </c>
    </row>
    <row r="67" spans="1:16" ht="33.75" x14ac:dyDescent="0.25">
      <c r="A67" s="25" t="s">
        <v>434</v>
      </c>
      <c r="B67" s="25" t="s">
        <v>435</v>
      </c>
      <c r="C67" s="12">
        <v>0</v>
      </c>
      <c r="D67" s="12">
        <v>0</v>
      </c>
      <c r="E67" s="26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0">
        <v>0</v>
      </c>
    </row>
    <row r="68" spans="1:16" ht="33.75" x14ac:dyDescent="0.25">
      <c r="A68" s="25" t="s">
        <v>436</v>
      </c>
      <c r="B68" s="25" t="s">
        <v>437</v>
      </c>
      <c r="C68" s="12">
        <v>0</v>
      </c>
      <c r="D68" s="12">
        <v>0</v>
      </c>
      <c r="E68" s="26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0">
        <v>0</v>
      </c>
    </row>
    <row r="69" spans="1:16" ht="33.75" x14ac:dyDescent="0.25">
      <c r="A69" s="25" t="s">
        <v>438</v>
      </c>
      <c r="B69" s="25" t="s">
        <v>439</v>
      </c>
      <c r="C69" s="12">
        <v>5</v>
      </c>
      <c r="D69" s="12">
        <v>6</v>
      </c>
      <c r="E69" s="26">
        <v>-0.16666666666666699</v>
      </c>
      <c r="F69" s="12">
        <v>0</v>
      </c>
      <c r="G69" s="12">
        <v>0</v>
      </c>
      <c r="H69" s="12">
        <v>3</v>
      </c>
      <c r="I69" s="12">
        <v>3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0">
        <v>0</v>
      </c>
    </row>
    <row r="70" spans="1:16" ht="33.75" x14ac:dyDescent="0.25">
      <c r="A70" s="25" t="s">
        <v>440</v>
      </c>
      <c r="B70" s="25" t="s">
        <v>441</v>
      </c>
      <c r="C70" s="12">
        <v>1</v>
      </c>
      <c r="D70" s="12">
        <v>0</v>
      </c>
      <c r="E70" s="26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0">
        <v>0</v>
      </c>
    </row>
    <row r="71" spans="1:16" ht="22.5" x14ac:dyDescent="0.25">
      <c r="A71" s="25" t="s">
        <v>442</v>
      </c>
      <c r="B71" s="25" t="s">
        <v>443</v>
      </c>
      <c r="C71" s="12">
        <v>0</v>
      </c>
      <c r="D71" s="12">
        <v>0</v>
      </c>
      <c r="E71" s="26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0">
        <v>0</v>
      </c>
    </row>
    <row r="72" spans="1:16" x14ac:dyDescent="0.25">
      <c r="A72" s="196" t="s">
        <v>444</v>
      </c>
      <c r="B72" s="197"/>
      <c r="C72" s="22">
        <v>1</v>
      </c>
      <c r="D72" s="22">
        <v>2</v>
      </c>
      <c r="E72" s="23">
        <v>-0.5</v>
      </c>
      <c r="F72" s="22">
        <v>1</v>
      </c>
      <c r="G72" s="22">
        <v>1</v>
      </c>
      <c r="H72" s="22">
        <v>3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4</v>
      </c>
    </row>
    <row r="73" spans="1:16" x14ac:dyDescent="0.25">
      <c r="A73" s="25" t="s">
        <v>445</v>
      </c>
      <c r="B73" s="25" t="s">
        <v>446</v>
      </c>
      <c r="C73" s="12">
        <v>1</v>
      </c>
      <c r="D73" s="12">
        <v>2</v>
      </c>
      <c r="E73" s="26">
        <v>-0.5</v>
      </c>
      <c r="F73" s="12">
        <v>1</v>
      </c>
      <c r="G73" s="12">
        <v>1</v>
      </c>
      <c r="H73" s="12">
        <v>3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0">
        <v>4</v>
      </c>
    </row>
    <row r="74" spans="1:16" x14ac:dyDescent="0.25">
      <c r="A74" s="196" t="s">
        <v>447</v>
      </c>
      <c r="B74" s="197"/>
      <c r="C74" s="22">
        <v>64</v>
      </c>
      <c r="D74" s="22">
        <v>65</v>
      </c>
      <c r="E74" s="23">
        <v>-1.5384615384615399E-2</v>
      </c>
      <c r="F74" s="22">
        <v>13</v>
      </c>
      <c r="G74" s="22">
        <v>0</v>
      </c>
      <c r="H74" s="22">
        <v>9</v>
      </c>
      <c r="I74" s="22">
        <v>3</v>
      </c>
      <c r="J74" s="22">
        <v>0</v>
      </c>
      <c r="K74" s="22">
        <v>0</v>
      </c>
      <c r="L74" s="22">
        <v>0</v>
      </c>
      <c r="M74" s="22">
        <v>0</v>
      </c>
      <c r="N74" s="22">
        <v>2</v>
      </c>
      <c r="O74" s="22">
        <v>3</v>
      </c>
      <c r="P74" s="24">
        <v>17</v>
      </c>
    </row>
    <row r="75" spans="1:16" x14ac:dyDescent="0.25">
      <c r="A75" s="25" t="s">
        <v>448</v>
      </c>
      <c r="B75" s="25" t="s">
        <v>449</v>
      </c>
      <c r="C75" s="12">
        <v>26</v>
      </c>
      <c r="D75" s="12">
        <v>29</v>
      </c>
      <c r="E75" s="26">
        <v>-0.10344827586206901</v>
      </c>
      <c r="F75" s="12">
        <v>5</v>
      </c>
      <c r="G75" s="12">
        <v>0</v>
      </c>
      <c r="H75" s="12">
        <v>2</v>
      </c>
      <c r="I75" s="12">
        <v>2</v>
      </c>
      <c r="J75" s="12">
        <v>0</v>
      </c>
      <c r="K75" s="12">
        <v>0</v>
      </c>
      <c r="L75" s="12">
        <v>0</v>
      </c>
      <c r="M75" s="12">
        <v>0</v>
      </c>
      <c r="N75" s="12">
        <v>2</v>
      </c>
      <c r="O75" s="12">
        <v>0</v>
      </c>
      <c r="P75" s="20">
        <v>16</v>
      </c>
    </row>
    <row r="76" spans="1:16" ht="33.75" x14ac:dyDescent="0.25">
      <c r="A76" s="25" t="s">
        <v>450</v>
      </c>
      <c r="B76" s="25" t="s">
        <v>451</v>
      </c>
      <c r="C76" s="12">
        <v>0</v>
      </c>
      <c r="D76" s="12">
        <v>1</v>
      </c>
      <c r="E76" s="26">
        <v>-1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0">
        <v>0</v>
      </c>
    </row>
    <row r="77" spans="1:16" x14ac:dyDescent="0.25">
      <c r="A77" s="25" t="s">
        <v>452</v>
      </c>
      <c r="B77" s="25" t="s">
        <v>453</v>
      </c>
      <c r="C77" s="12">
        <v>23</v>
      </c>
      <c r="D77" s="12">
        <v>22</v>
      </c>
      <c r="E77" s="26">
        <v>4.5454545454545497E-2</v>
      </c>
      <c r="F77" s="12">
        <v>5</v>
      </c>
      <c r="G77" s="12">
        <v>0</v>
      </c>
      <c r="H77" s="12">
        <v>5</v>
      </c>
      <c r="I77" s="12">
        <v>1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3</v>
      </c>
      <c r="P77" s="20">
        <v>1</v>
      </c>
    </row>
    <row r="78" spans="1:16" x14ac:dyDescent="0.25">
      <c r="A78" s="25" t="s">
        <v>454</v>
      </c>
      <c r="B78" s="25" t="s">
        <v>455</v>
      </c>
      <c r="C78" s="12">
        <v>0</v>
      </c>
      <c r="D78" s="12">
        <v>0</v>
      </c>
      <c r="E78" s="26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0">
        <v>0</v>
      </c>
    </row>
    <row r="79" spans="1:16" ht="22.5" x14ac:dyDescent="0.25">
      <c r="A79" s="25" t="s">
        <v>456</v>
      </c>
      <c r="B79" s="25" t="s">
        <v>457</v>
      </c>
      <c r="C79" s="12">
        <v>6</v>
      </c>
      <c r="D79" s="12">
        <v>4</v>
      </c>
      <c r="E79" s="26">
        <v>0.5</v>
      </c>
      <c r="F79" s="12">
        <v>2</v>
      </c>
      <c r="G79" s="12">
        <v>0</v>
      </c>
      <c r="H79" s="12">
        <v>1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0">
        <v>0</v>
      </c>
    </row>
    <row r="80" spans="1:16" ht="33.75" x14ac:dyDescent="0.25">
      <c r="A80" s="25" t="s">
        <v>458</v>
      </c>
      <c r="B80" s="25" t="s">
        <v>459</v>
      </c>
      <c r="C80" s="12">
        <v>0</v>
      </c>
      <c r="D80" s="12">
        <v>1</v>
      </c>
      <c r="E80" s="26">
        <v>-1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0">
        <v>0</v>
      </c>
    </row>
    <row r="81" spans="1:16" ht="22.5" x14ac:dyDescent="0.25">
      <c r="A81" s="25" t="s">
        <v>460</v>
      </c>
      <c r="B81" s="25" t="s">
        <v>461</v>
      </c>
      <c r="C81" s="12">
        <v>9</v>
      </c>
      <c r="D81" s="12">
        <v>8</v>
      </c>
      <c r="E81" s="26">
        <v>0.125</v>
      </c>
      <c r="F81" s="12">
        <v>1</v>
      </c>
      <c r="G81" s="12">
        <v>0</v>
      </c>
      <c r="H81" s="12">
        <v>1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0">
        <v>0</v>
      </c>
    </row>
    <row r="82" spans="1:16" x14ac:dyDescent="0.25">
      <c r="A82" s="196" t="s">
        <v>462</v>
      </c>
      <c r="B82" s="197"/>
      <c r="C82" s="22">
        <v>25</v>
      </c>
      <c r="D82" s="22">
        <v>38</v>
      </c>
      <c r="E82" s="23">
        <v>-0.34210526315789502</v>
      </c>
      <c r="F82" s="22">
        <v>18</v>
      </c>
      <c r="G82" s="22">
        <v>1</v>
      </c>
      <c r="H82" s="22">
        <v>8</v>
      </c>
      <c r="I82" s="22">
        <v>7</v>
      </c>
      <c r="J82" s="22">
        <v>0</v>
      </c>
      <c r="K82" s="22">
        <v>0</v>
      </c>
      <c r="L82" s="22">
        <v>0</v>
      </c>
      <c r="M82" s="22">
        <v>0</v>
      </c>
      <c r="N82" s="22">
        <v>1</v>
      </c>
      <c r="O82" s="22">
        <v>2</v>
      </c>
      <c r="P82" s="24">
        <v>6</v>
      </c>
    </row>
    <row r="83" spans="1:16" x14ac:dyDescent="0.25">
      <c r="A83" s="25" t="s">
        <v>463</v>
      </c>
      <c r="B83" s="25" t="s">
        <v>464</v>
      </c>
      <c r="C83" s="12">
        <v>4</v>
      </c>
      <c r="D83" s="12">
        <v>10</v>
      </c>
      <c r="E83" s="26">
        <v>-0.6</v>
      </c>
      <c r="F83" s="12">
        <v>0</v>
      </c>
      <c r="G83" s="12">
        <v>0</v>
      </c>
      <c r="H83" s="12">
        <v>3</v>
      </c>
      <c r="I83" s="12">
        <v>1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0">
        <v>0</v>
      </c>
    </row>
    <row r="84" spans="1:16" x14ac:dyDescent="0.25">
      <c r="A84" s="25" t="s">
        <v>465</v>
      </c>
      <c r="B84" s="25" t="s">
        <v>466</v>
      </c>
      <c r="C84" s="12">
        <v>21</v>
      </c>
      <c r="D84" s="12">
        <v>28</v>
      </c>
      <c r="E84" s="26">
        <v>-0.25</v>
      </c>
      <c r="F84" s="12">
        <v>18</v>
      </c>
      <c r="G84" s="12">
        <v>1</v>
      </c>
      <c r="H84" s="12">
        <v>5</v>
      </c>
      <c r="I84" s="12">
        <v>6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2</v>
      </c>
      <c r="P84" s="20">
        <v>6</v>
      </c>
    </row>
    <row r="85" spans="1:16" x14ac:dyDescent="0.25">
      <c r="A85" s="196" t="s">
        <v>467</v>
      </c>
      <c r="B85" s="197"/>
      <c r="C85" s="22">
        <v>110</v>
      </c>
      <c r="D85" s="22">
        <v>122</v>
      </c>
      <c r="E85" s="23">
        <v>-9.8360655737704902E-2</v>
      </c>
      <c r="F85" s="22">
        <v>10</v>
      </c>
      <c r="G85" s="22">
        <v>2</v>
      </c>
      <c r="H85" s="22">
        <v>28</v>
      </c>
      <c r="I85" s="22">
        <v>26</v>
      </c>
      <c r="J85" s="22">
        <v>0</v>
      </c>
      <c r="K85" s="22">
        <v>0</v>
      </c>
      <c r="L85" s="22">
        <v>0</v>
      </c>
      <c r="M85" s="22">
        <v>0</v>
      </c>
      <c r="N85" s="22">
        <v>5</v>
      </c>
      <c r="O85" s="22">
        <v>1</v>
      </c>
      <c r="P85" s="24">
        <v>33</v>
      </c>
    </row>
    <row r="86" spans="1:16" x14ac:dyDescent="0.25">
      <c r="A86" s="25" t="s">
        <v>468</v>
      </c>
      <c r="B86" s="25" t="s">
        <v>469</v>
      </c>
      <c r="C86" s="12">
        <v>0</v>
      </c>
      <c r="D86" s="12">
        <v>1</v>
      </c>
      <c r="E86" s="26">
        <v>-1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0</v>
      </c>
      <c r="P86" s="20">
        <v>0</v>
      </c>
    </row>
    <row r="87" spans="1:16" x14ac:dyDescent="0.25">
      <c r="A87" s="25" t="s">
        <v>470</v>
      </c>
      <c r="B87" s="25" t="s">
        <v>471</v>
      </c>
      <c r="C87" s="12">
        <v>0</v>
      </c>
      <c r="D87" s="12">
        <v>0</v>
      </c>
      <c r="E87" s="26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0">
        <v>0</v>
      </c>
    </row>
    <row r="88" spans="1:16" ht="22.5" x14ac:dyDescent="0.25">
      <c r="A88" s="25" t="s">
        <v>472</v>
      </c>
      <c r="B88" s="25" t="s">
        <v>473</v>
      </c>
      <c r="C88" s="12">
        <v>0</v>
      </c>
      <c r="D88" s="12">
        <v>0</v>
      </c>
      <c r="E88" s="26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0">
        <v>0</v>
      </c>
    </row>
    <row r="89" spans="1:16" ht="22.5" x14ac:dyDescent="0.25">
      <c r="A89" s="25" t="s">
        <v>474</v>
      </c>
      <c r="B89" s="25" t="s">
        <v>475</v>
      </c>
      <c r="C89" s="12">
        <v>3</v>
      </c>
      <c r="D89" s="12">
        <v>7</v>
      </c>
      <c r="E89" s="26">
        <v>-0.57142857142857095</v>
      </c>
      <c r="F89" s="12">
        <v>1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0">
        <v>1</v>
      </c>
    </row>
    <row r="90" spans="1:16" ht="22.5" x14ac:dyDescent="0.25">
      <c r="A90" s="25" t="s">
        <v>476</v>
      </c>
      <c r="B90" s="25" t="s">
        <v>477</v>
      </c>
      <c r="C90" s="12">
        <v>4</v>
      </c>
      <c r="D90" s="12">
        <v>3</v>
      </c>
      <c r="E90" s="26">
        <v>0.33333333333333298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0">
        <v>0</v>
      </c>
    </row>
    <row r="91" spans="1:16" x14ac:dyDescent="0.25">
      <c r="A91" s="25" t="s">
        <v>478</v>
      </c>
      <c r="B91" s="25" t="s">
        <v>479</v>
      </c>
      <c r="C91" s="12">
        <v>14</v>
      </c>
      <c r="D91" s="12">
        <v>8</v>
      </c>
      <c r="E91" s="26">
        <v>0.75</v>
      </c>
      <c r="F91" s="12">
        <v>0</v>
      </c>
      <c r="G91" s="12">
        <v>0</v>
      </c>
      <c r="H91" s="12">
        <v>1</v>
      </c>
      <c r="I91" s="12">
        <v>1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1</v>
      </c>
      <c r="P91" s="20">
        <v>1</v>
      </c>
    </row>
    <row r="92" spans="1:16" x14ac:dyDescent="0.25">
      <c r="A92" s="25" t="s">
        <v>480</v>
      </c>
      <c r="B92" s="25" t="s">
        <v>481</v>
      </c>
      <c r="C92" s="12">
        <v>23</v>
      </c>
      <c r="D92" s="12">
        <v>28</v>
      </c>
      <c r="E92" s="26">
        <v>-0.17857142857142899</v>
      </c>
      <c r="F92" s="12">
        <v>1</v>
      </c>
      <c r="G92" s="12">
        <v>1</v>
      </c>
      <c r="H92" s="12">
        <v>7</v>
      </c>
      <c r="I92" s="12">
        <v>10</v>
      </c>
      <c r="J92" s="12">
        <v>0</v>
      </c>
      <c r="K92" s="12">
        <v>0</v>
      </c>
      <c r="L92" s="12">
        <v>0</v>
      </c>
      <c r="M92" s="12">
        <v>0</v>
      </c>
      <c r="N92" s="12">
        <v>4</v>
      </c>
      <c r="O92" s="12">
        <v>0</v>
      </c>
      <c r="P92" s="20">
        <v>11</v>
      </c>
    </row>
    <row r="93" spans="1:16" x14ac:dyDescent="0.25">
      <c r="A93" s="25" t="s">
        <v>482</v>
      </c>
      <c r="B93" s="25" t="s">
        <v>483</v>
      </c>
      <c r="C93" s="12">
        <v>12</v>
      </c>
      <c r="D93" s="12">
        <v>13</v>
      </c>
      <c r="E93" s="26">
        <v>-7.69230769230769E-2</v>
      </c>
      <c r="F93" s="12">
        <v>1</v>
      </c>
      <c r="G93" s="12">
        <v>1</v>
      </c>
      <c r="H93" s="12">
        <v>1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0">
        <v>1</v>
      </c>
    </row>
    <row r="94" spans="1:16" x14ac:dyDescent="0.25">
      <c r="A94" s="25" t="s">
        <v>484</v>
      </c>
      <c r="B94" s="25" t="s">
        <v>485</v>
      </c>
      <c r="C94" s="12">
        <v>54</v>
      </c>
      <c r="D94" s="12">
        <v>61</v>
      </c>
      <c r="E94" s="26">
        <v>-0.114754098360656</v>
      </c>
      <c r="F94" s="12">
        <v>7</v>
      </c>
      <c r="G94" s="12">
        <v>0</v>
      </c>
      <c r="H94" s="12">
        <v>19</v>
      </c>
      <c r="I94" s="12">
        <v>15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0">
        <v>19</v>
      </c>
    </row>
    <row r="95" spans="1:16" ht="22.5" x14ac:dyDescent="0.25">
      <c r="A95" s="25" t="s">
        <v>486</v>
      </c>
      <c r="B95" s="25" t="s">
        <v>487</v>
      </c>
      <c r="C95" s="12">
        <v>0</v>
      </c>
      <c r="D95" s="12">
        <v>1</v>
      </c>
      <c r="E95" s="26">
        <v>-1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0">
        <v>0</v>
      </c>
    </row>
    <row r="96" spans="1:16" ht="22.5" x14ac:dyDescent="0.25">
      <c r="A96" s="25" t="s">
        <v>488</v>
      </c>
      <c r="B96" s="25" t="s">
        <v>489</v>
      </c>
      <c r="C96" s="12">
        <v>0</v>
      </c>
      <c r="D96" s="12">
        <v>0</v>
      </c>
      <c r="E96" s="26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0">
        <v>0</v>
      </c>
    </row>
    <row r="97" spans="1:16" x14ac:dyDescent="0.25">
      <c r="A97" s="196" t="s">
        <v>490</v>
      </c>
      <c r="B97" s="197"/>
      <c r="C97" s="22">
        <v>2970</v>
      </c>
      <c r="D97" s="22">
        <v>2717</v>
      </c>
      <c r="E97" s="23">
        <v>9.3117408906882596E-2</v>
      </c>
      <c r="F97" s="22">
        <v>205</v>
      </c>
      <c r="G97" s="22">
        <v>170</v>
      </c>
      <c r="H97" s="22">
        <v>655</v>
      </c>
      <c r="I97" s="22">
        <v>623</v>
      </c>
      <c r="J97" s="22">
        <v>4</v>
      </c>
      <c r="K97" s="22">
        <v>1</v>
      </c>
      <c r="L97" s="22">
        <v>0</v>
      </c>
      <c r="M97" s="22">
        <v>0</v>
      </c>
      <c r="N97" s="22">
        <v>16</v>
      </c>
      <c r="O97" s="22">
        <v>101</v>
      </c>
      <c r="P97" s="24">
        <v>543</v>
      </c>
    </row>
    <row r="98" spans="1:16" x14ac:dyDescent="0.25">
      <c r="A98" s="25" t="s">
        <v>491</v>
      </c>
      <c r="B98" s="25" t="s">
        <v>492</v>
      </c>
      <c r="C98" s="12">
        <v>441</v>
      </c>
      <c r="D98" s="12">
        <v>469</v>
      </c>
      <c r="E98" s="26">
        <v>-5.9701492537313397E-2</v>
      </c>
      <c r="F98" s="12">
        <v>57</v>
      </c>
      <c r="G98" s="12">
        <v>47</v>
      </c>
      <c r="H98" s="12">
        <v>128</v>
      </c>
      <c r="I98" s="12">
        <v>118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2</v>
      </c>
      <c r="P98" s="20">
        <v>96</v>
      </c>
    </row>
    <row r="99" spans="1:16" x14ac:dyDescent="0.25">
      <c r="A99" s="25" t="s">
        <v>493</v>
      </c>
      <c r="B99" s="25" t="s">
        <v>494</v>
      </c>
      <c r="C99" s="12">
        <v>502</v>
      </c>
      <c r="D99" s="12">
        <v>419</v>
      </c>
      <c r="E99" s="26">
        <v>0.19809069212410499</v>
      </c>
      <c r="F99" s="12">
        <v>34</v>
      </c>
      <c r="G99" s="12">
        <v>31</v>
      </c>
      <c r="H99" s="12">
        <v>126</v>
      </c>
      <c r="I99" s="12">
        <v>128</v>
      </c>
      <c r="J99" s="12">
        <v>1</v>
      </c>
      <c r="K99" s="12">
        <v>0</v>
      </c>
      <c r="L99" s="12">
        <v>0</v>
      </c>
      <c r="M99" s="12">
        <v>0</v>
      </c>
      <c r="N99" s="12">
        <v>0</v>
      </c>
      <c r="O99" s="12">
        <v>16</v>
      </c>
      <c r="P99" s="20">
        <v>123</v>
      </c>
    </row>
    <row r="100" spans="1:16" ht="33.75" x14ac:dyDescent="0.25">
      <c r="A100" s="25" t="s">
        <v>495</v>
      </c>
      <c r="B100" s="25" t="s">
        <v>496</v>
      </c>
      <c r="C100" s="12">
        <v>44</v>
      </c>
      <c r="D100" s="12">
        <v>90</v>
      </c>
      <c r="E100" s="26">
        <v>-0.51111111111111096</v>
      </c>
      <c r="F100" s="12">
        <v>13</v>
      </c>
      <c r="G100" s="12">
        <v>11</v>
      </c>
      <c r="H100" s="12">
        <v>53</v>
      </c>
      <c r="I100" s="12">
        <v>58</v>
      </c>
      <c r="J100" s="12">
        <v>1</v>
      </c>
      <c r="K100" s="12">
        <v>1</v>
      </c>
      <c r="L100" s="12">
        <v>0</v>
      </c>
      <c r="M100" s="12">
        <v>0</v>
      </c>
      <c r="N100" s="12">
        <v>0</v>
      </c>
      <c r="O100" s="12">
        <v>12</v>
      </c>
      <c r="P100" s="20">
        <v>44</v>
      </c>
    </row>
    <row r="101" spans="1:16" ht="22.5" x14ac:dyDescent="0.25">
      <c r="A101" s="25" t="s">
        <v>497</v>
      </c>
      <c r="B101" s="25" t="s">
        <v>498</v>
      </c>
      <c r="C101" s="12">
        <v>353</v>
      </c>
      <c r="D101" s="12">
        <v>330</v>
      </c>
      <c r="E101" s="26">
        <v>6.9696969696969702E-2</v>
      </c>
      <c r="F101" s="12">
        <v>35</v>
      </c>
      <c r="G101" s="12">
        <v>34</v>
      </c>
      <c r="H101" s="12">
        <v>102</v>
      </c>
      <c r="I101" s="12">
        <v>102</v>
      </c>
      <c r="J101" s="12">
        <v>1</v>
      </c>
      <c r="K101" s="12">
        <v>0</v>
      </c>
      <c r="L101" s="12">
        <v>0</v>
      </c>
      <c r="M101" s="12">
        <v>0</v>
      </c>
      <c r="N101" s="12">
        <v>0</v>
      </c>
      <c r="O101" s="12">
        <v>56</v>
      </c>
      <c r="P101" s="20">
        <v>78</v>
      </c>
    </row>
    <row r="102" spans="1:16" x14ac:dyDescent="0.25">
      <c r="A102" s="25" t="s">
        <v>499</v>
      </c>
      <c r="B102" s="25" t="s">
        <v>500</v>
      </c>
      <c r="C102" s="12">
        <v>6</v>
      </c>
      <c r="D102" s="12">
        <v>11</v>
      </c>
      <c r="E102" s="26">
        <v>-0.45454545454545398</v>
      </c>
      <c r="F102" s="12">
        <v>0</v>
      </c>
      <c r="G102" s="12">
        <v>0</v>
      </c>
      <c r="H102" s="12">
        <v>1</v>
      </c>
      <c r="I102" s="12">
        <v>1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20">
        <v>0</v>
      </c>
    </row>
    <row r="103" spans="1:16" ht="22.5" x14ac:dyDescent="0.25">
      <c r="A103" s="25" t="s">
        <v>501</v>
      </c>
      <c r="B103" s="25" t="s">
        <v>502</v>
      </c>
      <c r="C103" s="12">
        <v>61</v>
      </c>
      <c r="D103" s="12">
        <v>31</v>
      </c>
      <c r="E103" s="26">
        <v>0.967741935483871</v>
      </c>
      <c r="F103" s="12">
        <v>7</v>
      </c>
      <c r="G103" s="12">
        <v>5</v>
      </c>
      <c r="H103" s="12">
        <v>6</v>
      </c>
      <c r="I103" s="12">
        <v>8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0">
        <v>14</v>
      </c>
    </row>
    <row r="104" spans="1:16" x14ac:dyDescent="0.25">
      <c r="A104" s="25" t="s">
        <v>503</v>
      </c>
      <c r="B104" s="25" t="s">
        <v>504</v>
      </c>
      <c r="C104" s="12">
        <v>52</v>
      </c>
      <c r="D104" s="12">
        <v>53</v>
      </c>
      <c r="E104" s="26">
        <v>-1.88679245283019E-2</v>
      </c>
      <c r="F104" s="12">
        <v>3</v>
      </c>
      <c r="G104" s="12">
        <v>3</v>
      </c>
      <c r="H104" s="12">
        <v>3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20">
        <v>6</v>
      </c>
    </row>
    <row r="105" spans="1:16" x14ac:dyDescent="0.25">
      <c r="A105" s="25" t="s">
        <v>505</v>
      </c>
      <c r="B105" s="25" t="s">
        <v>506</v>
      </c>
      <c r="C105" s="12">
        <v>912</v>
      </c>
      <c r="D105" s="12">
        <v>712</v>
      </c>
      <c r="E105" s="26">
        <v>0.28089887640449401</v>
      </c>
      <c r="F105" s="12">
        <v>23</v>
      </c>
      <c r="G105" s="12">
        <v>20</v>
      </c>
      <c r="H105" s="12">
        <v>99</v>
      </c>
      <c r="I105" s="12">
        <v>85</v>
      </c>
      <c r="J105" s="12">
        <v>0</v>
      </c>
      <c r="K105" s="12">
        <v>0</v>
      </c>
      <c r="L105" s="12">
        <v>0</v>
      </c>
      <c r="M105" s="12">
        <v>0</v>
      </c>
      <c r="N105" s="12">
        <v>8</v>
      </c>
      <c r="O105" s="12">
        <v>3</v>
      </c>
      <c r="P105" s="20">
        <v>88</v>
      </c>
    </row>
    <row r="106" spans="1:16" ht="22.5" x14ac:dyDescent="0.25">
      <c r="A106" s="25" t="s">
        <v>507</v>
      </c>
      <c r="B106" s="25" t="s">
        <v>508</v>
      </c>
      <c r="C106" s="12">
        <v>208</v>
      </c>
      <c r="D106" s="12">
        <v>183</v>
      </c>
      <c r="E106" s="26">
        <v>0.13661202185792301</v>
      </c>
      <c r="F106" s="12">
        <v>5</v>
      </c>
      <c r="G106" s="12">
        <v>3</v>
      </c>
      <c r="H106" s="12">
        <v>31</v>
      </c>
      <c r="I106" s="12">
        <v>22</v>
      </c>
      <c r="J106" s="12">
        <v>0</v>
      </c>
      <c r="K106" s="12">
        <v>0</v>
      </c>
      <c r="L106" s="12">
        <v>0</v>
      </c>
      <c r="M106" s="12">
        <v>0</v>
      </c>
      <c r="N106" s="12">
        <v>4</v>
      </c>
      <c r="O106" s="12">
        <v>0</v>
      </c>
      <c r="P106" s="20">
        <v>14</v>
      </c>
    </row>
    <row r="107" spans="1:16" ht="22.5" x14ac:dyDescent="0.25">
      <c r="A107" s="25" t="s">
        <v>509</v>
      </c>
      <c r="B107" s="25" t="s">
        <v>510</v>
      </c>
      <c r="C107" s="12">
        <v>16</v>
      </c>
      <c r="D107" s="12">
        <v>16</v>
      </c>
      <c r="E107" s="26">
        <v>0</v>
      </c>
      <c r="F107" s="12">
        <v>0</v>
      </c>
      <c r="G107" s="12">
        <v>0</v>
      </c>
      <c r="H107" s="12">
        <v>21</v>
      </c>
      <c r="I107" s="12">
        <v>22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3</v>
      </c>
      <c r="P107" s="20">
        <v>11</v>
      </c>
    </row>
    <row r="108" spans="1:16" x14ac:dyDescent="0.25">
      <c r="A108" s="25" t="s">
        <v>511</v>
      </c>
      <c r="B108" s="25" t="s">
        <v>512</v>
      </c>
      <c r="C108" s="12">
        <v>2</v>
      </c>
      <c r="D108" s="12">
        <v>5</v>
      </c>
      <c r="E108" s="26">
        <v>-0.6</v>
      </c>
      <c r="F108" s="12">
        <v>0</v>
      </c>
      <c r="G108" s="12">
        <v>0</v>
      </c>
      <c r="H108" s="12">
        <v>2</v>
      </c>
      <c r="I108" s="12">
        <v>4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20">
        <v>2</v>
      </c>
    </row>
    <row r="109" spans="1:16" x14ac:dyDescent="0.25">
      <c r="A109" s="25" t="s">
        <v>513</v>
      </c>
      <c r="B109" s="25" t="s">
        <v>514</v>
      </c>
      <c r="C109" s="12">
        <v>1</v>
      </c>
      <c r="D109" s="12">
        <v>2</v>
      </c>
      <c r="E109" s="26">
        <v>-0.5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0">
        <v>0</v>
      </c>
    </row>
    <row r="110" spans="1:16" ht="22.5" x14ac:dyDescent="0.25">
      <c r="A110" s="25" t="s">
        <v>515</v>
      </c>
      <c r="B110" s="25" t="s">
        <v>516</v>
      </c>
      <c r="C110" s="12">
        <v>0</v>
      </c>
      <c r="D110" s="12">
        <v>0</v>
      </c>
      <c r="E110" s="26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0">
        <v>0</v>
      </c>
    </row>
    <row r="111" spans="1:16" x14ac:dyDescent="0.25">
      <c r="A111" s="25" t="s">
        <v>517</v>
      </c>
      <c r="B111" s="25" t="s">
        <v>518</v>
      </c>
      <c r="C111" s="12">
        <v>336</v>
      </c>
      <c r="D111" s="12">
        <v>353</v>
      </c>
      <c r="E111" s="26">
        <v>-4.8158640226628899E-2</v>
      </c>
      <c r="F111" s="12">
        <v>24</v>
      </c>
      <c r="G111" s="12">
        <v>13</v>
      </c>
      <c r="H111" s="12">
        <v>66</v>
      </c>
      <c r="I111" s="12">
        <v>53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4</v>
      </c>
      <c r="P111" s="20">
        <v>58</v>
      </c>
    </row>
    <row r="112" spans="1:16" ht="22.5" x14ac:dyDescent="0.25">
      <c r="A112" s="25" t="s">
        <v>519</v>
      </c>
      <c r="B112" s="25" t="s">
        <v>520</v>
      </c>
      <c r="C112" s="12">
        <v>0</v>
      </c>
      <c r="D112" s="12">
        <v>0</v>
      </c>
      <c r="E112" s="26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0">
        <v>0</v>
      </c>
    </row>
    <row r="113" spans="1:16" ht="22.5" x14ac:dyDescent="0.25">
      <c r="A113" s="25" t="s">
        <v>521</v>
      </c>
      <c r="B113" s="25" t="s">
        <v>522</v>
      </c>
      <c r="C113" s="12">
        <v>0</v>
      </c>
      <c r="D113" s="12">
        <v>0</v>
      </c>
      <c r="E113" s="26">
        <v>0</v>
      </c>
      <c r="F113" s="12">
        <v>0</v>
      </c>
      <c r="G113" s="12">
        <v>0</v>
      </c>
      <c r="H113" s="12">
        <v>1</v>
      </c>
      <c r="I113" s="12">
        <v>1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0">
        <v>0</v>
      </c>
    </row>
    <row r="114" spans="1:16" x14ac:dyDescent="0.25">
      <c r="A114" s="25" t="s">
        <v>523</v>
      </c>
      <c r="B114" s="25" t="s">
        <v>524</v>
      </c>
      <c r="C114" s="12">
        <v>2</v>
      </c>
      <c r="D114" s="12">
        <v>3</v>
      </c>
      <c r="E114" s="26">
        <v>-0.33333333333333298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0">
        <v>0</v>
      </c>
    </row>
    <row r="115" spans="1:16" ht="22.5" x14ac:dyDescent="0.25">
      <c r="A115" s="25" t="s">
        <v>525</v>
      </c>
      <c r="B115" s="25" t="s">
        <v>526</v>
      </c>
      <c r="C115" s="12">
        <v>0</v>
      </c>
      <c r="D115" s="12">
        <v>1</v>
      </c>
      <c r="E115" s="26">
        <v>-1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0">
        <v>0</v>
      </c>
    </row>
    <row r="116" spans="1:16" ht="22.5" x14ac:dyDescent="0.25">
      <c r="A116" s="25" t="s">
        <v>527</v>
      </c>
      <c r="B116" s="25" t="s">
        <v>528</v>
      </c>
      <c r="C116" s="12">
        <v>5</v>
      </c>
      <c r="D116" s="12">
        <v>4</v>
      </c>
      <c r="E116" s="26">
        <v>0.25</v>
      </c>
      <c r="F116" s="12">
        <v>0</v>
      </c>
      <c r="G116" s="12">
        <v>0</v>
      </c>
      <c r="H116" s="12">
        <v>1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0">
        <v>0</v>
      </c>
    </row>
    <row r="117" spans="1:16" ht="22.5" x14ac:dyDescent="0.25">
      <c r="A117" s="25" t="s">
        <v>529</v>
      </c>
      <c r="B117" s="25" t="s">
        <v>530</v>
      </c>
      <c r="C117" s="12">
        <v>0</v>
      </c>
      <c r="D117" s="12">
        <v>0</v>
      </c>
      <c r="E117" s="26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0">
        <v>0</v>
      </c>
    </row>
    <row r="118" spans="1:16" ht="22.5" x14ac:dyDescent="0.25">
      <c r="A118" s="25" t="s">
        <v>531</v>
      </c>
      <c r="B118" s="25" t="s">
        <v>532</v>
      </c>
      <c r="C118" s="12">
        <v>1</v>
      </c>
      <c r="D118" s="12">
        <v>0</v>
      </c>
      <c r="E118" s="26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0">
        <v>0</v>
      </c>
    </row>
    <row r="119" spans="1:16" ht="22.5" x14ac:dyDescent="0.25">
      <c r="A119" s="25" t="s">
        <v>533</v>
      </c>
      <c r="B119" s="25" t="s">
        <v>534</v>
      </c>
      <c r="C119" s="12">
        <v>0</v>
      </c>
      <c r="D119" s="12">
        <v>0</v>
      </c>
      <c r="E119" s="26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0">
        <v>0</v>
      </c>
    </row>
    <row r="120" spans="1:16" x14ac:dyDescent="0.25">
      <c r="A120" s="25" t="s">
        <v>535</v>
      </c>
      <c r="B120" s="25" t="s">
        <v>536</v>
      </c>
      <c r="C120" s="12">
        <v>3</v>
      </c>
      <c r="D120" s="12">
        <v>3</v>
      </c>
      <c r="E120" s="26">
        <v>0</v>
      </c>
      <c r="F120" s="12">
        <v>0</v>
      </c>
      <c r="G120" s="12">
        <v>0</v>
      </c>
      <c r="H120" s="12">
        <v>1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0">
        <v>0</v>
      </c>
    </row>
    <row r="121" spans="1:16" ht="22.5" x14ac:dyDescent="0.25">
      <c r="A121" s="25" t="s">
        <v>537</v>
      </c>
      <c r="B121" s="25" t="s">
        <v>538</v>
      </c>
      <c r="C121" s="12">
        <v>15</v>
      </c>
      <c r="D121" s="12">
        <v>22</v>
      </c>
      <c r="E121" s="26">
        <v>-0.31818181818181801</v>
      </c>
      <c r="F121" s="12">
        <v>4</v>
      </c>
      <c r="G121" s="12">
        <v>3</v>
      </c>
      <c r="H121" s="12">
        <v>7</v>
      </c>
      <c r="I121" s="12">
        <v>8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2</v>
      </c>
      <c r="P121" s="20">
        <v>9</v>
      </c>
    </row>
    <row r="122" spans="1:16" x14ac:dyDescent="0.25">
      <c r="A122" s="25" t="s">
        <v>539</v>
      </c>
      <c r="B122" s="25" t="s">
        <v>540</v>
      </c>
      <c r="C122" s="12">
        <v>4</v>
      </c>
      <c r="D122" s="12">
        <v>2</v>
      </c>
      <c r="E122" s="26">
        <v>1</v>
      </c>
      <c r="F122" s="12">
        <v>0</v>
      </c>
      <c r="G122" s="12">
        <v>0</v>
      </c>
      <c r="H122" s="12">
        <v>5</v>
      </c>
      <c r="I122" s="12">
        <v>7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3</v>
      </c>
      <c r="P122" s="20">
        <v>0</v>
      </c>
    </row>
    <row r="123" spans="1:16" x14ac:dyDescent="0.25">
      <c r="A123" s="25" t="s">
        <v>541</v>
      </c>
      <c r="B123" s="25" t="s">
        <v>542</v>
      </c>
      <c r="C123" s="12">
        <v>0</v>
      </c>
      <c r="D123" s="12">
        <v>1</v>
      </c>
      <c r="E123" s="26">
        <v>-1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0">
        <v>0</v>
      </c>
    </row>
    <row r="124" spans="1:16" ht="22.5" x14ac:dyDescent="0.25">
      <c r="A124" s="25" t="s">
        <v>543</v>
      </c>
      <c r="B124" s="25" t="s">
        <v>544</v>
      </c>
      <c r="C124" s="12">
        <v>0</v>
      </c>
      <c r="D124" s="12">
        <v>0</v>
      </c>
      <c r="E124" s="26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0">
        <v>0</v>
      </c>
    </row>
    <row r="125" spans="1:16" x14ac:dyDescent="0.25">
      <c r="A125" s="25" t="s">
        <v>545</v>
      </c>
      <c r="B125" s="25" t="s">
        <v>546</v>
      </c>
      <c r="C125" s="12">
        <v>0</v>
      </c>
      <c r="D125" s="12">
        <v>0</v>
      </c>
      <c r="E125" s="26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0">
        <v>0</v>
      </c>
    </row>
    <row r="126" spans="1:16" x14ac:dyDescent="0.25">
      <c r="A126" s="25" t="s">
        <v>547</v>
      </c>
      <c r="B126" s="25" t="s">
        <v>548</v>
      </c>
      <c r="C126" s="12">
        <v>6</v>
      </c>
      <c r="D126" s="12">
        <v>7</v>
      </c>
      <c r="E126" s="26">
        <v>-0.14285714285714299</v>
      </c>
      <c r="F126" s="12">
        <v>0</v>
      </c>
      <c r="G126" s="12">
        <v>0</v>
      </c>
      <c r="H126" s="12">
        <v>2</v>
      </c>
      <c r="I126" s="12">
        <v>2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0">
        <v>0</v>
      </c>
    </row>
    <row r="127" spans="1:16" ht="22.5" x14ac:dyDescent="0.25">
      <c r="A127" s="25" t="s">
        <v>549</v>
      </c>
      <c r="B127" s="25" t="s">
        <v>550</v>
      </c>
      <c r="C127" s="12">
        <v>0</v>
      </c>
      <c r="D127" s="12">
        <v>0</v>
      </c>
      <c r="E127" s="26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0">
        <v>0</v>
      </c>
    </row>
    <row r="128" spans="1:16" ht="22.5" x14ac:dyDescent="0.25">
      <c r="A128" s="25" t="s">
        <v>551</v>
      </c>
      <c r="B128" s="25" t="s">
        <v>552</v>
      </c>
      <c r="C128" s="12">
        <v>0</v>
      </c>
      <c r="D128" s="12">
        <v>0</v>
      </c>
      <c r="E128" s="26">
        <v>0</v>
      </c>
      <c r="F128" s="12">
        <v>0</v>
      </c>
      <c r="G128" s="12">
        <v>0</v>
      </c>
      <c r="H128" s="12">
        <v>0</v>
      </c>
      <c r="I128" s="12">
        <v>2</v>
      </c>
      <c r="J128" s="12">
        <v>1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0">
        <v>0</v>
      </c>
    </row>
    <row r="129" spans="1:16" ht="22.5" x14ac:dyDescent="0.25">
      <c r="A129" s="25" t="s">
        <v>553</v>
      </c>
      <c r="B129" s="25" t="s">
        <v>554</v>
      </c>
      <c r="C129" s="12">
        <v>0</v>
      </c>
      <c r="D129" s="12">
        <v>0</v>
      </c>
      <c r="E129" s="26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0">
        <v>0</v>
      </c>
    </row>
    <row r="130" spans="1:16" ht="22.5" x14ac:dyDescent="0.25">
      <c r="A130" s="25" t="s">
        <v>555</v>
      </c>
      <c r="B130" s="25" t="s">
        <v>556</v>
      </c>
      <c r="C130" s="12">
        <v>0</v>
      </c>
      <c r="D130" s="12">
        <v>0</v>
      </c>
      <c r="E130" s="26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0">
        <v>0</v>
      </c>
    </row>
    <row r="131" spans="1:16" x14ac:dyDescent="0.25">
      <c r="A131" s="196" t="s">
        <v>557</v>
      </c>
      <c r="B131" s="197"/>
      <c r="C131" s="22">
        <v>1</v>
      </c>
      <c r="D131" s="22">
        <v>1</v>
      </c>
      <c r="E131" s="23">
        <v>0</v>
      </c>
      <c r="F131" s="22">
        <v>0</v>
      </c>
      <c r="G131" s="22">
        <v>0</v>
      </c>
      <c r="H131" s="22">
        <v>0</v>
      </c>
      <c r="I131" s="22">
        <v>1</v>
      </c>
      <c r="J131" s="22">
        <v>0</v>
      </c>
      <c r="K131" s="22">
        <v>0</v>
      </c>
      <c r="L131" s="22">
        <v>0</v>
      </c>
      <c r="M131" s="22">
        <v>0</v>
      </c>
      <c r="N131" s="22">
        <v>3</v>
      </c>
      <c r="O131" s="22">
        <v>0</v>
      </c>
      <c r="P131" s="24">
        <v>1</v>
      </c>
    </row>
    <row r="132" spans="1:16" x14ac:dyDescent="0.25">
      <c r="A132" s="25" t="s">
        <v>558</v>
      </c>
      <c r="B132" s="25" t="s">
        <v>559</v>
      </c>
      <c r="C132" s="12">
        <v>0</v>
      </c>
      <c r="D132" s="12">
        <v>0</v>
      </c>
      <c r="E132" s="26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3</v>
      </c>
      <c r="O132" s="12">
        <v>0</v>
      </c>
      <c r="P132" s="20">
        <v>1</v>
      </c>
    </row>
    <row r="133" spans="1:16" x14ac:dyDescent="0.25">
      <c r="A133" s="25" t="s">
        <v>560</v>
      </c>
      <c r="B133" s="25" t="s">
        <v>561</v>
      </c>
      <c r="C133" s="12">
        <v>0</v>
      </c>
      <c r="D133" s="12">
        <v>0</v>
      </c>
      <c r="E133" s="26">
        <v>0</v>
      </c>
      <c r="F133" s="12">
        <v>0</v>
      </c>
      <c r="G133" s="12">
        <v>0</v>
      </c>
      <c r="H133" s="12">
        <v>0</v>
      </c>
      <c r="I133" s="12">
        <v>1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0">
        <v>0</v>
      </c>
    </row>
    <row r="134" spans="1:16" x14ac:dyDescent="0.25">
      <c r="A134" s="25" t="s">
        <v>562</v>
      </c>
      <c r="B134" s="25" t="s">
        <v>563</v>
      </c>
      <c r="C134" s="12">
        <v>1</v>
      </c>
      <c r="D134" s="12">
        <v>1</v>
      </c>
      <c r="E134" s="26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0">
        <v>0</v>
      </c>
    </row>
    <row r="135" spans="1:16" x14ac:dyDescent="0.25">
      <c r="A135" s="25" t="s">
        <v>564</v>
      </c>
      <c r="B135" s="25" t="s">
        <v>565</v>
      </c>
      <c r="C135" s="12">
        <v>0</v>
      </c>
      <c r="D135" s="12">
        <v>0</v>
      </c>
      <c r="E135" s="26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0">
        <v>0</v>
      </c>
    </row>
    <row r="136" spans="1:16" x14ac:dyDescent="0.25">
      <c r="A136" s="25" t="s">
        <v>566</v>
      </c>
      <c r="B136" s="25" t="s">
        <v>567</v>
      </c>
      <c r="C136" s="12">
        <v>0</v>
      </c>
      <c r="D136" s="12">
        <v>0</v>
      </c>
      <c r="E136" s="26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0">
        <v>0</v>
      </c>
    </row>
    <row r="137" spans="1:16" x14ac:dyDescent="0.25">
      <c r="A137" s="196" t="s">
        <v>568</v>
      </c>
      <c r="B137" s="197"/>
      <c r="C137" s="22">
        <v>72</v>
      </c>
      <c r="D137" s="22">
        <v>64</v>
      </c>
      <c r="E137" s="23">
        <v>0.125</v>
      </c>
      <c r="F137" s="22">
        <v>0</v>
      </c>
      <c r="G137" s="22">
        <v>0</v>
      </c>
      <c r="H137" s="22">
        <v>4</v>
      </c>
      <c r="I137" s="22">
        <v>3</v>
      </c>
      <c r="J137" s="22">
        <v>0</v>
      </c>
      <c r="K137" s="22">
        <v>0</v>
      </c>
      <c r="L137" s="22">
        <v>0</v>
      </c>
      <c r="M137" s="22">
        <v>0</v>
      </c>
      <c r="N137" s="22">
        <v>2</v>
      </c>
      <c r="O137" s="22">
        <v>0</v>
      </c>
      <c r="P137" s="24">
        <v>6</v>
      </c>
    </row>
    <row r="138" spans="1:16" ht="22.5" x14ac:dyDescent="0.25">
      <c r="A138" s="25" t="s">
        <v>569</v>
      </c>
      <c r="B138" s="25" t="s">
        <v>570</v>
      </c>
      <c r="C138" s="12">
        <v>3</v>
      </c>
      <c r="D138" s="12">
        <v>4</v>
      </c>
      <c r="E138" s="26">
        <v>-0.25</v>
      </c>
      <c r="F138" s="12">
        <v>0</v>
      </c>
      <c r="G138" s="12">
        <v>0</v>
      </c>
      <c r="H138" s="12">
        <v>0</v>
      </c>
      <c r="I138" s="12">
        <v>1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0</v>
      </c>
      <c r="P138" s="20">
        <v>0</v>
      </c>
    </row>
    <row r="139" spans="1:16" x14ac:dyDescent="0.25">
      <c r="A139" s="25" t="s">
        <v>571</v>
      </c>
      <c r="B139" s="25" t="s">
        <v>572</v>
      </c>
      <c r="C139" s="12">
        <v>0</v>
      </c>
      <c r="D139" s="12">
        <v>7</v>
      </c>
      <c r="E139" s="26">
        <v>-1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0">
        <v>0</v>
      </c>
    </row>
    <row r="140" spans="1:16" x14ac:dyDescent="0.25">
      <c r="A140" s="25" t="s">
        <v>573</v>
      </c>
      <c r="B140" s="25" t="s">
        <v>574</v>
      </c>
      <c r="C140" s="12">
        <v>1</v>
      </c>
      <c r="D140" s="12">
        <v>0</v>
      </c>
      <c r="E140" s="26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0">
        <v>0</v>
      </c>
    </row>
    <row r="141" spans="1:16" ht="22.5" x14ac:dyDescent="0.25">
      <c r="A141" s="25" t="s">
        <v>575</v>
      </c>
      <c r="B141" s="25" t="s">
        <v>576</v>
      </c>
      <c r="C141" s="12">
        <v>0</v>
      </c>
      <c r="D141" s="12">
        <v>0</v>
      </c>
      <c r="E141" s="26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0">
        <v>0</v>
      </c>
    </row>
    <row r="142" spans="1:16" ht="22.5" x14ac:dyDescent="0.25">
      <c r="A142" s="25" t="s">
        <v>577</v>
      </c>
      <c r="B142" s="25" t="s">
        <v>578</v>
      </c>
      <c r="C142" s="12">
        <v>67</v>
      </c>
      <c r="D142" s="12">
        <v>53</v>
      </c>
      <c r="E142" s="26">
        <v>0.26415094339622602</v>
      </c>
      <c r="F142" s="12">
        <v>0</v>
      </c>
      <c r="G142" s="12">
        <v>0</v>
      </c>
      <c r="H142" s="12">
        <v>4</v>
      </c>
      <c r="I142" s="12">
        <v>2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20">
        <v>6</v>
      </c>
    </row>
    <row r="143" spans="1:16" ht="22.5" x14ac:dyDescent="0.25">
      <c r="A143" s="25" t="s">
        <v>579</v>
      </c>
      <c r="B143" s="25" t="s">
        <v>580</v>
      </c>
      <c r="C143" s="12">
        <v>1</v>
      </c>
      <c r="D143" s="12">
        <v>0</v>
      </c>
      <c r="E143" s="26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0">
        <v>0</v>
      </c>
    </row>
    <row r="144" spans="1:16" x14ac:dyDescent="0.25">
      <c r="A144" s="196" t="s">
        <v>581</v>
      </c>
      <c r="B144" s="197"/>
      <c r="C144" s="22">
        <v>2</v>
      </c>
      <c r="D144" s="22">
        <v>2</v>
      </c>
      <c r="E144" s="23">
        <v>0</v>
      </c>
      <c r="F144" s="22">
        <v>0</v>
      </c>
      <c r="G144" s="22">
        <v>0</v>
      </c>
      <c r="H144" s="22">
        <v>1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4">
        <v>1</v>
      </c>
    </row>
    <row r="145" spans="1:16" ht="22.5" x14ac:dyDescent="0.25">
      <c r="A145" s="25" t="s">
        <v>582</v>
      </c>
      <c r="B145" s="25" t="s">
        <v>583</v>
      </c>
      <c r="C145" s="12">
        <v>1</v>
      </c>
      <c r="D145" s="12">
        <v>1</v>
      </c>
      <c r="E145" s="26">
        <v>0</v>
      </c>
      <c r="F145" s="12">
        <v>0</v>
      </c>
      <c r="G145" s="12">
        <v>0</v>
      </c>
      <c r="H145" s="12">
        <v>1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0">
        <v>1</v>
      </c>
    </row>
    <row r="146" spans="1:16" ht="22.5" x14ac:dyDescent="0.25">
      <c r="A146" s="25" t="s">
        <v>584</v>
      </c>
      <c r="B146" s="25" t="s">
        <v>585</v>
      </c>
      <c r="C146" s="12">
        <v>1</v>
      </c>
      <c r="D146" s="12">
        <v>1</v>
      </c>
      <c r="E146" s="26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0">
        <v>0</v>
      </c>
    </row>
    <row r="147" spans="1:16" x14ac:dyDescent="0.25">
      <c r="A147" s="196" t="s">
        <v>586</v>
      </c>
      <c r="B147" s="197"/>
      <c r="C147" s="22">
        <v>29</v>
      </c>
      <c r="D147" s="22">
        <v>33</v>
      </c>
      <c r="E147" s="23">
        <v>-0.12121212121212099</v>
      </c>
      <c r="F147" s="22">
        <v>6</v>
      </c>
      <c r="G147" s="22">
        <v>4</v>
      </c>
      <c r="H147" s="22">
        <v>5</v>
      </c>
      <c r="I147" s="22">
        <v>9</v>
      </c>
      <c r="J147" s="22">
        <v>0</v>
      </c>
      <c r="K147" s="22">
        <v>1</v>
      </c>
      <c r="L147" s="22">
        <v>0</v>
      </c>
      <c r="M147" s="22">
        <v>0</v>
      </c>
      <c r="N147" s="22">
        <v>2</v>
      </c>
      <c r="O147" s="22">
        <v>1</v>
      </c>
      <c r="P147" s="24">
        <v>7</v>
      </c>
    </row>
    <row r="148" spans="1:16" ht="22.5" x14ac:dyDescent="0.25">
      <c r="A148" s="25" t="s">
        <v>587</v>
      </c>
      <c r="B148" s="25" t="s">
        <v>588</v>
      </c>
      <c r="C148" s="12">
        <v>0</v>
      </c>
      <c r="D148" s="12">
        <v>2</v>
      </c>
      <c r="E148" s="26">
        <v>-1</v>
      </c>
      <c r="F148" s="12">
        <v>0</v>
      </c>
      <c r="G148" s="12">
        <v>0</v>
      </c>
      <c r="H148" s="12">
        <v>2</v>
      </c>
      <c r="I148" s="12">
        <v>1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0">
        <v>0</v>
      </c>
    </row>
    <row r="149" spans="1:16" x14ac:dyDescent="0.25">
      <c r="A149" s="25" t="s">
        <v>589</v>
      </c>
      <c r="B149" s="25" t="s">
        <v>590</v>
      </c>
      <c r="C149" s="12">
        <v>1</v>
      </c>
      <c r="D149" s="12">
        <v>1</v>
      </c>
      <c r="E149" s="26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0">
        <v>0</v>
      </c>
    </row>
    <row r="150" spans="1:16" ht="22.5" x14ac:dyDescent="0.25">
      <c r="A150" s="25" t="s">
        <v>591</v>
      </c>
      <c r="B150" s="25" t="s">
        <v>592</v>
      </c>
      <c r="C150" s="12">
        <v>0</v>
      </c>
      <c r="D150" s="12">
        <v>1</v>
      </c>
      <c r="E150" s="26">
        <v>-1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0">
        <v>0</v>
      </c>
    </row>
    <row r="151" spans="1:16" ht="22.5" x14ac:dyDescent="0.25">
      <c r="A151" s="25" t="s">
        <v>593</v>
      </c>
      <c r="B151" s="25" t="s">
        <v>594</v>
      </c>
      <c r="C151" s="12">
        <v>3</v>
      </c>
      <c r="D151" s="12">
        <v>4</v>
      </c>
      <c r="E151" s="26">
        <v>-0.25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1</v>
      </c>
      <c r="P151" s="20">
        <v>0</v>
      </c>
    </row>
    <row r="152" spans="1:16" ht="33.75" x14ac:dyDescent="0.25">
      <c r="A152" s="25" t="s">
        <v>595</v>
      </c>
      <c r="B152" s="25" t="s">
        <v>596</v>
      </c>
      <c r="C152" s="12">
        <v>0</v>
      </c>
      <c r="D152" s="12">
        <v>0</v>
      </c>
      <c r="E152" s="26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0">
        <v>0</v>
      </c>
    </row>
    <row r="153" spans="1:16" x14ac:dyDescent="0.25">
      <c r="A153" s="25" t="s">
        <v>597</v>
      </c>
      <c r="B153" s="25" t="s">
        <v>598</v>
      </c>
      <c r="C153" s="12">
        <v>0</v>
      </c>
      <c r="D153" s="12">
        <v>0</v>
      </c>
      <c r="E153" s="26">
        <v>0</v>
      </c>
      <c r="F153" s="12">
        <v>1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0">
        <v>0</v>
      </c>
    </row>
    <row r="154" spans="1:16" x14ac:dyDescent="0.25">
      <c r="A154" s="25" t="s">
        <v>599</v>
      </c>
      <c r="B154" s="25" t="s">
        <v>600</v>
      </c>
      <c r="C154" s="12">
        <v>10</v>
      </c>
      <c r="D154" s="12">
        <v>7</v>
      </c>
      <c r="E154" s="26">
        <v>0.42857142857142799</v>
      </c>
      <c r="F154" s="12">
        <v>1</v>
      </c>
      <c r="G154" s="12">
        <v>2</v>
      </c>
      <c r="H154" s="12">
        <v>1</v>
      </c>
      <c r="I154" s="12">
        <v>3</v>
      </c>
      <c r="J154" s="12">
        <v>0</v>
      </c>
      <c r="K154" s="12">
        <v>0</v>
      </c>
      <c r="L154" s="12">
        <v>0</v>
      </c>
      <c r="M154" s="12">
        <v>0</v>
      </c>
      <c r="N154" s="12">
        <v>1</v>
      </c>
      <c r="O154" s="12">
        <v>0</v>
      </c>
      <c r="P154" s="20">
        <v>2</v>
      </c>
    </row>
    <row r="155" spans="1:16" ht="22.5" x14ac:dyDescent="0.25">
      <c r="A155" s="25" t="s">
        <v>601</v>
      </c>
      <c r="B155" s="25" t="s">
        <v>602</v>
      </c>
      <c r="C155" s="12">
        <v>15</v>
      </c>
      <c r="D155" s="12">
        <v>18</v>
      </c>
      <c r="E155" s="26">
        <v>-0.16666666666666699</v>
      </c>
      <c r="F155" s="12">
        <v>4</v>
      </c>
      <c r="G155" s="12">
        <v>2</v>
      </c>
      <c r="H155" s="12">
        <v>2</v>
      </c>
      <c r="I155" s="12">
        <v>5</v>
      </c>
      <c r="J155" s="12">
        <v>0</v>
      </c>
      <c r="K155" s="12">
        <v>1</v>
      </c>
      <c r="L155" s="12">
        <v>0</v>
      </c>
      <c r="M155" s="12">
        <v>0</v>
      </c>
      <c r="N155" s="12">
        <v>1</v>
      </c>
      <c r="O155" s="12">
        <v>0</v>
      </c>
      <c r="P155" s="20">
        <v>5</v>
      </c>
    </row>
    <row r="156" spans="1:16" x14ac:dyDescent="0.25">
      <c r="A156" s="196" t="s">
        <v>603</v>
      </c>
      <c r="B156" s="197"/>
      <c r="C156" s="22">
        <v>32</v>
      </c>
      <c r="D156" s="22">
        <v>37</v>
      </c>
      <c r="E156" s="23">
        <v>-0.135135135135135</v>
      </c>
      <c r="F156" s="22">
        <v>0</v>
      </c>
      <c r="G156" s="22">
        <v>0</v>
      </c>
      <c r="H156" s="22">
        <v>0</v>
      </c>
      <c r="I156" s="22">
        <v>0</v>
      </c>
      <c r="J156" s="22">
        <v>1</v>
      </c>
      <c r="K156" s="22">
        <v>1</v>
      </c>
      <c r="L156" s="22">
        <v>0</v>
      </c>
      <c r="M156" s="22">
        <v>0</v>
      </c>
      <c r="N156" s="22">
        <v>1</v>
      </c>
      <c r="O156" s="22">
        <v>1</v>
      </c>
      <c r="P156" s="24">
        <v>3</v>
      </c>
    </row>
    <row r="157" spans="1:16" ht="22.5" x14ac:dyDescent="0.25">
      <c r="A157" s="25" t="s">
        <v>604</v>
      </c>
      <c r="B157" s="25" t="s">
        <v>605</v>
      </c>
      <c r="C157" s="12">
        <v>0</v>
      </c>
      <c r="D157" s="12">
        <v>0</v>
      </c>
      <c r="E157" s="26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0">
        <v>0</v>
      </c>
    </row>
    <row r="158" spans="1:16" x14ac:dyDescent="0.25">
      <c r="A158" s="25" t="s">
        <v>606</v>
      </c>
      <c r="B158" s="25" t="s">
        <v>607</v>
      </c>
      <c r="C158" s="12">
        <v>0</v>
      </c>
      <c r="D158" s="12">
        <v>0</v>
      </c>
      <c r="E158" s="26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0">
        <v>0</v>
      </c>
    </row>
    <row r="159" spans="1:16" x14ac:dyDescent="0.25">
      <c r="A159" s="25" t="s">
        <v>608</v>
      </c>
      <c r="B159" s="25" t="s">
        <v>609</v>
      </c>
      <c r="C159" s="12">
        <v>0</v>
      </c>
      <c r="D159" s="12">
        <v>0</v>
      </c>
      <c r="E159" s="26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0">
        <v>0</v>
      </c>
    </row>
    <row r="160" spans="1:16" ht="22.5" x14ac:dyDescent="0.25">
      <c r="A160" s="25" t="s">
        <v>610</v>
      </c>
      <c r="B160" s="25" t="s">
        <v>611</v>
      </c>
      <c r="C160" s="12">
        <v>0</v>
      </c>
      <c r="D160" s="12">
        <v>0</v>
      </c>
      <c r="E160" s="26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0">
        <v>1</v>
      </c>
    </row>
    <row r="161" spans="1:16" ht="22.5" x14ac:dyDescent="0.25">
      <c r="A161" s="25" t="s">
        <v>612</v>
      </c>
      <c r="B161" s="25" t="s">
        <v>613</v>
      </c>
      <c r="C161" s="12">
        <v>1</v>
      </c>
      <c r="D161" s="12">
        <v>2</v>
      </c>
      <c r="E161" s="26">
        <v>-0.5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1</v>
      </c>
      <c r="L161" s="12">
        <v>0</v>
      </c>
      <c r="M161" s="12">
        <v>0</v>
      </c>
      <c r="N161" s="12">
        <v>0</v>
      </c>
      <c r="O161" s="12">
        <v>0</v>
      </c>
      <c r="P161" s="20">
        <v>0</v>
      </c>
    </row>
    <row r="162" spans="1:16" x14ac:dyDescent="0.25">
      <c r="A162" s="25" t="s">
        <v>614</v>
      </c>
      <c r="B162" s="25" t="s">
        <v>615</v>
      </c>
      <c r="C162" s="12">
        <v>6</v>
      </c>
      <c r="D162" s="12">
        <v>5</v>
      </c>
      <c r="E162" s="26">
        <v>0.2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1</v>
      </c>
      <c r="O162" s="12">
        <v>0</v>
      </c>
      <c r="P162" s="20">
        <v>0</v>
      </c>
    </row>
    <row r="163" spans="1:16" ht="22.5" x14ac:dyDescent="0.25">
      <c r="A163" s="25" t="s">
        <v>616</v>
      </c>
      <c r="B163" s="25" t="s">
        <v>617</v>
      </c>
      <c r="C163" s="12">
        <v>3</v>
      </c>
      <c r="D163" s="12">
        <v>2</v>
      </c>
      <c r="E163" s="26">
        <v>0.5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0">
        <v>0</v>
      </c>
    </row>
    <row r="164" spans="1:16" x14ac:dyDescent="0.25">
      <c r="A164" s="25" t="s">
        <v>618</v>
      </c>
      <c r="B164" s="25" t="s">
        <v>619</v>
      </c>
      <c r="C164" s="12">
        <v>9</v>
      </c>
      <c r="D164" s="12">
        <v>10</v>
      </c>
      <c r="E164" s="26">
        <v>-0.1</v>
      </c>
      <c r="F164" s="12">
        <v>0</v>
      </c>
      <c r="G164" s="12">
        <v>0</v>
      </c>
      <c r="H164" s="12">
        <v>0</v>
      </c>
      <c r="I164" s="12">
        <v>0</v>
      </c>
      <c r="J164" s="12">
        <v>1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0">
        <v>0</v>
      </c>
    </row>
    <row r="165" spans="1:16" x14ac:dyDescent="0.25">
      <c r="A165" s="25" t="s">
        <v>620</v>
      </c>
      <c r="B165" s="25" t="s">
        <v>621</v>
      </c>
      <c r="C165" s="12">
        <v>13</v>
      </c>
      <c r="D165" s="12">
        <v>18</v>
      </c>
      <c r="E165" s="26">
        <v>-0.27777777777777801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1</v>
      </c>
      <c r="P165" s="20">
        <v>2</v>
      </c>
    </row>
    <row r="166" spans="1:16" x14ac:dyDescent="0.25">
      <c r="A166" s="196" t="s">
        <v>622</v>
      </c>
      <c r="B166" s="197"/>
      <c r="C166" s="22">
        <v>183</v>
      </c>
      <c r="D166" s="22">
        <v>174</v>
      </c>
      <c r="E166" s="23">
        <v>5.1724137931034503E-2</v>
      </c>
      <c r="F166" s="22">
        <v>9</v>
      </c>
      <c r="G166" s="22">
        <v>9</v>
      </c>
      <c r="H166" s="22">
        <v>109</v>
      </c>
      <c r="I166" s="22">
        <v>112</v>
      </c>
      <c r="J166" s="22">
        <v>1</v>
      </c>
      <c r="K166" s="22">
        <v>1</v>
      </c>
      <c r="L166" s="22">
        <v>0</v>
      </c>
      <c r="M166" s="22">
        <v>0</v>
      </c>
      <c r="N166" s="22">
        <v>6</v>
      </c>
      <c r="O166" s="22">
        <v>43</v>
      </c>
      <c r="P166" s="24">
        <v>67</v>
      </c>
    </row>
    <row r="167" spans="1:16" ht="22.5" x14ac:dyDescent="0.25">
      <c r="A167" s="25" t="s">
        <v>623</v>
      </c>
      <c r="B167" s="25" t="s">
        <v>624</v>
      </c>
      <c r="C167" s="12">
        <v>0</v>
      </c>
      <c r="D167" s="12">
        <v>0</v>
      </c>
      <c r="E167" s="26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0">
        <v>0</v>
      </c>
    </row>
    <row r="168" spans="1:16" ht="22.5" x14ac:dyDescent="0.25">
      <c r="A168" s="25" t="s">
        <v>625</v>
      </c>
      <c r="B168" s="25" t="s">
        <v>626</v>
      </c>
      <c r="C168" s="12">
        <v>1</v>
      </c>
      <c r="D168" s="12">
        <v>0</v>
      </c>
      <c r="E168" s="26">
        <v>0</v>
      </c>
      <c r="F168" s="12">
        <v>0</v>
      </c>
      <c r="G168" s="12">
        <v>0</v>
      </c>
      <c r="H168" s="12">
        <v>2</v>
      </c>
      <c r="I168" s="12">
        <v>1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0">
        <v>1</v>
      </c>
    </row>
    <row r="169" spans="1:16" x14ac:dyDescent="0.25">
      <c r="A169" s="25" t="s">
        <v>627</v>
      </c>
      <c r="B169" s="25" t="s">
        <v>628</v>
      </c>
      <c r="C169" s="12">
        <v>0</v>
      </c>
      <c r="D169" s="12">
        <v>0</v>
      </c>
      <c r="E169" s="26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1</v>
      </c>
      <c r="O169" s="12">
        <v>0</v>
      </c>
      <c r="P169" s="20">
        <v>0</v>
      </c>
    </row>
    <row r="170" spans="1:16" ht="22.5" x14ac:dyDescent="0.25">
      <c r="A170" s="25" t="s">
        <v>629</v>
      </c>
      <c r="B170" s="25" t="s">
        <v>630</v>
      </c>
      <c r="C170" s="12">
        <v>0</v>
      </c>
      <c r="D170" s="12">
        <v>0</v>
      </c>
      <c r="E170" s="26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0">
        <v>0</v>
      </c>
    </row>
    <row r="171" spans="1:16" x14ac:dyDescent="0.25">
      <c r="A171" s="25" t="s">
        <v>631</v>
      </c>
      <c r="B171" s="25" t="s">
        <v>632</v>
      </c>
      <c r="C171" s="12">
        <v>0</v>
      </c>
      <c r="D171" s="12">
        <v>0</v>
      </c>
      <c r="E171" s="26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0">
        <v>0</v>
      </c>
    </row>
    <row r="172" spans="1:16" ht="22.5" x14ac:dyDescent="0.25">
      <c r="A172" s="25" t="s">
        <v>633</v>
      </c>
      <c r="B172" s="25" t="s">
        <v>634</v>
      </c>
      <c r="C172" s="12">
        <v>0</v>
      </c>
      <c r="D172" s="12">
        <v>0</v>
      </c>
      <c r="E172" s="26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0">
        <v>0</v>
      </c>
    </row>
    <row r="173" spans="1:16" ht="22.5" x14ac:dyDescent="0.25">
      <c r="A173" s="25" t="s">
        <v>635</v>
      </c>
      <c r="B173" s="25" t="s">
        <v>636</v>
      </c>
      <c r="C173" s="12">
        <v>39</v>
      </c>
      <c r="D173" s="12">
        <v>37</v>
      </c>
      <c r="E173" s="26">
        <v>5.4054054054054099E-2</v>
      </c>
      <c r="F173" s="12">
        <v>0</v>
      </c>
      <c r="G173" s="12">
        <v>0</v>
      </c>
      <c r="H173" s="12">
        <v>24</v>
      </c>
      <c r="I173" s="12">
        <v>31</v>
      </c>
      <c r="J173" s="12">
        <v>1</v>
      </c>
      <c r="K173" s="12">
        <v>1</v>
      </c>
      <c r="L173" s="12">
        <v>0</v>
      </c>
      <c r="M173" s="12">
        <v>0</v>
      </c>
      <c r="N173" s="12">
        <v>2</v>
      </c>
      <c r="O173" s="12">
        <v>13</v>
      </c>
      <c r="P173" s="20">
        <v>24</v>
      </c>
    </row>
    <row r="174" spans="1:16" ht="22.5" x14ac:dyDescent="0.25">
      <c r="A174" s="25" t="s">
        <v>637</v>
      </c>
      <c r="B174" s="25" t="s">
        <v>638</v>
      </c>
      <c r="C174" s="12">
        <v>131</v>
      </c>
      <c r="D174" s="12">
        <v>122</v>
      </c>
      <c r="E174" s="26">
        <v>7.3770491803278701E-2</v>
      </c>
      <c r="F174" s="12">
        <v>9</v>
      </c>
      <c r="G174" s="12">
        <v>9</v>
      </c>
      <c r="H174" s="12">
        <v>77</v>
      </c>
      <c r="I174" s="12">
        <v>74</v>
      </c>
      <c r="J174" s="12">
        <v>0</v>
      </c>
      <c r="K174" s="12">
        <v>0</v>
      </c>
      <c r="L174" s="12">
        <v>0</v>
      </c>
      <c r="M174" s="12">
        <v>0</v>
      </c>
      <c r="N174" s="12">
        <v>3</v>
      </c>
      <c r="O174" s="12">
        <v>29</v>
      </c>
      <c r="P174" s="20">
        <v>40</v>
      </c>
    </row>
    <row r="175" spans="1:16" x14ac:dyDescent="0.25">
      <c r="A175" s="25" t="s">
        <v>639</v>
      </c>
      <c r="B175" s="25" t="s">
        <v>640</v>
      </c>
      <c r="C175" s="12">
        <v>12</v>
      </c>
      <c r="D175" s="12">
        <v>15</v>
      </c>
      <c r="E175" s="26">
        <v>-0.2</v>
      </c>
      <c r="F175" s="12">
        <v>0</v>
      </c>
      <c r="G175" s="12">
        <v>0</v>
      </c>
      <c r="H175" s="12">
        <v>6</v>
      </c>
      <c r="I175" s="12">
        <v>6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1</v>
      </c>
      <c r="P175" s="20">
        <v>2</v>
      </c>
    </row>
    <row r="176" spans="1:16" ht="22.5" x14ac:dyDescent="0.25">
      <c r="A176" s="25" t="s">
        <v>641</v>
      </c>
      <c r="B176" s="25" t="s">
        <v>642</v>
      </c>
      <c r="C176" s="12">
        <v>0</v>
      </c>
      <c r="D176" s="12">
        <v>0</v>
      </c>
      <c r="E176" s="26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0">
        <v>0</v>
      </c>
    </row>
    <row r="177" spans="1:16" x14ac:dyDescent="0.25">
      <c r="A177" s="25" t="s">
        <v>643</v>
      </c>
      <c r="B177" s="25" t="s">
        <v>644</v>
      </c>
      <c r="C177" s="12">
        <v>0</v>
      </c>
      <c r="D177" s="12">
        <v>0</v>
      </c>
      <c r="E177" s="26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0">
        <v>0</v>
      </c>
    </row>
    <row r="178" spans="1:16" x14ac:dyDescent="0.25">
      <c r="A178" s="196" t="s">
        <v>645</v>
      </c>
      <c r="B178" s="197"/>
      <c r="C178" s="22">
        <v>530</v>
      </c>
      <c r="D178" s="22">
        <v>504</v>
      </c>
      <c r="E178" s="23">
        <v>5.1587301587301598E-2</v>
      </c>
      <c r="F178" s="22">
        <v>1513</v>
      </c>
      <c r="G178" s="22">
        <v>1441</v>
      </c>
      <c r="H178" s="22">
        <v>168</v>
      </c>
      <c r="I178" s="22">
        <v>169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6</v>
      </c>
      <c r="P178" s="24">
        <v>1447</v>
      </c>
    </row>
    <row r="179" spans="1:16" ht="22.5" x14ac:dyDescent="0.25">
      <c r="A179" s="25" t="s">
        <v>646</v>
      </c>
      <c r="B179" s="25" t="s">
        <v>647</v>
      </c>
      <c r="C179" s="12">
        <v>14</v>
      </c>
      <c r="D179" s="12">
        <v>16</v>
      </c>
      <c r="E179" s="26">
        <v>-0.125</v>
      </c>
      <c r="F179" s="12">
        <v>22</v>
      </c>
      <c r="G179" s="12">
        <v>20</v>
      </c>
      <c r="H179" s="12">
        <v>3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0">
        <v>24</v>
      </c>
    </row>
    <row r="180" spans="1:16" ht="22.5" x14ac:dyDescent="0.25">
      <c r="A180" s="25" t="s">
        <v>648</v>
      </c>
      <c r="B180" s="25" t="s">
        <v>649</v>
      </c>
      <c r="C180" s="12">
        <v>216</v>
      </c>
      <c r="D180" s="12">
        <v>196</v>
      </c>
      <c r="E180" s="26">
        <v>0.102040816326531</v>
      </c>
      <c r="F180" s="12">
        <v>713</v>
      </c>
      <c r="G180" s="12">
        <v>746</v>
      </c>
      <c r="H180" s="12">
        <v>71</v>
      </c>
      <c r="I180" s="12">
        <v>76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3</v>
      </c>
      <c r="P180" s="20">
        <v>689</v>
      </c>
    </row>
    <row r="181" spans="1:16" x14ac:dyDescent="0.25">
      <c r="A181" s="25" t="s">
        <v>650</v>
      </c>
      <c r="B181" s="25" t="s">
        <v>651</v>
      </c>
      <c r="C181" s="12">
        <v>105</v>
      </c>
      <c r="D181" s="12">
        <v>77</v>
      </c>
      <c r="E181" s="26">
        <v>0.36363636363636398</v>
      </c>
      <c r="F181" s="12">
        <v>29</v>
      </c>
      <c r="G181" s="12">
        <v>27</v>
      </c>
      <c r="H181" s="12">
        <v>11</v>
      </c>
      <c r="I181" s="12">
        <v>13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1</v>
      </c>
      <c r="P181" s="20">
        <v>33</v>
      </c>
    </row>
    <row r="182" spans="1:16" ht="22.5" x14ac:dyDescent="0.25">
      <c r="A182" s="25" t="s">
        <v>652</v>
      </c>
      <c r="B182" s="25" t="s">
        <v>653</v>
      </c>
      <c r="C182" s="12">
        <v>29</v>
      </c>
      <c r="D182" s="12">
        <v>26</v>
      </c>
      <c r="E182" s="26">
        <v>0.115384615384615</v>
      </c>
      <c r="F182" s="12">
        <v>6</v>
      </c>
      <c r="G182" s="12">
        <v>5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0">
        <v>6</v>
      </c>
    </row>
    <row r="183" spans="1:16" ht="22.5" x14ac:dyDescent="0.25">
      <c r="A183" s="25" t="s">
        <v>654</v>
      </c>
      <c r="B183" s="25" t="s">
        <v>655</v>
      </c>
      <c r="C183" s="12">
        <v>33</v>
      </c>
      <c r="D183" s="12">
        <v>29</v>
      </c>
      <c r="E183" s="26">
        <v>0.13793103448275901</v>
      </c>
      <c r="F183" s="12">
        <v>100</v>
      </c>
      <c r="G183" s="12">
        <v>85</v>
      </c>
      <c r="H183" s="12">
        <v>23</v>
      </c>
      <c r="I183" s="12">
        <v>22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0">
        <v>95</v>
      </c>
    </row>
    <row r="184" spans="1:16" ht="22.5" x14ac:dyDescent="0.25">
      <c r="A184" s="25" t="s">
        <v>656</v>
      </c>
      <c r="B184" s="25" t="s">
        <v>657</v>
      </c>
      <c r="C184" s="12">
        <v>132</v>
      </c>
      <c r="D184" s="12">
        <v>156</v>
      </c>
      <c r="E184" s="26">
        <v>-0.15384615384615399</v>
      </c>
      <c r="F184" s="12">
        <v>642</v>
      </c>
      <c r="G184" s="12">
        <v>557</v>
      </c>
      <c r="H184" s="12">
        <v>60</v>
      </c>
      <c r="I184" s="12">
        <v>57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2</v>
      </c>
      <c r="P184" s="20">
        <v>599</v>
      </c>
    </row>
    <row r="185" spans="1:16" ht="22.5" x14ac:dyDescent="0.25">
      <c r="A185" s="25" t="s">
        <v>658</v>
      </c>
      <c r="B185" s="25" t="s">
        <v>659</v>
      </c>
      <c r="C185" s="12">
        <v>1</v>
      </c>
      <c r="D185" s="12">
        <v>4</v>
      </c>
      <c r="E185" s="26">
        <v>-0.75</v>
      </c>
      <c r="F185" s="12">
        <v>1</v>
      </c>
      <c r="G185" s="12">
        <v>1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0">
        <v>1</v>
      </c>
    </row>
    <row r="186" spans="1:16" x14ac:dyDescent="0.25">
      <c r="A186" s="196" t="s">
        <v>660</v>
      </c>
      <c r="B186" s="197"/>
      <c r="C186" s="22">
        <v>146</v>
      </c>
      <c r="D186" s="22">
        <v>150</v>
      </c>
      <c r="E186" s="23">
        <v>-2.66666666666667E-2</v>
      </c>
      <c r="F186" s="22">
        <v>28</v>
      </c>
      <c r="G186" s="22">
        <v>21</v>
      </c>
      <c r="H186" s="22">
        <v>61</v>
      </c>
      <c r="I186" s="22">
        <v>55</v>
      </c>
      <c r="J186" s="22">
        <v>0</v>
      </c>
      <c r="K186" s="22">
        <v>0</v>
      </c>
      <c r="L186" s="22">
        <v>0</v>
      </c>
      <c r="M186" s="22">
        <v>0</v>
      </c>
      <c r="N186" s="22">
        <v>19</v>
      </c>
      <c r="O186" s="22">
        <v>1</v>
      </c>
      <c r="P186" s="24">
        <v>49</v>
      </c>
    </row>
    <row r="187" spans="1:16" x14ac:dyDescent="0.25">
      <c r="A187" s="25" t="s">
        <v>661</v>
      </c>
      <c r="B187" s="25" t="s">
        <v>662</v>
      </c>
      <c r="C187" s="12">
        <v>4</v>
      </c>
      <c r="D187" s="12">
        <v>3</v>
      </c>
      <c r="E187" s="26">
        <v>0.33333333333333298</v>
      </c>
      <c r="F187" s="12">
        <v>0</v>
      </c>
      <c r="G187" s="12">
        <v>0</v>
      </c>
      <c r="H187" s="12">
        <v>1</v>
      </c>
      <c r="I187" s="12">
        <v>1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0">
        <v>1</v>
      </c>
    </row>
    <row r="188" spans="1:16" ht="22.5" x14ac:dyDescent="0.25">
      <c r="A188" s="25" t="s">
        <v>663</v>
      </c>
      <c r="B188" s="25" t="s">
        <v>664</v>
      </c>
      <c r="C188" s="12">
        <v>0</v>
      </c>
      <c r="D188" s="12">
        <v>0</v>
      </c>
      <c r="E188" s="26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0">
        <v>0</v>
      </c>
    </row>
    <row r="189" spans="1:16" ht="22.5" x14ac:dyDescent="0.25">
      <c r="A189" s="25" t="s">
        <v>665</v>
      </c>
      <c r="B189" s="25" t="s">
        <v>666</v>
      </c>
      <c r="C189" s="12">
        <v>0</v>
      </c>
      <c r="D189" s="12">
        <v>0</v>
      </c>
      <c r="E189" s="26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0">
        <v>0</v>
      </c>
    </row>
    <row r="190" spans="1:16" ht="22.5" x14ac:dyDescent="0.25">
      <c r="A190" s="25" t="s">
        <v>667</v>
      </c>
      <c r="B190" s="25" t="s">
        <v>668</v>
      </c>
      <c r="C190" s="12">
        <v>6</v>
      </c>
      <c r="D190" s="12">
        <v>6</v>
      </c>
      <c r="E190" s="26">
        <v>0</v>
      </c>
      <c r="F190" s="12">
        <v>0</v>
      </c>
      <c r="G190" s="12">
        <v>0</v>
      </c>
      <c r="H190" s="12">
        <v>1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0">
        <v>0</v>
      </c>
    </row>
    <row r="191" spans="1:16" ht="33.75" x14ac:dyDescent="0.25">
      <c r="A191" s="25" t="s">
        <v>669</v>
      </c>
      <c r="B191" s="25" t="s">
        <v>670</v>
      </c>
      <c r="C191" s="12">
        <v>97</v>
      </c>
      <c r="D191" s="12">
        <v>104</v>
      </c>
      <c r="E191" s="26">
        <v>-6.7307692307692304E-2</v>
      </c>
      <c r="F191" s="12">
        <v>23</v>
      </c>
      <c r="G191" s="12">
        <v>16</v>
      </c>
      <c r="H191" s="12">
        <v>49</v>
      </c>
      <c r="I191" s="12">
        <v>47</v>
      </c>
      <c r="J191" s="12">
        <v>0</v>
      </c>
      <c r="K191" s="12">
        <v>0</v>
      </c>
      <c r="L191" s="12">
        <v>0</v>
      </c>
      <c r="M191" s="12">
        <v>0</v>
      </c>
      <c r="N191" s="12">
        <v>17</v>
      </c>
      <c r="O191" s="12">
        <v>1</v>
      </c>
      <c r="P191" s="20">
        <v>39</v>
      </c>
    </row>
    <row r="192" spans="1:16" ht="22.5" x14ac:dyDescent="0.25">
      <c r="A192" s="25" t="s">
        <v>671</v>
      </c>
      <c r="B192" s="25" t="s">
        <v>672</v>
      </c>
      <c r="C192" s="12">
        <v>0</v>
      </c>
      <c r="D192" s="12">
        <v>0</v>
      </c>
      <c r="E192" s="26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0">
        <v>0</v>
      </c>
    </row>
    <row r="193" spans="1:16" ht="22.5" x14ac:dyDescent="0.25">
      <c r="A193" s="25" t="s">
        <v>673</v>
      </c>
      <c r="B193" s="25" t="s">
        <v>674</v>
      </c>
      <c r="C193" s="12">
        <v>13</v>
      </c>
      <c r="D193" s="12">
        <v>14</v>
      </c>
      <c r="E193" s="26">
        <v>-7.1428571428571397E-2</v>
      </c>
      <c r="F193" s="12">
        <v>2</v>
      </c>
      <c r="G193" s="12">
        <v>2</v>
      </c>
      <c r="H193" s="12">
        <v>5</v>
      </c>
      <c r="I193" s="12">
        <v>4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0">
        <v>2</v>
      </c>
    </row>
    <row r="194" spans="1:16" x14ac:dyDescent="0.25">
      <c r="A194" s="25" t="s">
        <v>675</v>
      </c>
      <c r="B194" s="25" t="s">
        <v>676</v>
      </c>
      <c r="C194" s="12">
        <v>1</v>
      </c>
      <c r="D194" s="12">
        <v>1</v>
      </c>
      <c r="E194" s="26">
        <v>0</v>
      </c>
      <c r="F194" s="12">
        <v>0</v>
      </c>
      <c r="G194" s="12">
        <v>0</v>
      </c>
      <c r="H194" s="12">
        <v>1</v>
      </c>
      <c r="I194" s="12">
        <v>1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0">
        <v>2</v>
      </c>
    </row>
    <row r="195" spans="1:16" ht="22.5" x14ac:dyDescent="0.25">
      <c r="A195" s="25" t="s">
        <v>677</v>
      </c>
      <c r="B195" s="25" t="s">
        <v>678</v>
      </c>
      <c r="C195" s="12">
        <v>0</v>
      </c>
      <c r="D195" s="12">
        <v>0</v>
      </c>
      <c r="E195" s="26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0">
        <v>1</v>
      </c>
    </row>
    <row r="196" spans="1:16" ht="22.5" x14ac:dyDescent="0.25">
      <c r="A196" s="25" t="s">
        <v>679</v>
      </c>
      <c r="B196" s="25" t="s">
        <v>680</v>
      </c>
      <c r="C196" s="12">
        <v>3</v>
      </c>
      <c r="D196" s="12">
        <v>0</v>
      </c>
      <c r="E196" s="26">
        <v>0</v>
      </c>
      <c r="F196" s="12">
        <v>0</v>
      </c>
      <c r="G196" s="12">
        <v>0</v>
      </c>
      <c r="H196" s="12">
        <v>1</v>
      </c>
      <c r="I196" s="12">
        <v>1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0">
        <v>1</v>
      </c>
    </row>
    <row r="197" spans="1:16" x14ac:dyDescent="0.25">
      <c r="A197" s="25" t="s">
        <v>681</v>
      </c>
      <c r="B197" s="25" t="s">
        <v>682</v>
      </c>
      <c r="C197" s="12">
        <v>20</v>
      </c>
      <c r="D197" s="12">
        <v>22</v>
      </c>
      <c r="E197" s="26">
        <v>-9.0909090909090898E-2</v>
      </c>
      <c r="F197" s="12">
        <v>3</v>
      </c>
      <c r="G197" s="12">
        <v>3</v>
      </c>
      <c r="H197" s="12">
        <v>3</v>
      </c>
      <c r="I197" s="12">
        <v>1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0">
        <v>3</v>
      </c>
    </row>
    <row r="198" spans="1:16" ht="22.5" x14ac:dyDescent="0.25">
      <c r="A198" s="25" t="s">
        <v>683</v>
      </c>
      <c r="B198" s="25" t="s">
        <v>684</v>
      </c>
      <c r="C198" s="12">
        <v>1</v>
      </c>
      <c r="D198" s="12">
        <v>0</v>
      </c>
      <c r="E198" s="26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2</v>
      </c>
      <c r="O198" s="12">
        <v>0</v>
      </c>
      <c r="P198" s="20">
        <v>0</v>
      </c>
    </row>
    <row r="199" spans="1:16" x14ac:dyDescent="0.25">
      <c r="A199" s="25" t="s">
        <v>685</v>
      </c>
      <c r="B199" s="25" t="s">
        <v>686</v>
      </c>
      <c r="C199" s="12">
        <v>1</v>
      </c>
      <c r="D199" s="12">
        <v>0</v>
      </c>
      <c r="E199" s="26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0">
        <v>0</v>
      </c>
    </row>
    <row r="200" spans="1:16" ht="22.5" x14ac:dyDescent="0.25">
      <c r="A200" s="25" t="s">
        <v>687</v>
      </c>
      <c r="B200" s="25" t="s">
        <v>688</v>
      </c>
      <c r="C200" s="12">
        <v>0</v>
      </c>
      <c r="D200" s="12">
        <v>0</v>
      </c>
      <c r="E200" s="26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0">
        <v>0</v>
      </c>
    </row>
    <row r="201" spans="1:16" x14ac:dyDescent="0.25">
      <c r="A201" s="196" t="s">
        <v>689</v>
      </c>
      <c r="B201" s="197"/>
      <c r="C201" s="22">
        <v>7</v>
      </c>
      <c r="D201" s="22">
        <v>10</v>
      </c>
      <c r="E201" s="23">
        <v>-0.3</v>
      </c>
      <c r="F201" s="22">
        <v>0</v>
      </c>
      <c r="G201" s="22">
        <v>0</v>
      </c>
      <c r="H201" s="22">
        <v>2</v>
      </c>
      <c r="I201" s="22">
        <v>1</v>
      </c>
      <c r="J201" s="22">
        <v>0</v>
      </c>
      <c r="K201" s="22">
        <v>0</v>
      </c>
      <c r="L201" s="22">
        <v>0</v>
      </c>
      <c r="M201" s="22">
        <v>0</v>
      </c>
      <c r="N201" s="22">
        <v>16</v>
      </c>
      <c r="O201" s="22">
        <v>1</v>
      </c>
      <c r="P201" s="24">
        <v>0</v>
      </c>
    </row>
    <row r="202" spans="1:16" x14ac:dyDescent="0.25">
      <c r="A202" s="25" t="s">
        <v>690</v>
      </c>
      <c r="B202" s="25" t="s">
        <v>691</v>
      </c>
      <c r="C202" s="12">
        <v>4</v>
      </c>
      <c r="D202" s="12">
        <v>7</v>
      </c>
      <c r="E202" s="26">
        <v>-0.42857142857142799</v>
      </c>
      <c r="F202" s="12">
        <v>0</v>
      </c>
      <c r="G202" s="12">
        <v>0</v>
      </c>
      <c r="H202" s="12">
        <v>2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8</v>
      </c>
      <c r="O202" s="12">
        <v>0</v>
      </c>
      <c r="P202" s="20">
        <v>0</v>
      </c>
    </row>
    <row r="203" spans="1:16" x14ac:dyDescent="0.25">
      <c r="A203" s="25" t="s">
        <v>692</v>
      </c>
      <c r="B203" s="25" t="s">
        <v>693</v>
      </c>
      <c r="C203" s="12">
        <v>0</v>
      </c>
      <c r="D203" s="12">
        <v>0</v>
      </c>
      <c r="E203" s="26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0">
        <v>0</v>
      </c>
    </row>
    <row r="204" spans="1:16" x14ac:dyDescent="0.25">
      <c r="A204" s="25" t="s">
        <v>694</v>
      </c>
      <c r="B204" s="25" t="s">
        <v>695</v>
      </c>
      <c r="C204" s="12">
        <v>1</v>
      </c>
      <c r="D204" s="12">
        <v>0</v>
      </c>
      <c r="E204" s="26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0">
        <v>0</v>
      </c>
    </row>
    <row r="205" spans="1:16" ht="22.5" x14ac:dyDescent="0.25">
      <c r="A205" s="25" t="s">
        <v>696</v>
      </c>
      <c r="B205" s="25" t="s">
        <v>697</v>
      </c>
      <c r="C205" s="12">
        <v>0</v>
      </c>
      <c r="D205" s="12">
        <v>0</v>
      </c>
      <c r="E205" s="26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0">
        <v>0</v>
      </c>
    </row>
    <row r="206" spans="1:16" ht="22.5" x14ac:dyDescent="0.25">
      <c r="A206" s="25" t="s">
        <v>698</v>
      </c>
      <c r="B206" s="25" t="s">
        <v>699</v>
      </c>
      <c r="C206" s="12">
        <v>0</v>
      </c>
      <c r="D206" s="12">
        <v>3</v>
      </c>
      <c r="E206" s="26">
        <v>-1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0">
        <v>0</v>
      </c>
    </row>
    <row r="207" spans="1:16" ht="22.5" x14ac:dyDescent="0.25">
      <c r="A207" s="25" t="s">
        <v>700</v>
      </c>
      <c r="B207" s="25" t="s">
        <v>701</v>
      </c>
      <c r="C207" s="12">
        <v>0</v>
      </c>
      <c r="D207" s="12">
        <v>0</v>
      </c>
      <c r="E207" s="26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1</v>
      </c>
      <c r="O207" s="12">
        <v>0</v>
      </c>
      <c r="P207" s="20">
        <v>0</v>
      </c>
    </row>
    <row r="208" spans="1:16" ht="22.5" x14ac:dyDescent="0.25">
      <c r="A208" s="25" t="s">
        <v>702</v>
      </c>
      <c r="B208" s="25" t="s">
        <v>703</v>
      </c>
      <c r="C208" s="12">
        <v>0</v>
      </c>
      <c r="D208" s="12">
        <v>0</v>
      </c>
      <c r="E208" s="26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0">
        <v>0</v>
      </c>
    </row>
    <row r="209" spans="1:16" ht="22.5" x14ac:dyDescent="0.25">
      <c r="A209" s="25" t="s">
        <v>704</v>
      </c>
      <c r="B209" s="25" t="s">
        <v>705</v>
      </c>
      <c r="C209" s="12">
        <v>0</v>
      </c>
      <c r="D209" s="12">
        <v>0</v>
      </c>
      <c r="E209" s="26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0">
        <v>0</v>
      </c>
    </row>
    <row r="210" spans="1:16" ht="22.5" x14ac:dyDescent="0.25">
      <c r="A210" s="25" t="s">
        <v>706</v>
      </c>
      <c r="B210" s="25" t="s">
        <v>707</v>
      </c>
      <c r="C210" s="12">
        <v>0</v>
      </c>
      <c r="D210" s="12">
        <v>0</v>
      </c>
      <c r="E210" s="26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0">
        <v>0</v>
      </c>
    </row>
    <row r="211" spans="1:16" ht="22.5" x14ac:dyDescent="0.25">
      <c r="A211" s="25" t="s">
        <v>708</v>
      </c>
      <c r="B211" s="25" t="s">
        <v>709</v>
      </c>
      <c r="C211" s="12">
        <v>0</v>
      </c>
      <c r="D211" s="12">
        <v>0</v>
      </c>
      <c r="E211" s="26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0">
        <v>0</v>
      </c>
    </row>
    <row r="212" spans="1:16" x14ac:dyDescent="0.25">
      <c r="A212" s="25" t="s">
        <v>710</v>
      </c>
      <c r="B212" s="25" t="s">
        <v>711</v>
      </c>
      <c r="C212" s="12">
        <v>0</v>
      </c>
      <c r="D212" s="12">
        <v>0</v>
      </c>
      <c r="E212" s="26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1</v>
      </c>
      <c r="O212" s="12">
        <v>1</v>
      </c>
      <c r="P212" s="20">
        <v>0</v>
      </c>
    </row>
    <row r="213" spans="1:16" x14ac:dyDescent="0.25">
      <c r="A213" s="25" t="s">
        <v>712</v>
      </c>
      <c r="B213" s="25" t="s">
        <v>713</v>
      </c>
      <c r="C213" s="12">
        <v>1</v>
      </c>
      <c r="D213" s="12">
        <v>0</v>
      </c>
      <c r="E213" s="26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2</v>
      </c>
      <c r="O213" s="12">
        <v>0</v>
      </c>
      <c r="P213" s="20">
        <v>0</v>
      </c>
    </row>
    <row r="214" spans="1:16" x14ac:dyDescent="0.25">
      <c r="A214" s="25" t="s">
        <v>714</v>
      </c>
      <c r="B214" s="25" t="s">
        <v>715</v>
      </c>
      <c r="C214" s="12">
        <v>1</v>
      </c>
      <c r="D214" s="12">
        <v>0</v>
      </c>
      <c r="E214" s="26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2</v>
      </c>
      <c r="O214" s="12">
        <v>0</v>
      </c>
      <c r="P214" s="20">
        <v>0</v>
      </c>
    </row>
    <row r="215" spans="1:16" ht="22.5" x14ac:dyDescent="0.25">
      <c r="A215" s="25" t="s">
        <v>716</v>
      </c>
      <c r="B215" s="25" t="s">
        <v>717</v>
      </c>
      <c r="C215" s="12">
        <v>0</v>
      </c>
      <c r="D215" s="12">
        <v>0</v>
      </c>
      <c r="E215" s="26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1</v>
      </c>
      <c r="O215" s="12">
        <v>0</v>
      </c>
      <c r="P215" s="20">
        <v>0</v>
      </c>
    </row>
    <row r="216" spans="1:16" x14ac:dyDescent="0.25">
      <c r="A216" s="25" t="s">
        <v>718</v>
      </c>
      <c r="B216" s="25" t="s">
        <v>719</v>
      </c>
      <c r="C216" s="12">
        <v>0</v>
      </c>
      <c r="D216" s="12">
        <v>0</v>
      </c>
      <c r="E216" s="26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0">
        <v>0</v>
      </c>
    </row>
    <row r="217" spans="1:16" ht="22.5" x14ac:dyDescent="0.25">
      <c r="A217" s="25" t="s">
        <v>720</v>
      </c>
      <c r="B217" s="25" t="s">
        <v>721</v>
      </c>
      <c r="C217" s="12">
        <v>0</v>
      </c>
      <c r="D217" s="12">
        <v>0</v>
      </c>
      <c r="E217" s="26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0">
        <v>0</v>
      </c>
    </row>
    <row r="218" spans="1:16" ht="33.75" x14ac:dyDescent="0.25">
      <c r="A218" s="25" t="s">
        <v>722</v>
      </c>
      <c r="B218" s="25" t="s">
        <v>723</v>
      </c>
      <c r="C218" s="12">
        <v>0</v>
      </c>
      <c r="D218" s="12">
        <v>0</v>
      </c>
      <c r="E218" s="26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0">
        <v>0</v>
      </c>
    </row>
    <row r="219" spans="1:16" ht="22.5" x14ac:dyDescent="0.25">
      <c r="A219" s="25" t="s">
        <v>724</v>
      </c>
      <c r="B219" s="25" t="s">
        <v>725</v>
      </c>
      <c r="C219" s="12">
        <v>0</v>
      </c>
      <c r="D219" s="12">
        <v>0</v>
      </c>
      <c r="E219" s="26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0">
        <v>0</v>
      </c>
    </row>
    <row r="220" spans="1:16" ht="33.75" x14ac:dyDescent="0.25">
      <c r="A220" s="25" t="s">
        <v>726</v>
      </c>
      <c r="B220" s="25" t="s">
        <v>727</v>
      </c>
      <c r="C220" s="12">
        <v>0</v>
      </c>
      <c r="D220" s="12">
        <v>0</v>
      </c>
      <c r="E220" s="26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0">
        <v>0</v>
      </c>
    </row>
    <row r="221" spans="1:16" ht="45" x14ac:dyDescent="0.25">
      <c r="A221" s="25" t="s">
        <v>728</v>
      </c>
      <c r="B221" s="25" t="s">
        <v>729</v>
      </c>
      <c r="C221" s="12">
        <v>0</v>
      </c>
      <c r="D221" s="12">
        <v>0</v>
      </c>
      <c r="E221" s="26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0">
        <v>0</v>
      </c>
    </row>
    <row r="222" spans="1:16" ht="45" x14ac:dyDescent="0.25">
      <c r="A222" s="25" t="s">
        <v>730</v>
      </c>
      <c r="B222" s="25" t="s">
        <v>731</v>
      </c>
      <c r="C222" s="12">
        <v>0</v>
      </c>
      <c r="D222" s="12">
        <v>0</v>
      </c>
      <c r="E222" s="26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0">
        <v>0</v>
      </c>
    </row>
    <row r="223" spans="1:16" x14ac:dyDescent="0.25">
      <c r="A223" s="196" t="s">
        <v>732</v>
      </c>
      <c r="B223" s="197"/>
      <c r="C223" s="22">
        <v>449</v>
      </c>
      <c r="D223" s="22">
        <v>485</v>
      </c>
      <c r="E223" s="23">
        <v>-7.4226804123711299E-2</v>
      </c>
      <c r="F223" s="22">
        <v>321</v>
      </c>
      <c r="G223" s="22">
        <v>218</v>
      </c>
      <c r="H223" s="22">
        <v>178</v>
      </c>
      <c r="I223" s="22">
        <v>168</v>
      </c>
      <c r="J223" s="22">
        <v>3</v>
      </c>
      <c r="K223" s="22">
        <v>3</v>
      </c>
      <c r="L223" s="22">
        <v>0</v>
      </c>
      <c r="M223" s="22">
        <v>0</v>
      </c>
      <c r="N223" s="22">
        <v>1</v>
      </c>
      <c r="O223" s="22">
        <v>28</v>
      </c>
      <c r="P223" s="24">
        <v>303</v>
      </c>
    </row>
    <row r="224" spans="1:16" x14ac:dyDescent="0.25">
      <c r="A224" s="25" t="s">
        <v>733</v>
      </c>
      <c r="B224" s="25" t="s">
        <v>734</v>
      </c>
      <c r="C224" s="12">
        <v>0</v>
      </c>
      <c r="D224" s="12">
        <v>0</v>
      </c>
      <c r="E224" s="26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0">
        <v>0</v>
      </c>
    </row>
    <row r="225" spans="1:16" ht="22.5" x14ac:dyDescent="0.25">
      <c r="A225" s="25" t="s">
        <v>735</v>
      </c>
      <c r="B225" s="25" t="s">
        <v>736</v>
      </c>
      <c r="C225" s="12">
        <v>0</v>
      </c>
      <c r="D225" s="12">
        <v>0</v>
      </c>
      <c r="E225" s="26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0">
        <v>0</v>
      </c>
    </row>
    <row r="226" spans="1:16" x14ac:dyDescent="0.25">
      <c r="A226" s="25" t="s">
        <v>737</v>
      </c>
      <c r="B226" s="25" t="s">
        <v>738</v>
      </c>
      <c r="C226" s="12">
        <v>0</v>
      </c>
      <c r="D226" s="12">
        <v>0</v>
      </c>
      <c r="E226" s="26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0">
        <v>0</v>
      </c>
    </row>
    <row r="227" spans="1:16" ht="22.5" x14ac:dyDescent="0.25">
      <c r="A227" s="25" t="s">
        <v>739</v>
      </c>
      <c r="B227" s="25" t="s">
        <v>740</v>
      </c>
      <c r="C227" s="12">
        <v>0</v>
      </c>
      <c r="D227" s="12">
        <v>0</v>
      </c>
      <c r="E227" s="26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0">
        <v>0</v>
      </c>
    </row>
    <row r="228" spans="1:16" ht="22.5" x14ac:dyDescent="0.25">
      <c r="A228" s="25" t="s">
        <v>741</v>
      </c>
      <c r="B228" s="25" t="s">
        <v>742</v>
      </c>
      <c r="C228" s="12">
        <v>0</v>
      </c>
      <c r="D228" s="12">
        <v>0</v>
      </c>
      <c r="E228" s="26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0">
        <v>0</v>
      </c>
    </row>
    <row r="229" spans="1:16" x14ac:dyDescent="0.25">
      <c r="A229" s="25" t="s">
        <v>743</v>
      </c>
      <c r="B229" s="25" t="s">
        <v>744</v>
      </c>
      <c r="C229" s="12">
        <v>0</v>
      </c>
      <c r="D229" s="12">
        <v>0</v>
      </c>
      <c r="E229" s="26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0">
        <v>0</v>
      </c>
    </row>
    <row r="230" spans="1:16" ht="22.5" x14ac:dyDescent="0.25">
      <c r="A230" s="25" t="s">
        <v>745</v>
      </c>
      <c r="B230" s="25" t="s">
        <v>746</v>
      </c>
      <c r="C230" s="12">
        <v>4</v>
      </c>
      <c r="D230" s="12">
        <v>4</v>
      </c>
      <c r="E230" s="26">
        <v>0</v>
      </c>
      <c r="F230" s="12">
        <v>1</v>
      </c>
      <c r="G230" s="12">
        <v>1</v>
      </c>
      <c r="H230" s="12">
        <v>6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0">
        <v>1</v>
      </c>
    </row>
    <row r="231" spans="1:16" x14ac:dyDescent="0.25">
      <c r="A231" s="25" t="s">
        <v>747</v>
      </c>
      <c r="B231" s="25" t="s">
        <v>748</v>
      </c>
      <c r="C231" s="12">
        <v>6</v>
      </c>
      <c r="D231" s="12">
        <v>3</v>
      </c>
      <c r="E231" s="26">
        <v>1</v>
      </c>
      <c r="F231" s="12">
        <v>0</v>
      </c>
      <c r="G231" s="12">
        <v>0</v>
      </c>
      <c r="H231" s="12">
        <v>1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0">
        <v>0</v>
      </c>
    </row>
    <row r="232" spans="1:16" x14ac:dyDescent="0.25">
      <c r="A232" s="25" t="s">
        <v>749</v>
      </c>
      <c r="B232" s="25" t="s">
        <v>750</v>
      </c>
      <c r="C232" s="12">
        <v>16</v>
      </c>
      <c r="D232" s="12">
        <v>8</v>
      </c>
      <c r="E232" s="26">
        <v>1</v>
      </c>
      <c r="F232" s="12">
        <v>2</v>
      </c>
      <c r="G232" s="12">
        <v>2</v>
      </c>
      <c r="H232" s="12">
        <v>5</v>
      </c>
      <c r="I232" s="12">
        <v>2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0">
        <v>3</v>
      </c>
    </row>
    <row r="233" spans="1:16" x14ac:dyDescent="0.25">
      <c r="A233" s="25" t="s">
        <v>751</v>
      </c>
      <c r="B233" s="25" t="s">
        <v>752</v>
      </c>
      <c r="C233" s="12">
        <v>4</v>
      </c>
      <c r="D233" s="12">
        <v>8</v>
      </c>
      <c r="E233" s="26">
        <v>-0.5</v>
      </c>
      <c r="F233" s="12">
        <v>0</v>
      </c>
      <c r="G233" s="12">
        <v>0</v>
      </c>
      <c r="H233" s="12">
        <v>3</v>
      </c>
      <c r="I233" s="12">
        <v>3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0">
        <v>1</v>
      </c>
    </row>
    <row r="234" spans="1:16" ht="22.5" x14ac:dyDescent="0.25">
      <c r="A234" s="25" t="s">
        <v>753</v>
      </c>
      <c r="B234" s="25" t="s">
        <v>754</v>
      </c>
      <c r="C234" s="12">
        <v>1</v>
      </c>
      <c r="D234" s="12">
        <v>2</v>
      </c>
      <c r="E234" s="26">
        <v>-0.5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0">
        <v>0</v>
      </c>
    </row>
    <row r="235" spans="1:16" ht="33.75" x14ac:dyDescent="0.25">
      <c r="A235" s="25" t="s">
        <v>755</v>
      </c>
      <c r="B235" s="25" t="s">
        <v>756</v>
      </c>
      <c r="C235" s="12">
        <v>14</v>
      </c>
      <c r="D235" s="12">
        <v>14</v>
      </c>
      <c r="E235" s="26">
        <v>0</v>
      </c>
      <c r="F235" s="12">
        <v>4</v>
      </c>
      <c r="G235" s="12">
        <v>3</v>
      </c>
      <c r="H235" s="12">
        <v>6</v>
      </c>
      <c r="I235" s="12">
        <v>7</v>
      </c>
      <c r="J235" s="12">
        <v>0</v>
      </c>
      <c r="K235" s="12">
        <v>1</v>
      </c>
      <c r="L235" s="12">
        <v>0</v>
      </c>
      <c r="M235" s="12">
        <v>0</v>
      </c>
      <c r="N235" s="12">
        <v>0</v>
      </c>
      <c r="O235" s="12">
        <v>2</v>
      </c>
      <c r="P235" s="20">
        <v>3</v>
      </c>
    </row>
    <row r="236" spans="1:16" x14ac:dyDescent="0.25">
      <c r="A236" s="25" t="s">
        <v>757</v>
      </c>
      <c r="B236" s="25" t="s">
        <v>758</v>
      </c>
      <c r="C236" s="12">
        <v>1</v>
      </c>
      <c r="D236" s="12">
        <v>0</v>
      </c>
      <c r="E236" s="26">
        <v>0</v>
      </c>
      <c r="F236" s="12">
        <v>0</v>
      </c>
      <c r="G236" s="12">
        <v>0</v>
      </c>
      <c r="H236" s="12">
        <v>1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0">
        <v>0</v>
      </c>
    </row>
    <row r="237" spans="1:16" ht="22.5" x14ac:dyDescent="0.25">
      <c r="A237" s="25" t="s">
        <v>759</v>
      </c>
      <c r="B237" s="25" t="s">
        <v>760</v>
      </c>
      <c r="C237" s="12">
        <v>0</v>
      </c>
      <c r="D237" s="12">
        <v>0</v>
      </c>
      <c r="E237" s="26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0">
        <v>0</v>
      </c>
    </row>
    <row r="238" spans="1:16" ht="33.75" x14ac:dyDescent="0.25">
      <c r="A238" s="25" t="s">
        <v>761</v>
      </c>
      <c r="B238" s="25" t="s">
        <v>762</v>
      </c>
      <c r="C238" s="12">
        <v>403</v>
      </c>
      <c r="D238" s="12">
        <v>446</v>
      </c>
      <c r="E238" s="26">
        <v>-9.6412556053811702E-2</v>
      </c>
      <c r="F238" s="12">
        <v>314</v>
      </c>
      <c r="G238" s="12">
        <v>212</v>
      </c>
      <c r="H238" s="12">
        <v>156</v>
      </c>
      <c r="I238" s="12">
        <v>156</v>
      </c>
      <c r="J238" s="12">
        <v>3</v>
      </c>
      <c r="K238" s="12">
        <v>2</v>
      </c>
      <c r="L238" s="12">
        <v>0</v>
      </c>
      <c r="M238" s="12">
        <v>0</v>
      </c>
      <c r="N238" s="12">
        <v>1</v>
      </c>
      <c r="O238" s="12">
        <v>26</v>
      </c>
      <c r="P238" s="20">
        <v>295</v>
      </c>
    </row>
    <row r="239" spans="1:16" x14ac:dyDescent="0.25">
      <c r="A239" s="25" t="s">
        <v>763</v>
      </c>
      <c r="B239" s="25" t="s">
        <v>764</v>
      </c>
      <c r="C239" s="12">
        <v>0</v>
      </c>
      <c r="D239" s="12">
        <v>0</v>
      </c>
      <c r="E239" s="26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0">
        <v>0</v>
      </c>
    </row>
    <row r="240" spans="1:16" ht="22.5" x14ac:dyDescent="0.25">
      <c r="A240" s="25" t="s">
        <v>765</v>
      </c>
      <c r="B240" s="25" t="s">
        <v>766</v>
      </c>
      <c r="C240" s="12">
        <v>0</v>
      </c>
      <c r="D240" s="12">
        <v>0</v>
      </c>
      <c r="E240" s="26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0">
        <v>0</v>
      </c>
    </row>
    <row r="241" spans="1:16" ht="45" x14ac:dyDescent="0.25">
      <c r="A241" s="25" t="s">
        <v>767</v>
      </c>
      <c r="B241" s="25" t="s">
        <v>768</v>
      </c>
      <c r="C241" s="12">
        <v>0</v>
      </c>
      <c r="D241" s="12">
        <v>0</v>
      </c>
      <c r="E241" s="26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0">
        <v>0</v>
      </c>
    </row>
    <row r="242" spans="1:16" ht="45" x14ac:dyDescent="0.25">
      <c r="A242" s="25" t="s">
        <v>769</v>
      </c>
      <c r="B242" s="25" t="s">
        <v>770</v>
      </c>
      <c r="C242" s="12">
        <v>0</v>
      </c>
      <c r="D242" s="12">
        <v>0</v>
      </c>
      <c r="E242" s="26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0">
        <v>0</v>
      </c>
    </row>
    <row r="243" spans="1:16" ht="33.75" x14ac:dyDescent="0.25">
      <c r="A243" s="25" t="s">
        <v>771</v>
      </c>
      <c r="B243" s="25" t="s">
        <v>772</v>
      </c>
      <c r="C243" s="12">
        <v>0</v>
      </c>
      <c r="D243" s="12">
        <v>0</v>
      </c>
      <c r="E243" s="26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0">
        <v>0</v>
      </c>
    </row>
    <row r="244" spans="1:16" x14ac:dyDescent="0.25">
      <c r="A244" s="196" t="s">
        <v>773</v>
      </c>
      <c r="B244" s="197"/>
      <c r="C244" s="22">
        <v>5</v>
      </c>
      <c r="D244" s="22">
        <v>2</v>
      </c>
      <c r="E244" s="23">
        <v>1.5</v>
      </c>
      <c r="F244" s="22">
        <v>0</v>
      </c>
      <c r="G244" s="22">
        <v>0</v>
      </c>
      <c r="H244" s="22">
        <v>1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2</v>
      </c>
      <c r="O244" s="22">
        <v>0</v>
      </c>
      <c r="P244" s="24">
        <v>1</v>
      </c>
    </row>
    <row r="245" spans="1:16" x14ac:dyDescent="0.25">
      <c r="A245" s="25" t="s">
        <v>774</v>
      </c>
      <c r="B245" s="25" t="s">
        <v>775</v>
      </c>
      <c r="C245" s="12">
        <v>0</v>
      </c>
      <c r="D245" s="12">
        <v>0</v>
      </c>
      <c r="E245" s="26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0">
        <v>0</v>
      </c>
    </row>
    <row r="246" spans="1:16" x14ac:dyDescent="0.25">
      <c r="A246" s="25" t="s">
        <v>776</v>
      </c>
      <c r="B246" s="25" t="s">
        <v>777</v>
      </c>
      <c r="C246" s="12">
        <v>0</v>
      </c>
      <c r="D246" s="12">
        <v>0</v>
      </c>
      <c r="E246" s="26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0">
        <v>0</v>
      </c>
    </row>
    <row r="247" spans="1:16" ht="22.5" x14ac:dyDescent="0.25">
      <c r="A247" s="25" t="s">
        <v>778</v>
      </c>
      <c r="B247" s="25" t="s">
        <v>779</v>
      </c>
      <c r="C247" s="12">
        <v>0</v>
      </c>
      <c r="D247" s="12">
        <v>0</v>
      </c>
      <c r="E247" s="26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0">
        <v>0</v>
      </c>
    </row>
    <row r="248" spans="1:16" x14ac:dyDescent="0.25">
      <c r="A248" s="25" t="s">
        <v>780</v>
      </c>
      <c r="B248" s="25" t="s">
        <v>781</v>
      </c>
      <c r="C248" s="12">
        <v>0</v>
      </c>
      <c r="D248" s="12">
        <v>0</v>
      </c>
      <c r="E248" s="26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0">
        <v>0</v>
      </c>
    </row>
    <row r="249" spans="1:16" x14ac:dyDescent="0.25">
      <c r="A249" s="25" t="s">
        <v>782</v>
      </c>
      <c r="B249" s="25" t="s">
        <v>783</v>
      </c>
      <c r="C249" s="12">
        <v>4</v>
      </c>
      <c r="D249" s="12">
        <v>2</v>
      </c>
      <c r="E249" s="26">
        <v>1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0">
        <v>1</v>
      </c>
    </row>
    <row r="250" spans="1:16" ht="22.5" x14ac:dyDescent="0.25">
      <c r="A250" s="25" t="s">
        <v>784</v>
      </c>
      <c r="B250" s="25" t="s">
        <v>785</v>
      </c>
      <c r="C250" s="12">
        <v>0</v>
      </c>
      <c r="D250" s="12">
        <v>0</v>
      </c>
      <c r="E250" s="26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0">
        <v>0</v>
      </c>
    </row>
    <row r="251" spans="1:16" ht="22.5" x14ac:dyDescent="0.25">
      <c r="A251" s="25" t="s">
        <v>786</v>
      </c>
      <c r="B251" s="25" t="s">
        <v>787</v>
      </c>
      <c r="C251" s="12">
        <v>0</v>
      </c>
      <c r="D251" s="12">
        <v>0</v>
      </c>
      <c r="E251" s="26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0">
        <v>0</v>
      </c>
    </row>
    <row r="252" spans="1:16" x14ac:dyDescent="0.25">
      <c r="A252" s="25" t="s">
        <v>788</v>
      </c>
      <c r="B252" s="25" t="s">
        <v>789</v>
      </c>
      <c r="C252" s="12">
        <v>0</v>
      </c>
      <c r="D252" s="12">
        <v>0</v>
      </c>
      <c r="E252" s="26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0">
        <v>0</v>
      </c>
    </row>
    <row r="253" spans="1:16" ht="22.5" x14ac:dyDescent="0.25">
      <c r="A253" s="25" t="s">
        <v>790</v>
      </c>
      <c r="B253" s="25" t="s">
        <v>791</v>
      </c>
      <c r="C253" s="12">
        <v>0</v>
      </c>
      <c r="D253" s="12">
        <v>0</v>
      </c>
      <c r="E253" s="26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0">
        <v>0</v>
      </c>
    </row>
    <row r="254" spans="1:16" ht="22.5" x14ac:dyDescent="0.25">
      <c r="A254" s="25" t="s">
        <v>792</v>
      </c>
      <c r="B254" s="25" t="s">
        <v>793</v>
      </c>
      <c r="C254" s="12">
        <v>0</v>
      </c>
      <c r="D254" s="12">
        <v>0</v>
      </c>
      <c r="E254" s="26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0">
        <v>0</v>
      </c>
    </row>
    <row r="255" spans="1:16" ht="22.5" x14ac:dyDescent="0.25">
      <c r="A255" s="25" t="s">
        <v>794</v>
      </c>
      <c r="B255" s="25" t="s">
        <v>795</v>
      </c>
      <c r="C255" s="12">
        <v>1</v>
      </c>
      <c r="D255" s="12">
        <v>0</v>
      </c>
      <c r="E255" s="26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20">
        <v>0</v>
      </c>
    </row>
    <row r="256" spans="1:16" x14ac:dyDescent="0.25">
      <c r="A256" s="25" t="s">
        <v>796</v>
      </c>
      <c r="B256" s="25" t="s">
        <v>797</v>
      </c>
      <c r="C256" s="12">
        <v>0</v>
      </c>
      <c r="D256" s="12">
        <v>0</v>
      </c>
      <c r="E256" s="26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0">
        <v>0</v>
      </c>
    </row>
    <row r="257" spans="1:16" ht="22.5" x14ac:dyDescent="0.25">
      <c r="A257" s="25" t="s">
        <v>798</v>
      </c>
      <c r="B257" s="25" t="s">
        <v>799</v>
      </c>
      <c r="C257" s="12">
        <v>0</v>
      </c>
      <c r="D257" s="12">
        <v>0</v>
      </c>
      <c r="E257" s="26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0">
        <v>0</v>
      </c>
    </row>
    <row r="258" spans="1:16" ht="22.5" x14ac:dyDescent="0.25">
      <c r="A258" s="25" t="s">
        <v>800</v>
      </c>
      <c r="B258" s="25" t="s">
        <v>801</v>
      </c>
      <c r="C258" s="12">
        <v>0</v>
      </c>
      <c r="D258" s="12">
        <v>0</v>
      </c>
      <c r="E258" s="26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0">
        <v>0</v>
      </c>
    </row>
    <row r="259" spans="1:16" ht="33.75" x14ac:dyDescent="0.25">
      <c r="A259" s="25" t="s">
        <v>802</v>
      </c>
      <c r="B259" s="25" t="s">
        <v>803</v>
      </c>
      <c r="C259" s="12">
        <v>0</v>
      </c>
      <c r="D259" s="12">
        <v>0</v>
      </c>
      <c r="E259" s="26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0">
        <v>0</v>
      </c>
    </row>
    <row r="260" spans="1:16" ht="22.5" x14ac:dyDescent="0.25">
      <c r="A260" s="25" t="s">
        <v>804</v>
      </c>
      <c r="B260" s="25" t="s">
        <v>805</v>
      </c>
      <c r="C260" s="12">
        <v>0</v>
      </c>
      <c r="D260" s="12">
        <v>0</v>
      </c>
      <c r="E260" s="26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0">
        <v>0</v>
      </c>
    </row>
    <row r="261" spans="1:16" ht="33.75" x14ac:dyDescent="0.25">
      <c r="A261" s="25" t="s">
        <v>806</v>
      </c>
      <c r="B261" s="25" t="s">
        <v>807</v>
      </c>
      <c r="C261" s="12">
        <v>0</v>
      </c>
      <c r="D261" s="12">
        <v>0</v>
      </c>
      <c r="E261" s="26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0">
        <v>0</v>
      </c>
    </row>
    <row r="262" spans="1:16" ht="33.75" x14ac:dyDescent="0.25">
      <c r="A262" s="25" t="s">
        <v>808</v>
      </c>
      <c r="B262" s="25" t="s">
        <v>809</v>
      </c>
      <c r="C262" s="12">
        <v>0</v>
      </c>
      <c r="D262" s="12">
        <v>0</v>
      </c>
      <c r="E262" s="26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0">
        <v>0</v>
      </c>
    </row>
    <row r="263" spans="1:16" ht="33.75" x14ac:dyDescent="0.25">
      <c r="A263" s="25" t="s">
        <v>810</v>
      </c>
      <c r="B263" s="25" t="s">
        <v>811</v>
      </c>
      <c r="C263" s="12">
        <v>0</v>
      </c>
      <c r="D263" s="12">
        <v>0</v>
      </c>
      <c r="E263" s="26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0">
        <v>0</v>
      </c>
    </row>
    <row r="264" spans="1:16" ht="22.5" x14ac:dyDescent="0.25">
      <c r="A264" s="25" t="s">
        <v>812</v>
      </c>
      <c r="B264" s="25" t="s">
        <v>813</v>
      </c>
      <c r="C264" s="12">
        <v>0</v>
      </c>
      <c r="D264" s="12">
        <v>0</v>
      </c>
      <c r="E264" s="26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0">
        <v>0</v>
      </c>
    </row>
    <row r="265" spans="1:16" x14ac:dyDescent="0.25">
      <c r="A265" s="25" t="s">
        <v>814</v>
      </c>
      <c r="B265" s="25" t="s">
        <v>815</v>
      </c>
      <c r="C265" s="12">
        <v>0</v>
      </c>
      <c r="D265" s="12">
        <v>0</v>
      </c>
      <c r="E265" s="26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0">
        <v>0</v>
      </c>
    </row>
    <row r="266" spans="1:16" ht="22.5" x14ac:dyDescent="0.25">
      <c r="A266" s="25" t="s">
        <v>816</v>
      </c>
      <c r="B266" s="25" t="s">
        <v>817</v>
      </c>
      <c r="C266" s="12">
        <v>0</v>
      </c>
      <c r="D266" s="12">
        <v>0</v>
      </c>
      <c r="E266" s="26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0">
        <v>0</v>
      </c>
    </row>
    <row r="267" spans="1:16" ht="22.5" x14ac:dyDescent="0.25">
      <c r="A267" s="25" t="s">
        <v>818</v>
      </c>
      <c r="B267" s="25" t="s">
        <v>819</v>
      </c>
      <c r="C267" s="12">
        <v>0</v>
      </c>
      <c r="D267" s="12">
        <v>0</v>
      </c>
      <c r="E267" s="26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0">
        <v>0</v>
      </c>
    </row>
    <row r="268" spans="1:16" x14ac:dyDescent="0.25">
      <c r="A268" s="25" t="s">
        <v>820</v>
      </c>
      <c r="B268" s="25" t="s">
        <v>821</v>
      </c>
      <c r="C268" s="12">
        <v>0</v>
      </c>
      <c r="D268" s="12">
        <v>0</v>
      </c>
      <c r="E268" s="26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0">
        <v>0</v>
      </c>
    </row>
    <row r="269" spans="1:16" ht="33.75" x14ac:dyDescent="0.25">
      <c r="A269" s="25" t="s">
        <v>822</v>
      </c>
      <c r="B269" s="25" t="s">
        <v>823</v>
      </c>
      <c r="C269" s="12">
        <v>0</v>
      </c>
      <c r="D269" s="12">
        <v>0</v>
      </c>
      <c r="E269" s="26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0">
        <v>0</v>
      </c>
    </row>
    <row r="270" spans="1:16" ht="22.5" x14ac:dyDescent="0.25">
      <c r="A270" s="25" t="s">
        <v>824</v>
      </c>
      <c r="B270" s="25" t="s">
        <v>825</v>
      </c>
      <c r="C270" s="12">
        <v>0</v>
      </c>
      <c r="D270" s="12">
        <v>0</v>
      </c>
      <c r="E270" s="26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0">
        <v>0</v>
      </c>
    </row>
    <row r="271" spans="1:16" x14ac:dyDescent="0.25">
      <c r="A271" s="196" t="s">
        <v>826</v>
      </c>
      <c r="B271" s="197"/>
      <c r="C271" s="22">
        <v>200</v>
      </c>
      <c r="D271" s="22">
        <v>208</v>
      </c>
      <c r="E271" s="23">
        <v>-3.8461538461538498E-2</v>
      </c>
      <c r="F271" s="22">
        <v>44</v>
      </c>
      <c r="G271" s="22">
        <v>33</v>
      </c>
      <c r="H271" s="22">
        <v>181</v>
      </c>
      <c r="I271" s="22">
        <v>180</v>
      </c>
      <c r="J271" s="22">
        <v>1</v>
      </c>
      <c r="K271" s="22">
        <v>4</v>
      </c>
      <c r="L271" s="22">
        <v>0</v>
      </c>
      <c r="M271" s="22">
        <v>0</v>
      </c>
      <c r="N271" s="22">
        <v>1</v>
      </c>
      <c r="O271" s="22">
        <v>14</v>
      </c>
      <c r="P271" s="24">
        <v>183</v>
      </c>
    </row>
    <row r="272" spans="1:16" x14ac:dyDescent="0.25">
      <c r="A272" s="25" t="s">
        <v>827</v>
      </c>
      <c r="B272" s="25" t="s">
        <v>828</v>
      </c>
      <c r="C272" s="12">
        <v>0</v>
      </c>
      <c r="D272" s="12">
        <v>0</v>
      </c>
      <c r="E272" s="26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0">
        <v>0</v>
      </c>
    </row>
    <row r="273" spans="1:16" x14ac:dyDescent="0.25">
      <c r="A273" s="25" t="s">
        <v>829</v>
      </c>
      <c r="B273" s="25" t="s">
        <v>830</v>
      </c>
      <c r="C273" s="12">
        <v>119</v>
      </c>
      <c r="D273" s="12">
        <v>116</v>
      </c>
      <c r="E273" s="26">
        <v>2.5862068965517199E-2</v>
      </c>
      <c r="F273" s="12">
        <v>17</v>
      </c>
      <c r="G273" s="12">
        <v>12</v>
      </c>
      <c r="H273" s="12">
        <v>108</v>
      </c>
      <c r="I273" s="12">
        <v>113</v>
      </c>
      <c r="J273" s="12">
        <v>0</v>
      </c>
      <c r="K273" s="12">
        <v>1</v>
      </c>
      <c r="L273" s="12">
        <v>0</v>
      </c>
      <c r="M273" s="12">
        <v>0</v>
      </c>
      <c r="N273" s="12">
        <v>0</v>
      </c>
      <c r="O273" s="12">
        <v>10</v>
      </c>
      <c r="P273" s="20">
        <v>115</v>
      </c>
    </row>
    <row r="274" spans="1:16" ht="33.75" x14ac:dyDescent="0.25">
      <c r="A274" s="25" t="s">
        <v>831</v>
      </c>
      <c r="B274" s="25" t="s">
        <v>832</v>
      </c>
      <c r="C274" s="12">
        <v>70</v>
      </c>
      <c r="D274" s="12">
        <v>67</v>
      </c>
      <c r="E274" s="26">
        <v>4.47761194029851E-2</v>
      </c>
      <c r="F274" s="12">
        <v>27</v>
      </c>
      <c r="G274" s="12">
        <v>21</v>
      </c>
      <c r="H274" s="12">
        <v>55</v>
      </c>
      <c r="I274" s="12">
        <v>51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1</v>
      </c>
      <c r="P274" s="20">
        <v>58</v>
      </c>
    </row>
    <row r="275" spans="1:16" ht="22.5" x14ac:dyDescent="0.25">
      <c r="A275" s="25" t="s">
        <v>833</v>
      </c>
      <c r="B275" s="25" t="s">
        <v>834</v>
      </c>
      <c r="C275" s="12">
        <v>0</v>
      </c>
      <c r="D275" s="12">
        <v>0</v>
      </c>
      <c r="E275" s="26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0">
        <v>0</v>
      </c>
    </row>
    <row r="276" spans="1:16" x14ac:dyDescent="0.25">
      <c r="A276" s="25" t="s">
        <v>835</v>
      </c>
      <c r="B276" s="25" t="s">
        <v>836</v>
      </c>
      <c r="C276" s="12">
        <v>2</v>
      </c>
      <c r="D276" s="12">
        <v>6</v>
      </c>
      <c r="E276" s="26">
        <v>-0.66666666666666696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0">
        <v>1</v>
      </c>
    </row>
    <row r="277" spans="1:16" x14ac:dyDescent="0.25">
      <c r="A277" s="25" t="s">
        <v>837</v>
      </c>
      <c r="B277" s="25" t="s">
        <v>838</v>
      </c>
      <c r="C277" s="12">
        <v>0</v>
      </c>
      <c r="D277" s="12">
        <v>0</v>
      </c>
      <c r="E277" s="26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1</v>
      </c>
      <c r="K277" s="12">
        <v>1</v>
      </c>
      <c r="L277" s="12">
        <v>0</v>
      </c>
      <c r="M277" s="12">
        <v>0</v>
      </c>
      <c r="N277" s="12">
        <v>0</v>
      </c>
      <c r="O277" s="12">
        <v>0</v>
      </c>
      <c r="P277" s="20">
        <v>1</v>
      </c>
    </row>
    <row r="278" spans="1:16" ht="22.5" x14ac:dyDescent="0.25">
      <c r="A278" s="25" t="s">
        <v>839</v>
      </c>
      <c r="B278" s="25" t="s">
        <v>840</v>
      </c>
      <c r="C278" s="12">
        <v>4</v>
      </c>
      <c r="D278" s="12">
        <v>12</v>
      </c>
      <c r="E278" s="26">
        <v>-0.66666666666666696</v>
      </c>
      <c r="F278" s="12">
        <v>0</v>
      </c>
      <c r="G278" s="12">
        <v>0</v>
      </c>
      <c r="H278" s="12">
        <v>8</v>
      </c>
      <c r="I278" s="12">
        <v>6</v>
      </c>
      <c r="J278" s="12">
        <v>0</v>
      </c>
      <c r="K278" s="12">
        <v>2</v>
      </c>
      <c r="L278" s="12">
        <v>0</v>
      </c>
      <c r="M278" s="12">
        <v>0</v>
      </c>
      <c r="N278" s="12">
        <v>0</v>
      </c>
      <c r="O278" s="12">
        <v>1</v>
      </c>
      <c r="P278" s="20">
        <v>1</v>
      </c>
    </row>
    <row r="279" spans="1:16" ht="22.5" x14ac:dyDescent="0.25">
      <c r="A279" s="25" t="s">
        <v>841</v>
      </c>
      <c r="B279" s="25" t="s">
        <v>842</v>
      </c>
      <c r="C279" s="12">
        <v>0</v>
      </c>
      <c r="D279" s="12">
        <v>0</v>
      </c>
      <c r="E279" s="26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0">
        <v>1</v>
      </c>
    </row>
    <row r="280" spans="1:16" ht="22.5" x14ac:dyDescent="0.25">
      <c r="A280" s="25" t="s">
        <v>843</v>
      </c>
      <c r="B280" s="25" t="s">
        <v>844</v>
      </c>
      <c r="C280" s="12">
        <v>0</v>
      </c>
      <c r="D280" s="12">
        <v>0</v>
      </c>
      <c r="E280" s="26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0">
        <v>1</v>
      </c>
    </row>
    <row r="281" spans="1:16" ht="22.5" x14ac:dyDescent="0.25">
      <c r="A281" s="25" t="s">
        <v>845</v>
      </c>
      <c r="B281" s="25" t="s">
        <v>846</v>
      </c>
      <c r="C281" s="12">
        <v>0</v>
      </c>
      <c r="D281" s="12">
        <v>0</v>
      </c>
      <c r="E281" s="26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0">
        <v>0</v>
      </c>
    </row>
    <row r="282" spans="1:16" ht="22.5" x14ac:dyDescent="0.25">
      <c r="A282" s="25" t="s">
        <v>847</v>
      </c>
      <c r="B282" s="25" t="s">
        <v>848</v>
      </c>
      <c r="C282" s="12">
        <v>0</v>
      </c>
      <c r="D282" s="12">
        <v>0</v>
      </c>
      <c r="E282" s="26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0">
        <v>0</v>
      </c>
    </row>
    <row r="283" spans="1:16" ht="33.75" x14ac:dyDescent="0.25">
      <c r="A283" s="25" t="s">
        <v>849</v>
      </c>
      <c r="B283" s="25" t="s">
        <v>850</v>
      </c>
      <c r="C283" s="12">
        <v>0</v>
      </c>
      <c r="D283" s="12">
        <v>0</v>
      </c>
      <c r="E283" s="26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0">
        <v>0</v>
      </c>
    </row>
    <row r="284" spans="1:16" x14ac:dyDescent="0.25">
      <c r="A284" s="25" t="s">
        <v>851</v>
      </c>
      <c r="B284" s="25" t="s">
        <v>852</v>
      </c>
      <c r="C284" s="12">
        <v>0</v>
      </c>
      <c r="D284" s="12">
        <v>0</v>
      </c>
      <c r="E284" s="26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0">
        <v>0</v>
      </c>
    </row>
    <row r="285" spans="1:16" ht="22.5" x14ac:dyDescent="0.25">
      <c r="A285" s="25" t="s">
        <v>853</v>
      </c>
      <c r="B285" s="25" t="s">
        <v>854</v>
      </c>
      <c r="C285" s="12">
        <v>0</v>
      </c>
      <c r="D285" s="12">
        <v>0</v>
      </c>
      <c r="E285" s="26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0">
        <v>0</v>
      </c>
    </row>
    <row r="286" spans="1:16" x14ac:dyDescent="0.25">
      <c r="A286" s="25" t="s">
        <v>855</v>
      </c>
      <c r="B286" s="25" t="s">
        <v>856</v>
      </c>
      <c r="C286" s="12">
        <v>0</v>
      </c>
      <c r="D286" s="12">
        <v>0</v>
      </c>
      <c r="E286" s="26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0">
        <v>0</v>
      </c>
    </row>
    <row r="287" spans="1:16" ht="33.75" x14ac:dyDescent="0.25">
      <c r="A287" s="25" t="s">
        <v>857</v>
      </c>
      <c r="B287" s="25" t="s">
        <v>858</v>
      </c>
      <c r="C287" s="12">
        <v>0</v>
      </c>
      <c r="D287" s="12">
        <v>0</v>
      </c>
      <c r="E287" s="26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0">
        <v>0</v>
      </c>
    </row>
    <row r="288" spans="1:16" x14ac:dyDescent="0.25">
      <c r="A288" s="25" t="s">
        <v>859</v>
      </c>
      <c r="B288" s="25" t="s">
        <v>860</v>
      </c>
      <c r="C288" s="12">
        <v>0</v>
      </c>
      <c r="D288" s="12">
        <v>0</v>
      </c>
      <c r="E288" s="26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0">
        <v>0</v>
      </c>
    </row>
    <row r="289" spans="1:16" ht="22.5" x14ac:dyDescent="0.25">
      <c r="A289" s="25" t="s">
        <v>861</v>
      </c>
      <c r="B289" s="25" t="s">
        <v>862</v>
      </c>
      <c r="C289" s="12">
        <v>0</v>
      </c>
      <c r="D289" s="12">
        <v>0</v>
      </c>
      <c r="E289" s="26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0">
        <v>0</v>
      </c>
    </row>
    <row r="290" spans="1:16" ht="22.5" x14ac:dyDescent="0.25">
      <c r="A290" s="25" t="s">
        <v>863</v>
      </c>
      <c r="B290" s="25" t="s">
        <v>864</v>
      </c>
      <c r="C290" s="12">
        <v>0</v>
      </c>
      <c r="D290" s="12">
        <v>0</v>
      </c>
      <c r="E290" s="26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0">
        <v>0</v>
      </c>
    </row>
    <row r="291" spans="1:16" ht="22.5" x14ac:dyDescent="0.25">
      <c r="A291" s="25" t="s">
        <v>865</v>
      </c>
      <c r="B291" s="25" t="s">
        <v>866</v>
      </c>
      <c r="C291" s="12">
        <v>4</v>
      </c>
      <c r="D291" s="12">
        <v>4</v>
      </c>
      <c r="E291" s="26">
        <v>0</v>
      </c>
      <c r="F291" s="12">
        <v>0</v>
      </c>
      <c r="G291" s="12">
        <v>0</v>
      </c>
      <c r="H291" s="12">
        <v>8</v>
      </c>
      <c r="I291" s="12">
        <v>7</v>
      </c>
      <c r="J291" s="12">
        <v>0</v>
      </c>
      <c r="K291" s="12">
        <v>0</v>
      </c>
      <c r="L291" s="12">
        <v>0</v>
      </c>
      <c r="M291" s="12">
        <v>0</v>
      </c>
      <c r="N291" s="12">
        <v>1</v>
      </c>
      <c r="O291" s="12">
        <v>2</v>
      </c>
      <c r="P291" s="20">
        <v>4</v>
      </c>
    </row>
    <row r="292" spans="1:16" ht="22.5" x14ac:dyDescent="0.25">
      <c r="A292" s="25" t="s">
        <v>867</v>
      </c>
      <c r="B292" s="25" t="s">
        <v>868</v>
      </c>
      <c r="C292" s="12">
        <v>0</v>
      </c>
      <c r="D292" s="12">
        <v>0</v>
      </c>
      <c r="E292" s="26">
        <v>0</v>
      </c>
      <c r="F292" s="12">
        <v>0</v>
      </c>
      <c r="G292" s="12">
        <v>0</v>
      </c>
      <c r="H292" s="12">
        <v>1</v>
      </c>
      <c r="I292" s="12">
        <v>3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0">
        <v>1</v>
      </c>
    </row>
    <row r="293" spans="1:16" x14ac:dyDescent="0.25">
      <c r="A293" s="25" t="s">
        <v>869</v>
      </c>
      <c r="B293" s="25" t="s">
        <v>870</v>
      </c>
      <c r="C293" s="12">
        <v>0</v>
      </c>
      <c r="D293" s="12">
        <v>0</v>
      </c>
      <c r="E293" s="26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0">
        <v>0</v>
      </c>
    </row>
    <row r="294" spans="1:16" ht="33.75" x14ac:dyDescent="0.25">
      <c r="A294" s="25" t="s">
        <v>871</v>
      </c>
      <c r="B294" s="25" t="s">
        <v>872</v>
      </c>
      <c r="C294" s="12">
        <v>1</v>
      </c>
      <c r="D294" s="12">
        <v>3</v>
      </c>
      <c r="E294" s="26">
        <v>-0.66666666666666696</v>
      </c>
      <c r="F294" s="12">
        <v>0</v>
      </c>
      <c r="G294" s="12">
        <v>0</v>
      </c>
      <c r="H294" s="12">
        <v>1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0">
        <v>0</v>
      </c>
    </row>
    <row r="295" spans="1:16" x14ac:dyDescent="0.25">
      <c r="A295" s="25" t="s">
        <v>873</v>
      </c>
      <c r="B295" s="25" t="s">
        <v>874</v>
      </c>
      <c r="C295" s="12">
        <v>0</v>
      </c>
      <c r="D295" s="12">
        <v>0</v>
      </c>
      <c r="E295" s="26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0">
        <v>0</v>
      </c>
    </row>
    <row r="296" spans="1:16" ht="22.5" x14ac:dyDescent="0.25">
      <c r="A296" s="25" t="s">
        <v>875</v>
      </c>
      <c r="B296" s="25" t="s">
        <v>876</v>
      </c>
      <c r="C296" s="12">
        <v>0</v>
      </c>
      <c r="D296" s="12">
        <v>0</v>
      </c>
      <c r="E296" s="26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0">
        <v>0</v>
      </c>
    </row>
    <row r="297" spans="1:16" x14ac:dyDescent="0.25">
      <c r="A297" s="25" t="s">
        <v>877</v>
      </c>
      <c r="B297" s="25" t="s">
        <v>878</v>
      </c>
      <c r="C297" s="12">
        <v>0</v>
      </c>
      <c r="D297" s="12">
        <v>0</v>
      </c>
      <c r="E297" s="26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0">
        <v>0</v>
      </c>
    </row>
    <row r="298" spans="1:16" x14ac:dyDescent="0.25">
      <c r="A298" s="25" t="s">
        <v>879</v>
      </c>
      <c r="B298" s="25" t="s">
        <v>880</v>
      </c>
      <c r="C298" s="12">
        <v>0</v>
      </c>
      <c r="D298" s="12">
        <v>0</v>
      </c>
      <c r="E298" s="26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0">
        <v>0</v>
      </c>
    </row>
    <row r="299" spans="1:16" ht="22.5" x14ac:dyDescent="0.25">
      <c r="A299" s="25" t="s">
        <v>881</v>
      </c>
      <c r="B299" s="25" t="s">
        <v>882</v>
      </c>
      <c r="C299" s="12">
        <v>0</v>
      </c>
      <c r="D299" s="12">
        <v>0</v>
      </c>
      <c r="E299" s="26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0">
        <v>0</v>
      </c>
    </row>
    <row r="300" spans="1:16" ht="22.5" x14ac:dyDescent="0.25">
      <c r="A300" s="25" t="s">
        <v>883</v>
      </c>
      <c r="B300" s="25" t="s">
        <v>884</v>
      </c>
      <c r="C300" s="12">
        <v>0</v>
      </c>
      <c r="D300" s="12">
        <v>0</v>
      </c>
      <c r="E300" s="26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0">
        <v>0</v>
      </c>
    </row>
    <row r="301" spans="1:16" x14ac:dyDescent="0.25">
      <c r="A301" s="196" t="s">
        <v>885</v>
      </c>
      <c r="B301" s="197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25">
      <c r="A302" s="25" t="s">
        <v>886</v>
      </c>
      <c r="B302" s="25" t="s">
        <v>887</v>
      </c>
      <c r="C302" s="12">
        <v>0</v>
      </c>
      <c r="D302" s="12">
        <v>0</v>
      </c>
      <c r="E302" s="26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0">
        <v>0</v>
      </c>
    </row>
    <row r="303" spans="1:16" ht="22.5" x14ac:dyDescent="0.25">
      <c r="A303" s="25" t="s">
        <v>888</v>
      </c>
      <c r="B303" s="25" t="s">
        <v>889</v>
      </c>
      <c r="C303" s="12">
        <v>0</v>
      </c>
      <c r="D303" s="12">
        <v>0</v>
      </c>
      <c r="E303" s="26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0">
        <v>0</v>
      </c>
    </row>
    <row r="304" spans="1:16" ht="33.75" x14ac:dyDescent="0.25">
      <c r="A304" s="25" t="s">
        <v>890</v>
      </c>
      <c r="B304" s="25" t="s">
        <v>891</v>
      </c>
      <c r="C304" s="12">
        <v>0</v>
      </c>
      <c r="D304" s="12">
        <v>0</v>
      </c>
      <c r="E304" s="26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0">
        <v>0</v>
      </c>
    </row>
    <row r="305" spans="1:16" x14ac:dyDescent="0.25">
      <c r="A305" s="196" t="s">
        <v>892</v>
      </c>
      <c r="B305" s="197"/>
      <c r="C305" s="22">
        <v>0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25">
      <c r="A306" s="25" t="s">
        <v>893</v>
      </c>
      <c r="B306" s="25" t="s">
        <v>894</v>
      </c>
      <c r="C306" s="12">
        <v>0</v>
      </c>
      <c r="D306" s="12">
        <v>0</v>
      </c>
      <c r="E306" s="26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0">
        <v>0</v>
      </c>
    </row>
    <row r="307" spans="1:16" x14ac:dyDescent="0.25">
      <c r="A307" s="25" t="s">
        <v>895</v>
      </c>
      <c r="B307" s="25" t="s">
        <v>896</v>
      </c>
      <c r="C307" s="12">
        <v>0</v>
      </c>
      <c r="D307" s="12">
        <v>0</v>
      </c>
      <c r="E307" s="26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0">
        <v>0</v>
      </c>
    </row>
    <row r="308" spans="1:16" x14ac:dyDescent="0.25">
      <c r="A308" s="25" t="s">
        <v>897</v>
      </c>
      <c r="B308" s="25" t="s">
        <v>898</v>
      </c>
      <c r="C308" s="12">
        <v>0</v>
      </c>
      <c r="D308" s="12">
        <v>0</v>
      </c>
      <c r="E308" s="26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0">
        <v>0</v>
      </c>
    </row>
    <row r="309" spans="1:16" ht="22.5" x14ac:dyDescent="0.25">
      <c r="A309" s="25" t="s">
        <v>899</v>
      </c>
      <c r="B309" s="25" t="s">
        <v>900</v>
      </c>
      <c r="C309" s="12">
        <v>0</v>
      </c>
      <c r="D309" s="12">
        <v>0</v>
      </c>
      <c r="E309" s="26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0">
        <v>0</v>
      </c>
    </row>
    <row r="310" spans="1:16" ht="22.5" x14ac:dyDescent="0.25">
      <c r="A310" s="25" t="s">
        <v>901</v>
      </c>
      <c r="B310" s="25" t="s">
        <v>902</v>
      </c>
      <c r="C310" s="12">
        <v>0</v>
      </c>
      <c r="D310" s="12">
        <v>0</v>
      </c>
      <c r="E310" s="26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0">
        <v>0</v>
      </c>
    </row>
    <row r="311" spans="1:16" x14ac:dyDescent="0.25">
      <c r="A311" s="25" t="s">
        <v>903</v>
      </c>
      <c r="B311" s="25" t="s">
        <v>904</v>
      </c>
      <c r="C311" s="12">
        <v>0</v>
      </c>
      <c r="D311" s="12">
        <v>0</v>
      </c>
      <c r="E311" s="26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0">
        <v>0</v>
      </c>
    </row>
    <row r="312" spans="1:16" x14ac:dyDescent="0.25">
      <c r="A312" s="196" t="s">
        <v>905</v>
      </c>
      <c r="B312" s="197"/>
      <c r="C312" s="22">
        <v>3</v>
      </c>
      <c r="D312" s="22">
        <v>6</v>
      </c>
      <c r="E312" s="23">
        <v>-0.5</v>
      </c>
      <c r="F312" s="22">
        <v>0</v>
      </c>
      <c r="G312" s="22">
        <v>0</v>
      </c>
      <c r="H312" s="22">
        <v>2</v>
      </c>
      <c r="I312" s="22">
        <v>3</v>
      </c>
      <c r="J312" s="22">
        <v>0</v>
      </c>
      <c r="K312" s="22">
        <v>0</v>
      </c>
      <c r="L312" s="22">
        <v>0</v>
      </c>
      <c r="M312" s="22">
        <v>0</v>
      </c>
      <c r="N312" s="22">
        <v>1</v>
      </c>
      <c r="O312" s="22">
        <v>1</v>
      </c>
      <c r="P312" s="24">
        <v>0</v>
      </c>
    </row>
    <row r="313" spans="1:16" x14ac:dyDescent="0.25">
      <c r="A313" s="25" t="s">
        <v>906</v>
      </c>
      <c r="B313" s="25" t="s">
        <v>907</v>
      </c>
      <c r="C313" s="12">
        <v>3</v>
      </c>
      <c r="D313" s="12">
        <v>5</v>
      </c>
      <c r="E313" s="26">
        <v>-0.4</v>
      </c>
      <c r="F313" s="12">
        <v>0</v>
      </c>
      <c r="G313" s="12">
        <v>0</v>
      </c>
      <c r="H313" s="12">
        <v>2</v>
      </c>
      <c r="I313" s="12">
        <v>3</v>
      </c>
      <c r="J313" s="12">
        <v>0</v>
      </c>
      <c r="K313" s="12">
        <v>0</v>
      </c>
      <c r="L313" s="12">
        <v>0</v>
      </c>
      <c r="M313" s="12">
        <v>0</v>
      </c>
      <c r="N313" s="12">
        <v>1</v>
      </c>
      <c r="O313" s="12">
        <v>1</v>
      </c>
      <c r="P313" s="20">
        <v>0</v>
      </c>
    </row>
    <row r="314" spans="1:16" ht="33.75" x14ac:dyDescent="0.25">
      <c r="A314" s="25" t="s">
        <v>908</v>
      </c>
      <c r="B314" s="25" t="s">
        <v>909</v>
      </c>
      <c r="C314" s="12">
        <v>0</v>
      </c>
      <c r="D314" s="12">
        <v>0</v>
      </c>
      <c r="E314" s="26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0">
        <v>0</v>
      </c>
    </row>
    <row r="315" spans="1:16" ht="22.5" x14ac:dyDescent="0.25">
      <c r="A315" s="25" t="s">
        <v>910</v>
      </c>
      <c r="B315" s="25" t="s">
        <v>911</v>
      </c>
      <c r="C315" s="12">
        <v>0</v>
      </c>
      <c r="D315" s="12">
        <v>1</v>
      </c>
      <c r="E315" s="26">
        <v>-1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0">
        <v>0</v>
      </c>
    </row>
    <row r="316" spans="1:16" ht="33.75" x14ac:dyDescent="0.25">
      <c r="A316" s="25" t="s">
        <v>912</v>
      </c>
      <c r="B316" s="25" t="s">
        <v>913</v>
      </c>
      <c r="C316" s="12">
        <v>0</v>
      </c>
      <c r="D316" s="12">
        <v>0</v>
      </c>
      <c r="E316" s="26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0">
        <v>0</v>
      </c>
    </row>
    <row r="317" spans="1:16" x14ac:dyDescent="0.25">
      <c r="A317" s="25" t="s">
        <v>914</v>
      </c>
      <c r="B317" s="25" t="s">
        <v>915</v>
      </c>
      <c r="C317" s="12">
        <v>0</v>
      </c>
      <c r="D317" s="12">
        <v>0</v>
      </c>
      <c r="E317" s="26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0">
        <v>0</v>
      </c>
    </row>
    <row r="318" spans="1:16" x14ac:dyDescent="0.25">
      <c r="A318" s="196" t="s">
        <v>916</v>
      </c>
      <c r="B318" s="197"/>
      <c r="C318" s="22">
        <v>0</v>
      </c>
      <c r="D318" s="22">
        <v>3</v>
      </c>
      <c r="E318" s="23">
        <v>-1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4">
        <v>0</v>
      </c>
    </row>
    <row r="319" spans="1:16" x14ac:dyDescent="0.25">
      <c r="A319" s="25" t="s">
        <v>917</v>
      </c>
      <c r="B319" s="25" t="s">
        <v>918</v>
      </c>
      <c r="C319" s="12">
        <v>0</v>
      </c>
      <c r="D319" s="12">
        <v>3</v>
      </c>
      <c r="E319" s="26">
        <v>-1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0">
        <v>0</v>
      </c>
    </row>
    <row r="320" spans="1:16" x14ac:dyDescent="0.25">
      <c r="A320" s="196" t="s">
        <v>919</v>
      </c>
      <c r="B320" s="197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ht="22.5" x14ac:dyDescent="0.25">
      <c r="A321" s="25" t="s">
        <v>920</v>
      </c>
      <c r="B321" s="25" t="s">
        <v>921</v>
      </c>
      <c r="C321" s="12">
        <v>0</v>
      </c>
      <c r="D321" s="12">
        <v>0</v>
      </c>
      <c r="E321" s="26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0">
        <v>0</v>
      </c>
    </row>
    <row r="322" spans="1:16" ht="22.5" x14ac:dyDescent="0.25">
      <c r="A322" s="25" t="s">
        <v>922</v>
      </c>
      <c r="B322" s="25" t="s">
        <v>923</v>
      </c>
      <c r="C322" s="12">
        <v>0</v>
      </c>
      <c r="D322" s="12">
        <v>0</v>
      </c>
      <c r="E322" s="26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0">
        <v>0</v>
      </c>
    </row>
    <row r="323" spans="1:16" x14ac:dyDescent="0.25">
      <c r="A323" s="196" t="s">
        <v>924</v>
      </c>
      <c r="B323" s="197"/>
      <c r="C323" s="22">
        <v>2473</v>
      </c>
      <c r="D323" s="22">
        <v>2153</v>
      </c>
      <c r="E323" s="23">
        <v>0.148629818857408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9</v>
      </c>
      <c r="O323" s="22">
        <v>0</v>
      </c>
      <c r="P323" s="24">
        <v>0</v>
      </c>
    </row>
    <row r="324" spans="1:16" x14ac:dyDescent="0.25">
      <c r="A324" s="25" t="s">
        <v>925</v>
      </c>
      <c r="B324" s="25" t="s">
        <v>926</v>
      </c>
      <c r="C324" s="12">
        <v>2473</v>
      </c>
      <c r="D324" s="12">
        <v>2153</v>
      </c>
      <c r="E324" s="26">
        <v>0.148629818857408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9</v>
      </c>
      <c r="O324" s="12">
        <v>0</v>
      </c>
      <c r="P324" s="20">
        <v>0</v>
      </c>
    </row>
    <row r="325" spans="1:16" x14ac:dyDescent="0.25">
      <c r="A325" s="196" t="s">
        <v>927</v>
      </c>
      <c r="B325" s="197"/>
      <c r="C325" s="22">
        <v>0</v>
      </c>
      <c r="D325" s="22">
        <v>1</v>
      </c>
      <c r="E325" s="23">
        <v>-1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0</v>
      </c>
    </row>
    <row r="326" spans="1:16" ht="45" x14ac:dyDescent="0.25">
      <c r="A326" s="25" t="s">
        <v>928</v>
      </c>
      <c r="B326" s="25" t="s">
        <v>929</v>
      </c>
      <c r="C326" s="12">
        <v>0</v>
      </c>
      <c r="D326" s="12">
        <v>0</v>
      </c>
      <c r="E326" s="26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0">
        <v>0</v>
      </c>
    </row>
    <row r="327" spans="1:16" ht="56.25" x14ac:dyDescent="0.25">
      <c r="A327" s="25" t="s">
        <v>930</v>
      </c>
      <c r="B327" s="25" t="s">
        <v>931</v>
      </c>
      <c r="C327" s="12">
        <v>0</v>
      </c>
      <c r="D327" s="12">
        <v>0</v>
      </c>
      <c r="E327" s="26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0">
        <v>0</v>
      </c>
    </row>
    <row r="328" spans="1:16" ht="22.5" x14ac:dyDescent="0.25">
      <c r="A328" s="25" t="s">
        <v>932</v>
      </c>
      <c r="B328" s="25" t="s">
        <v>933</v>
      </c>
      <c r="C328" s="12">
        <v>0</v>
      </c>
      <c r="D328" s="12">
        <v>1</v>
      </c>
      <c r="E328" s="26">
        <v>-1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0">
        <v>0</v>
      </c>
    </row>
    <row r="329" spans="1:16" ht="33.75" x14ac:dyDescent="0.25">
      <c r="A329" s="25" t="s">
        <v>934</v>
      </c>
      <c r="B329" s="25" t="s">
        <v>935</v>
      </c>
      <c r="C329" s="12">
        <v>0</v>
      </c>
      <c r="D329" s="12">
        <v>0</v>
      </c>
      <c r="E329" s="26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0">
        <v>0</v>
      </c>
    </row>
    <row r="330" spans="1:16" ht="33.75" x14ac:dyDescent="0.25">
      <c r="A330" s="25" t="s">
        <v>936</v>
      </c>
      <c r="B330" s="25" t="s">
        <v>937</v>
      </c>
      <c r="C330" s="12">
        <v>0</v>
      </c>
      <c r="D330" s="12">
        <v>0</v>
      </c>
      <c r="E330" s="26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0">
        <v>0</v>
      </c>
    </row>
    <row r="331" spans="1:16" ht="45" x14ac:dyDescent="0.25">
      <c r="A331" s="25" t="s">
        <v>938</v>
      </c>
      <c r="B331" s="25" t="s">
        <v>939</v>
      </c>
      <c r="C331" s="12">
        <v>0</v>
      </c>
      <c r="D331" s="12">
        <v>0</v>
      </c>
      <c r="E331" s="26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0">
        <v>0</v>
      </c>
    </row>
    <row r="332" spans="1:16" ht="33.75" x14ac:dyDescent="0.25">
      <c r="A332" s="25" t="s">
        <v>940</v>
      </c>
      <c r="B332" s="25" t="s">
        <v>941</v>
      </c>
      <c r="C332" s="12">
        <v>0</v>
      </c>
      <c r="D332" s="12">
        <v>0</v>
      </c>
      <c r="E332" s="26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0">
        <v>0</v>
      </c>
    </row>
    <row r="333" spans="1:16" ht="45" x14ac:dyDescent="0.25">
      <c r="A333" s="25" t="s">
        <v>942</v>
      </c>
      <c r="B333" s="25" t="s">
        <v>943</v>
      </c>
      <c r="C333" s="12">
        <v>0</v>
      </c>
      <c r="D333" s="12">
        <v>0</v>
      </c>
      <c r="E333" s="26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0">
        <v>0</v>
      </c>
    </row>
    <row r="334" spans="1:16" ht="33.75" x14ac:dyDescent="0.25">
      <c r="A334" s="25" t="s">
        <v>944</v>
      </c>
      <c r="B334" s="25" t="s">
        <v>945</v>
      </c>
      <c r="C334" s="12">
        <v>0</v>
      </c>
      <c r="D334" s="12">
        <v>0</v>
      </c>
      <c r="E334" s="26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0">
        <v>0</v>
      </c>
    </row>
    <row r="335" spans="1:16" ht="45" x14ac:dyDescent="0.25">
      <c r="A335" s="25" t="s">
        <v>946</v>
      </c>
      <c r="B335" s="25" t="s">
        <v>947</v>
      </c>
      <c r="C335" s="12">
        <v>0</v>
      </c>
      <c r="D335" s="12">
        <v>0</v>
      </c>
      <c r="E335" s="26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0">
        <v>0</v>
      </c>
    </row>
    <row r="336" spans="1:16" ht="22.5" x14ac:dyDescent="0.25">
      <c r="A336" s="25" t="s">
        <v>948</v>
      </c>
      <c r="B336" s="25" t="s">
        <v>949</v>
      </c>
      <c r="C336" s="12">
        <v>0</v>
      </c>
      <c r="D336" s="12">
        <v>0</v>
      </c>
      <c r="E336" s="26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0">
        <v>0</v>
      </c>
    </row>
    <row r="337" spans="1:16" x14ac:dyDescent="0.25">
      <c r="A337" s="196" t="s">
        <v>950</v>
      </c>
      <c r="B337" s="197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ht="22.5" x14ac:dyDescent="0.25">
      <c r="A338" s="25" t="s">
        <v>951</v>
      </c>
      <c r="B338" s="25" t="s">
        <v>952</v>
      </c>
      <c r="C338" s="12">
        <v>0</v>
      </c>
      <c r="D338" s="12">
        <v>0</v>
      </c>
      <c r="E338" s="26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0">
        <v>0</v>
      </c>
    </row>
    <row r="339" spans="1:16" x14ac:dyDescent="0.25">
      <c r="A339" s="196" t="s">
        <v>953</v>
      </c>
      <c r="B339" s="197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ht="33.75" x14ac:dyDescent="0.25">
      <c r="A340" s="25" t="s">
        <v>954</v>
      </c>
      <c r="B340" s="25" t="s">
        <v>955</v>
      </c>
      <c r="C340" s="12">
        <v>0</v>
      </c>
      <c r="D340" s="12">
        <v>0</v>
      </c>
      <c r="E340" s="26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0">
        <v>0</v>
      </c>
    </row>
    <row r="341" spans="1:16" x14ac:dyDescent="0.25">
      <c r="A341" s="198" t="s">
        <v>956</v>
      </c>
      <c r="B341" s="199"/>
      <c r="C341" s="27">
        <v>15293</v>
      </c>
      <c r="D341" s="27">
        <v>14184</v>
      </c>
      <c r="E341" s="28">
        <v>7.8186689227298406E-2</v>
      </c>
      <c r="F341" s="27">
        <v>3269</v>
      </c>
      <c r="G341" s="27">
        <v>2341</v>
      </c>
      <c r="H341" s="27">
        <v>1975</v>
      </c>
      <c r="I341" s="27">
        <v>1901</v>
      </c>
      <c r="J341" s="27">
        <v>74</v>
      </c>
      <c r="K341" s="27">
        <v>60</v>
      </c>
      <c r="L341" s="27">
        <v>4</v>
      </c>
      <c r="M341" s="27">
        <v>2</v>
      </c>
      <c r="N341" s="27">
        <v>115</v>
      </c>
      <c r="O341" s="27">
        <v>308</v>
      </c>
      <c r="P341" s="27">
        <v>3346</v>
      </c>
    </row>
    <row r="342" spans="1:16" x14ac:dyDescent="0.25">
      <c r="A342" s="16"/>
    </row>
  </sheetData>
  <sheetProtection algorithmName="SHA-512" hashValue="Rmg3Sz7M4x/tHxJIQ0eQqijMsbUuE00Ls8x3+ONCm+698RwbO3/4NZKqSAzxpIaZFyDs+l1opogh9l3k5vUA2Q==" saltValue="YAaWYXaaR9oqHMfpU2Qey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8554687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29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89" t="s">
        <v>960</v>
      </c>
      <c r="B7" s="11" t="s">
        <v>961</v>
      </c>
      <c r="C7" s="20">
        <v>1</v>
      </c>
    </row>
    <row r="8" spans="1:3" x14ac:dyDescent="0.25">
      <c r="A8" s="190"/>
      <c r="B8" s="11" t="s">
        <v>334</v>
      </c>
      <c r="C8" s="20">
        <v>16</v>
      </c>
    </row>
    <row r="9" spans="1:3" x14ac:dyDescent="0.25">
      <c r="A9" s="190"/>
      <c r="B9" s="11" t="s">
        <v>962</v>
      </c>
      <c r="C9" s="20">
        <v>16</v>
      </c>
    </row>
    <row r="10" spans="1:3" x14ac:dyDescent="0.25">
      <c r="A10" s="190"/>
      <c r="B10" s="11" t="s">
        <v>963</v>
      </c>
      <c r="C10" s="20">
        <v>4</v>
      </c>
    </row>
    <row r="11" spans="1:3" x14ac:dyDescent="0.25">
      <c r="A11" s="190"/>
      <c r="B11" s="11" t="s">
        <v>964</v>
      </c>
      <c r="C11" s="20">
        <v>30</v>
      </c>
    </row>
    <row r="12" spans="1:3" x14ac:dyDescent="0.25">
      <c r="A12" s="190"/>
      <c r="B12" s="11" t="s">
        <v>965</v>
      </c>
      <c r="C12" s="20">
        <v>16</v>
      </c>
    </row>
    <row r="13" spans="1:3" x14ac:dyDescent="0.25">
      <c r="A13" s="190"/>
      <c r="B13" s="11" t="s">
        <v>966</v>
      </c>
      <c r="C13" s="20">
        <v>18</v>
      </c>
    </row>
    <row r="14" spans="1:3" x14ac:dyDescent="0.25">
      <c r="A14" s="190"/>
      <c r="B14" s="11" t="s">
        <v>518</v>
      </c>
      <c r="C14" s="20">
        <v>22</v>
      </c>
    </row>
    <row r="15" spans="1:3" x14ac:dyDescent="0.25">
      <c r="A15" s="190"/>
      <c r="B15" s="11" t="s">
        <v>967</v>
      </c>
      <c r="C15" s="20">
        <v>2</v>
      </c>
    </row>
    <row r="16" spans="1:3" x14ac:dyDescent="0.25">
      <c r="A16" s="190"/>
      <c r="B16" s="11" t="s">
        <v>968</v>
      </c>
      <c r="C16" s="20">
        <v>1</v>
      </c>
    </row>
    <row r="17" spans="1:3" x14ac:dyDescent="0.25">
      <c r="A17" s="190"/>
      <c r="B17" s="11" t="s">
        <v>651</v>
      </c>
      <c r="C17" s="20">
        <v>5</v>
      </c>
    </row>
    <row r="18" spans="1:3" x14ac:dyDescent="0.25">
      <c r="A18" s="190"/>
      <c r="B18" s="11" t="s">
        <v>969</v>
      </c>
      <c r="C18" s="20">
        <v>28</v>
      </c>
    </row>
    <row r="19" spans="1:3" x14ac:dyDescent="0.25">
      <c r="A19" s="190"/>
      <c r="B19" s="11" t="s">
        <v>970</v>
      </c>
      <c r="C19" s="20">
        <v>8</v>
      </c>
    </row>
    <row r="20" spans="1:3" x14ac:dyDescent="0.25">
      <c r="A20" s="190"/>
      <c r="B20" s="11" t="s">
        <v>971</v>
      </c>
      <c r="C20" s="20">
        <v>3</v>
      </c>
    </row>
    <row r="21" spans="1:3" x14ac:dyDescent="0.25">
      <c r="A21" s="190"/>
      <c r="B21" s="11" t="s">
        <v>972</v>
      </c>
      <c r="C21" s="20">
        <v>4</v>
      </c>
    </row>
    <row r="22" spans="1:3" x14ac:dyDescent="0.25">
      <c r="A22" s="190"/>
      <c r="B22" s="11" t="s">
        <v>973</v>
      </c>
      <c r="C22" s="20">
        <v>1</v>
      </c>
    </row>
    <row r="23" spans="1:3" x14ac:dyDescent="0.25">
      <c r="A23" s="190"/>
      <c r="B23" s="11" t="s">
        <v>974</v>
      </c>
      <c r="C23" s="20">
        <v>1</v>
      </c>
    </row>
    <row r="24" spans="1:3" x14ac:dyDescent="0.25">
      <c r="A24" s="190"/>
      <c r="B24" s="11" t="s">
        <v>111</v>
      </c>
      <c r="C24" s="20">
        <v>56</v>
      </c>
    </row>
    <row r="25" spans="1:3" x14ac:dyDescent="0.25">
      <c r="A25" s="190"/>
      <c r="B25" s="11" t="s">
        <v>975</v>
      </c>
      <c r="C25" s="20">
        <v>17</v>
      </c>
    </row>
    <row r="26" spans="1:3" x14ac:dyDescent="0.25">
      <c r="A26" s="191"/>
      <c r="B26" s="11" t="s">
        <v>976</v>
      </c>
      <c r="C26" s="20">
        <v>0</v>
      </c>
    </row>
    <row r="27" spans="1:3" x14ac:dyDescent="0.25">
      <c r="A27" s="189" t="s">
        <v>977</v>
      </c>
      <c r="B27" s="11" t="s">
        <v>978</v>
      </c>
      <c r="C27" s="20">
        <v>81</v>
      </c>
    </row>
    <row r="28" spans="1:3" x14ac:dyDescent="0.25">
      <c r="A28" s="190"/>
      <c r="B28" s="11" t="s">
        <v>979</v>
      </c>
      <c r="C28" s="20">
        <v>138</v>
      </c>
    </row>
    <row r="29" spans="1:3" x14ac:dyDescent="0.25">
      <c r="A29" s="191"/>
      <c r="B29" s="11" t="s">
        <v>980</v>
      </c>
      <c r="C29" s="20">
        <v>0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0">
        <v>242</v>
      </c>
    </row>
    <row r="34" spans="1:3" x14ac:dyDescent="0.25">
      <c r="A34" s="189" t="s">
        <v>983</v>
      </c>
      <c r="B34" s="11" t="s">
        <v>984</v>
      </c>
      <c r="C34" s="20">
        <v>10</v>
      </c>
    </row>
    <row r="35" spans="1:3" x14ac:dyDescent="0.25">
      <c r="A35" s="190"/>
      <c r="B35" s="11" t="s">
        <v>985</v>
      </c>
      <c r="C35" s="20">
        <v>5</v>
      </c>
    </row>
    <row r="36" spans="1:3" x14ac:dyDescent="0.25">
      <c r="A36" s="190"/>
      <c r="B36" s="11" t="s">
        <v>986</v>
      </c>
      <c r="C36" s="20">
        <v>0</v>
      </c>
    </row>
    <row r="37" spans="1:3" x14ac:dyDescent="0.25">
      <c r="A37" s="191"/>
      <c r="B37" s="11" t="s">
        <v>987</v>
      </c>
      <c r="C37" s="20">
        <v>1</v>
      </c>
    </row>
    <row r="38" spans="1:3" x14ac:dyDescent="0.25">
      <c r="A38" s="10" t="s">
        <v>988</v>
      </c>
      <c r="B38" s="15"/>
      <c r="C38" s="20">
        <v>1</v>
      </c>
    </row>
    <row r="39" spans="1:3" x14ac:dyDescent="0.25">
      <c r="A39" s="10" t="s">
        <v>989</v>
      </c>
      <c r="B39" s="15"/>
      <c r="C39" s="20">
        <v>107</v>
      </c>
    </row>
    <row r="40" spans="1:3" x14ac:dyDescent="0.25">
      <c r="A40" s="10" t="s">
        <v>990</v>
      </c>
      <c r="B40" s="15"/>
      <c r="C40" s="20">
        <v>47</v>
      </c>
    </row>
    <row r="41" spans="1:3" x14ac:dyDescent="0.25">
      <c r="A41" s="10" t="s">
        <v>991</v>
      </c>
      <c r="B41" s="15"/>
      <c r="C41" s="20">
        <v>55</v>
      </c>
    </row>
    <row r="42" spans="1:3" x14ac:dyDescent="0.25">
      <c r="A42" s="10" t="s">
        <v>992</v>
      </c>
      <c r="B42" s="15"/>
      <c r="C42" s="20">
        <v>0</v>
      </c>
    </row>
    <row r="43" spans="1:3" x14ac:dyDescent="0.25">
      <c r="A43" s="10" t="s">
        <v>993</v>
      </c>
      <c r="B43" s="15"/>
      <c r="C43" s="20">
        <v>0</v>
      </c>
    </row>
    <row r="44" spans="1:3" x14ac:dyDescent="0.25">
      <c r="A44" s="10" t="s">
        <v>994</v>
      </c>
      <c r="B44" s="15"/>
      <c r="C44" s="20">
        <v>0</v>
      </c>
    </row>
    <row r="45" spans="1:3" x14ac:dyDescent="0.25">
      <c r="A45" s="10" t="s">
        <v>995</v>
      </c>
      <c r="B45" s="15"/>
      <c r="C45" s="20">
        <v>24</v>
      </c>
    </row>
    <row r="46" spans="1:3" x14ac:dyDescent="0.25">
      <c r="A46" s="10" t="s">
        <v>980</v>
      </c>
      <c r="B46" s="15"/>
      <c r="C46" s="20">
        <v>0</v>
      </c>
    </row>
    <row r="47" spans="1:3" x14ac:dyDescent="0.25">
      <c r="A47" s="189" t="s">
        <v>996</v>
      </c>
      <c r="B47" s="11" t="s">
        <v>997</v>
      </c>
      <c r="C47" s="20">
        <v>7</v>
      </c>
    </row>
    <row r="48" spans="1:3" x14ac:dyDescent="0.25">
      <c r="A48" s="190"/>
      <c r="B48" s="11" t="s">
        <v>998</v>
      </c>
      <c r="C48" s="20">
        <v>1</v>
      </c>
    </row>
    <row r="49" spans="1:3" x14ac:dyDescent="0.25">
      <c r="A49" s="190"/>
      <c r="B49" s="11" t="s">
        <v>999</v>
      </c>
      <c r="C49" s="20">
        <v>14</v>
      </c>
    </row>
    <row r="50" spans="1:3" x14ac:dyDescent="0.25">
      <c r="A50" s="190"/>
      <c r="B50" s="11" t="s">
        <v>1000</v>
      </c>
      <c r="C50" s="20">
        <v>1</v>
      </c>
    </row>
    <row r="51" spans="1:3" x14ac:dyDescent="0.25">
      <c r="A51" s="191"/>
      <c r="B51" s="11" t="s">
        <v>1001</v>
      </c>
      <c r="C51" s="20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0">
        <v>13</v>
      </c>
    </row>
    <row r="56" spans="1:3" x14ac:dyDescent="0.25">
      <c r="A56" s="189" t="s">
        <v>79</v>
      </c>
      <c r="B56" s="11" t="s">
        <v>1003</v>
      </c>
      <c r="C56" s="20">
        <v>46</v>
      </c>
    </row>
    <row r="57" spans="1:3" x14ac:dyDescent="0.25">
      <c r="A57" s="191"/>
      <c r="B57" s="11" t="s">
        <v>1004</v>
      </c>
      <c r="C57" s="20">
        <v>132</v>
      </c>
    </row>
    <row r="58" spans="1:3" x14ac:dyDescent="0.25">
      <c r="A58" s="189" t="s">
        <v>1005</v>
      </c>
      <c r="B58" s="11" t="s">
        <v>1006</v>
      </c>
      <c r="C58" s="20">
        <v>0</v>
      </c>
    </row>
    <row r="59" spans="1:3" x14ac:dyDescent="0.25">
      <c r="A59" s="191"/>
      <c r="B59" s="11" t="s">
        <v>1007</v>
      </c>
      <c r="C59" s="20">
        <v>0</v>
      </c>
    </row>
    <row r="60" spans="1:3" x14ac:dyDescent="0.25">
      <c r="A60" s="189" t="s">
        <v>1008</v>
      </c>
      <c r="B60" s="11" t="s">
        <v>1006</v>
      </c>
      <c r="C60" s="20">
        <v>19</v>
      </c>
    </row>
    <row r="61" spans="1:3" x14ac:dyDescent="0.25">
      <c r="A61" s="191"/>
      <c r="B61" s="11" t="s">
        <v>1007</v>
      </c>
      <c r="C61" s="20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89" t="s">
        <v>245</v>
      </c>
      <c r="B65" s="11" t="s">
        <v>20</v>
      </c>
      <c r="C65" s="20">
        <v>679</v>
      </c>
    </row>
    <row r="66" spans="1:3" x14ac:dyDescent="0.25">
      <c r="A66" s="190"/>
      <c r="B66" s="11" t="s">
        <v>1010</v>
      </c>
      <c r="C66" s="20">
        <v>35</v>
      </c>
    </row>
    <row r="67" spans="1:3" x14ac:dyDescent="0.25">
      <c r="A67" s="190"/>
      <c r="B67" s="11" t="s">
        <v>1011</v>
      </c>
      <c r="C67" s="20">
        <v>133</v>
      </c>
    </row>
    <row r="68" spans="1:3" x14ac:dyDescent="0.25">
      <c r="A68" s="191"/>
      <c r="B68" s="11" t="s">
        <v>1012</v>
      </c>
      <c r="C68" s="20">
        <v>7</v>
      </c>
    </row>
    <row r="69" spans="1:3" x14ac:dyDescent="0.25">
      <c r="A69" s="189" t="s">
        <v>1013</v>
      </c>
      <c r="B69" s="11" t="s">
        <v>1014</v>
      </c>
      <c r="C69" s="20">
        <v>0</v>
      </c>
    </row>
    <row r="70" spans="1:3" x14ac:dyDescent="0.25">
      <c r="A70" s="190"/>
      <c r="B70" s="11" t="s">
        <v>1015</v>
      </c>
      <c r="C70" s="20">
        <v>0</v>
      </c>
    </row>
    <row r="71" spans="1:3" x14ac:dyDescent="0.25">
      <c r="A71" s="191"/>
      <c r="B71" s="11" t="s">
        <v>1016</v>
      </c>
      <c r="C71" s="20">
        <v>0</v>
      </c>
    </row>
    <row r="72" spans="1:3" x14ac:dyDescent="0.25">
      <c r="A72" s="189" t="s">
        <v>1017</v>
      </c>
      <c r="B72" s="11" t="s">
        <v>1018</v>
      </c>
      <c r="C72" s="20">
        <v>381</v>
      </c>
    </row>
    <row r="73" spans="1:3" x14ac:dyDescent="0.25">
      <c r="A73" s="190"/>
      <c r="B73" s="11" t="s">
        <v>1019</v>
      </c>
      <c r="C73" s="20">
        <v>106</v>
      </c>
    </row>
    <row r="74" spans="1:3" x14ac:dyDescent="0.25">
      <c r="A74" s="190"/>
      <c r="B74" s="11" t="s">
        <v>1020</v>
      </c>
      <c r="C74" s="20">
        <v>0</v>
      </c>
    </row>
    <row r="75" spans="1:3" x14ac:dyDescent="0.25">
      <c r="A75" s="190"/>
      <c r="B75" s="11" t="s">
        <v>1021</v>
      </c>
      <c r="C75" s="20">
        <v>190</v>
      </c>
    </row>
    <row r="76" spans="1:3" x14ac:dyDescent="0.25">
      <c r="A76" s="191"/>
      <c r="B76" s="11" t="s">
        <v>1012</v>
      </c>
      <c r="C76" s="20">
        <v>123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0">
        <v>3</v>
      </c>
    </row>
    <row r="81" spans="1:3" x14ac:dyDescent="0.25">
      <c r="A81" s="10" t="s">
        <v>1024</v>
      </c>
      <c r="B81" s="15"/>
      <c r="C81" s="20">
        <v>0</v>
      </c>
    </row>
    <row r="82" spans="1:3" x14ac:dyDescent="0.25">
      <c r="A82" s="14"/>
    </row>
    <row r="83" spans="1:3" x14ac:dyDescent="0.25">
      <c r="A83" s="29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89" t="s">
        <v>1027</v>
      </c>
      <c r="B86" s="11" t="s">
        <v>1018</v>
      </c>
      <c r="C86" s="20">
        <v>194</v>
      </c>
    </row>
    <row r="87" spans="1:3" x14ac:dyDescent="0.25">
      <c r="A87" s="191"/>
      <c r="B87" s="11" t="s">
        <v>1012</v>
      </c>
      <c r="C87" s="20">
        <v>1699</v>
      </c>
    </row>
    <row r="88" spans="1:3" x14ac:dyDescent="0.25">
      <c r="A88" s="189" t="s">
        <v>1028</v>
      </c>
      <c r="B88" s="11" t="s">
        <v>1018</v>
      </c>
      <c r="C88" s="20">
        <v>1</v>
      </c>
    </row>
    <row r="89" spans="1:3" x14ac:dyDescent="0.25">
      <c r="A89" s="191"/>
      <c r="B89" s="11" t="s">
        <v>1012</v>
      </c>
      <c r="C89" s="20">
        <v>21</v>
      </c>
    </row>
    <row r="90" spans="1:3" x14ac:dyDescent="0.25">
      <c r="A90" s="189" t="s">
        <v>1029</v>
      </c>
      <c r="B90" s="11" t="s">
        <v>1018</v>
      </c>
      <c r="C90" s="20">
        <v>397</v>
      </c>
    </row>
    <row r="91" spans="1:3" x14ac:dyDescent="0.25">
      <c r="A91" s="191"/>
      <c r="B91" s="11" t="s">
        <v>1012</v>
      </c>
      <c r="C91" s="20">
        <v>1037</v>
      </c>
    </row>
    <row r="92" spans="1:3" x14ac:dyDescent="0.25">
      <c r="A92" s="189" t="s">
        <v>1030</v>
      </c>
      <c r="B92" s="11" t="s">
        <v>1018</v>
      </c>
      <c r="C92" s="30"/>
    </row>
    <row r="93" spans="1:3" x14ac:dyDescent="0.25">
      <c r="A93" s="191"/>
      <c r="B93" s="11" t="s">
        <v>1012</v>
      </c>
      <c r="C93" s="30"/>
    </row>
    <row r="94" spans="1:3" x14ac:dyDescent="0.25">
      <c r="A94" s="189" t="s">
        <v>1031</v>
      </c>
      <c r="B94" s="11" t="s">
        <v>1018</v>
      </c>
      <c r="C94" s="20">
        <v>350</v>
      </c>
    </row>
    <row r="95" spans="1:3" x14ac:dyDescent="0.25">
      <c r="A95" s="191"/>
      <c r="B95" s="11" t="s">
        <v>1012</v>
      </c>
      <c r="C95" s="20">
        <v>357</v>
      </c>
    </row>
    <row r="96" spans="1:3" x14ac:dyDescent="0.25">
      <c r="A96" s="189" t="s">
        <v>1032</v>
      </c>
      <c r="B96" s="11" t="s">
        <v>1018</v>
      </c>
      <c r="C96" s="20">
        <v>0</v>
      </c>
    </row>
    <row r="97" spans="1:3" x14ac:dyDescent="0.25">
      <c r="A97" s="191"/>
      <c r="B97" s="11" t="s">
        <v>1012</v>
      </c>
      <c r="C97" s="20">
        <v>0</v>
      </c>
    </row>
    <row r="98" spans="1:3" x14ac:dyDescent="0.25">
      <c r="A98" s="189" t="s">
        <v>1033</v>
      </c>
      <c r="B98" s="11" t="s">
        <v>1018</v>
      </c>
      <c r="C98" s="20">
        <v>0</v>
      </c>
    </row>
    <row r="99" spans="1:3" x14ac:dyDescent="0.25">
      <c r="A99" s="191"/>
      <c r="B99" s="11" t="s">
        <v>1012</v>
      </c>
      <c r="C99" s="20">
        <v>0</v>
      </c>
    </row>
    <row r="100" spans="1:3" x14ac:dyDescent="0.25">
      <c r="A100" s="10" t="s">
        <v>1034</v>
      </c>
      <c r="B100" s="15"/>
      <c r="C100" s="20">
        <v>25</v>
      </c>
    </row>
    <row r="101" spans="1:3" x14ac:dyDescent="0.25">
      <c r="A101" s="10" t="s">
        <v>1035</v>
      </c>
      <c r="B101" s="15"/>
      <c r="C101" s="20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89" t="s">
        <v>1037</v>
      </c>
      <c r="B105" s="11" t="s">
        <v>1038</v>
      </c>
      <c r="C105" s="20">
        <v>0</v>
      </c>
    </row>
    <row r="106" spans="1:3" x14ac:dyDescent="0.25">
      <c r="A106" s="191"/>
      <c r="B106" s="11" t="s">
        <v>1039</v>
      </c>
      <c r="C106" s="20">
        <v>35</v>
      </c>
    </row>
    <row r="107" spans="1:3" x14ac:dyDescent="0.25">
      <c r="A107" s="10" t="s">
        <v>1040</v>
      </c>
      <c r="B107" s="15"/>
      <c r="C107" s="20">
        <v>30</v>
      </c>
    </row>
    <row r="108" spans="1:3" x14ac:dyDescent="0.25">
      <c r="A108" s="10" t="s">
        <v>1041</v>
      </c>
      <c r="B108" s="15"/>
      <c r="C108" s="20">
        <v>1</v>
      </c>
    </row>
    <row r="109" spans="1:3" x14ac:dyDescent="0.25">
      <c r="A109" s="10" t="s">
        <v>1042</v>
      </c>
      <c r="B109" s="15"/>
      <c r="C109" s="20">
        <v>0</v>
      </c>
    </row>
    <row r="110" spans="1:3" x14ac:dyDescent="0.25">
      <c r="A110" s="10" t="s">
        <v>1043</v>
      </c>
      <c r="B110" s="15"/>
      <c r="C110" s="20">
        <v>1</v>
      </c>
    </row>
    <row r="111" spans="1:3" x14ac:dyDescent="0.25">
      <c r="A111" s="10" t="s">
        <v>1044</v>
      </c>
      <c r="B111" s="15"/>
      <c r="C111" s="20">
        <v>4</v>
      </c>
    </row>
    <row r="112" spans="1:3" ht="22.5" x14ac:dyDescent="0.25">
      <c r="A112" s="10" t="s">
        <v>1045</v>
      </c>
      <c r="B112" s="15"/>
      <c r="C112" s="20">
        <v>17</v>
      </c>
    </row>
    <row r="113" spans="1:1" x14ac:dyDescent="0.25">
      <c r="A113" s="16"/>
    </row>
  </sheetData>
  <sheetProtection algorithmName="SHA-512" hashValue="CyAN2LnextKN8yAkzifnDSQnELFSRLUDlgRNOTptNXEmf9EObnk0tS3HPWxqeM1+AOBVZJSKlRVgPnN0hCWLPA==" saltValue="wM6jcVNuGzQde4FdommRog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89" t="s">
        <v>1048</v>
      </c>
      <c r="B5" s="31" t="s">
        <v>1049</v>
      </c>
      <c r="C5" s="20">
        <v>127</v>
      </c>
    </row>
    <row r="6" spans="1:3" x14ac:dyDescent="0.25">
      <c r="A6" s="190"/>
      <c r="B6" s="31" t="s">
        <v>304</v>
      </c>
      <c r="C6" s="20">
        <v>309</v>
      </c>
    </row>
    <row r="7" spans="1:3" x14ac:dyDescent="0.25">
      <c r="A7" s="190"/>
      <c r="B7" s="31" t="s">
        <v>1050</v>
      </c>
      <c r="C7" s="20">
        <v>31</v>
      </c>
    </row>
    <row r="8" spans="1:3" x14ac:dyDescent="0.25">
      <c r="A8" s="190"/>
      <c r="B8" s="31" t="s">
        <v>1051</v>
      </c>
      <c r="C8" s="20">
        <v>1</v>
      </c>
    </row>
    <row r="9" spans="1:3" x14ac:dyDescent="0.25">
      <c r="A9" s="190"/>
      <c r="B9" s="31" t="s">
        <v>1052</v>
      </c>
      <c r="C9" s="20">
        <v>0</v>
      </c>
    </row>
    <row r="10" spans="1:3" x14ac:dyDescent="0.25">
      <c r="A10" s="190"/>
      <c r="B10" s="31" t="s">
        <v>1053</v>
      </c>
      <c r="C10" s="20">
        <v>0</v>
      </c>
    </row>
    <row r="11" spans="1:3" x14ac:dyDescent="0.25">
      <c r="A11" s="191"/>
      <c r="B11" s="31" t="s">
        <v>1054</v>
      </c>
      <c r="C11" s="20">
        <v>0</v>
      </c>
    </row>
    <row r="12" spans="1:3" x14ac:dyDescent="0.25">
      <c r="A12" s="189" t="s">
        <v>1055</v>
      </c>
      <c r="B12" s="31" t="s">
        <v>65</v>
      </c>
      <c r="C12" s="20">
        <v>58</v>
      </c>
    </row>
    <row r="13" spans="1:3" x14ac:dyDescent="0.25">
      <c r="A13" s="190"/>
      <c r="B13" s="31" t="s">
        <v>1056</v>
      </c>
      <c r="C13" s="20">
        <v>69</v>
      </c>
    </row>
    <row r="14" spans="1:3" x14ac:dyDescent="0.25">
      <c r="A14" s="190"/>
      <c r="B14" s="31" t="s">
        <v>1057</v>
      </c>
      <c r="C14" s="20">
        <v>42</v>
      </c>
    </row>
    <row r="15" spans="1:3" x14ac:dyDescent="0.25">
      <c r="A15" s="191"/>
      <c r="B15" s="31" t="s">
        <v>1058</v>
      </c>
      <c r="C15" s="20">
        <v>19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2"/>
      <c r="C19" s="20">
        <v>28</v>
      </c>
    </row>
    <row r="20" spans="1:3" x14ac:dyDescent="0.25">
      <c r="A20" s="10" t="s">
        <v>1061</v>
      </c>
      <c r="B20" s="32"/>
      <c r="C20" s="20">
        <v>11</v>
      </c>
    </row>
    <row r="21" spans="1:3" x14ac:dyDescent="0.25">
      <c r="A21" s="10" t="s">
        <v>1062</v>
      </c>
      <c r="B21" s="32"/>
      <c r="C21" s="20">
        <v>56</v>
      </c>
    </row>
    <row r="22" spans="1:3" x14ac:dyDescent="0.25">
      <c r="A22" s="10" t="s">
        <v>1063</v>
      </c>
      <c r="B22" s="32"/>
      <c r="C22" s="20">
        <v>71</v>
      </c>
    </row>
    <row r="23" spans="1:3" x14ac:dyDescent="0.25">
      <c r="A23" s="10" t="s">
        <v>1064</v>
      </c>
      <c r="B23" s="32"/>
      <c r="C23" s="20">
        <v>33</v>
      </c>
    </row>
    <row r="24" spans="1:3" x14ac:dyDescent="0.25">
      <c r="A24" s="10" t="s">
        <v>1065</v>
      </c>
      <c r="B24" s="32"/>
      <c r="C24" s="20">
        <v>32</v>
      </c>
    </row>
    <row r="25" spans="1:3" x14ac:dyDescent="0.25">
      <c r="A25" s="10" t="s">
        <v>1066</v>
      </c>
      <c r="B25" s="32"/>
      <c r="C25" s="20">
        <v>0</v>
      </c>
    </row>
    <row r="26" spans="1:3" x14ac:dyDescent="0.25">
      <c r="A26" s="10" t="s">
        <v>1067</v>
      </c>
      <c r="B26" s="32"/>
      <c r="C26" s="20">
        <v>0</v>
      </c>
    </row>
    <row r="27" spans="1:3" x14ac:dyDescent="0.25">
      <c r="A27" s="10" t="s">
        <v>1068</v>
      </c>
      <c r="B27" s="32"/>
      <c r="C27" s="20">
        <v>0</v>
      </c>
    </row>
    <row r="28" spans="1:3" x14ac:dyDescent="0.25">
      <c r="A28" s="10" t="s">
        <v>1069</v>
      </c>
      <c r="B28" s="32"/>
      <c r="C28" s="20">
        <v>43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2"/>
      <c r="C32" s="20">
        <v>3</v>
      </c>
    </row>
    <row r="33" spans="1:6" x14ac:dyDescent="0.25">
      <c r="A33" s="10" t="s">
        <v>1072</v>
      </c>
      <c r="B33" s="32"/>
      <c r="C33" s="20">
        <v>34</v>
      </c>
    </row>
    <row r="34" spans="1:6" x14ac:dyDescent="0.25">
      <c r="A34" s="10" t="s">
        <v>1073</v>
      </c>
      <c r="B34" s="32"/>
      <c r="C34" s="20">
        <v>55</v>
      </c>
    </row>
    <row r="35" spans="1:6" x14ac:dyDescent="0.25">
      <c r="A35" s="10" t="s">
        <v>1074</v>
      </c>
      <c r="B35" s="32"/>
      <c r="C35" s="20">
        <v>170</v>
      </c>
    </row>
    <row r="36" spans="1:6" x14ac:dyDescent="0.25">
      <c r="A36" s="10" t="s">
        <v>1075</v>
      </c>
      <c r="B36" s="32"/>
      <c r="C36" s="20">
        <v>81</v>
      </c>
    </row>
    <row r="37" spans="1:6" x14ac:dyDescent="0.25">
      <c r="A37" s="10" t="s">
        <v>1076</v>
      </c>
      <c r="B37" s="32"/>
      <c r="C37" s="20">
        <v>80</v>
      </c>
    </row>
    <row r="38" spans="1:6" x14ac:dyDescent="0.25">
      <c r="A38" s="10" t="s">
        <v>1077</v>
      </c>
      <c r="B38" s="32"/>
      <c r="C38" s="20">
        <v>9</v>
      </c>
    </row>
    <row r="39" spans="1:6" x14ac:dyDescent="0.25">
      <c r="A39" s="10" t="s">
        <v>1078</v>
      </c>
      <c r="B39" s="32"/>
      <c r="C39" s="20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2"/>
      <c r="C43" s="20">
        <v>7</v>
      </c>
    </row>
    <row r="44" spans="1:6" x14ac:dyDescent="0.25">
      <c r="A44" s="10" t="s">
        <v>114</v>
      </c>
      <c r="B44" s="32"/>
      <c r="C44" s="20">
        <v>4</v>
      </c>
    </row>
    <row r="45" spans="1:6" x14ac:dyDescent="0.25">
      <c r="A45" s="10" t="s">
        <v>1080</v>
      </c>
      <c r="B45" s="32"/>
      <c r="C45" s="20">
        <v>2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1" t="s">
        <v>104</v>
      </c>
      <c r="D47" s="21" t="s">
        <v>1082</v>
      </c>
      <c r="E47" s="21" t="s">
        <v>1057</v>
      </c>
      <c r="F47" s="21" t="s">
        <v>1056</v>
      </c>
    </row>
    <row r="48" spans="1:6" x14ac:dyDescent="0.25">
      <c r="A48" s="186" t="s">
        <v>960</v>
      </c>
      <c r="B48" s="11" t="s">
        <v>1083</v>
      </c>
      <c r="C48" s="12">
        <v>1</v>
      </c>
      <c r="D48" s="12">
        <v>0</v>
      </c>
      <c r="E48" s="12">
        <v>0</v>
      </c>
      <c r="F48" s="20">
        <v>0</v>
      </c>
    </row>
    <row r="49" spans="1:6" x14ac:dyDescent="0.25">
      <c r="A49" s="187"/>
      <c r="B49" s="11" t="s">
        <v>1084</v>
      </c>
      <c r="C49" s="12">
        <v>0</v>
      </c>
      <c r="D49" s="12">
        <v>0</v>
      </c>
      <c r="E49" s="12">
        <v>0</v>
      </c>
      <c r="F49" s="20">
        <v>0</v>
      </c>
    </row>
    <row r="50" spans="1:6" x14ac:dyDescent="0.25">
      <c r="A50" s="187"/>
      <c r="B50" s="11" t="s">
        <v>1085</v>
      </c>
      <c r="C50" s="12">
        <v>0</v>
      </c>
      <c r="D50" s="12">
        <v>0</v>
      </c>
      <c r="E50" s="12">
        <v>0</v>
      </c>
      <c r="F50" s="20">
        <v>0</v>
      </c>
    </row>
    <row r="51" spans="1:6" x14ac:dyDescent="0.25">
      <c r="A51" s="187"/>
      <c r="B51" s="11" t="s">
        <v>1086</v>
      </c>
      <c r="C51" s="12">
        <v>0</v>
      </c>
      <c r="D51" s="12">
        <v>0</v>
      </c>
      <c r="E51" s="12">
        <v>0</v>
      </c>
      <c r="F51" s="20">
        <v>0</v>
      </c>
    </row>
    <row r="52" spans="1:6" x14ac:dyDescent="0.25">
      <c r="A52" s="187"/>
      <c r="B52" s="11" t="s">
        <v>334</v>
      </c>
      <c r="C52" s="12">
        <v>20</v>
      </c>
      <c r="D52" s="12">
        <v>8</v>
      </c>
      <c r="E52" s="12">
        <v>6</v>
      </c>
      <c r="F52" s="20">
        <v>4</v>
      </c>
    </row>
    <row r="53" spans="1:6" x14ac:dyDescent="0.25">
      <c r="A53" s="187"/>
      <c r="B53" s="11" t="s">
        <v>1087</v>
      </c>
      <c r="C53" s="12">
        <v>179</v>
      </c>
      <c r="D53" s="12">
        <v>43</v>
      </c>
      <c r="E53" s="12">
        <v>16</v>
      </c>
      <c r="F53" s="20">
        <v>20</v>
      </c>
    </row>
    <row r="54" spans="1:6" x14ac:dyDescent="0.25">
      <c r="A54" s="187"/>
      <c r="B54" s="11" t="s">
        <v>1088</v>
      </c>
      <c r="C54" s="12">
        <v>5</v>
      </c>
      <c r="D54" s="12">
        <v>1</v>
      </c>
      <c r="E54" s="12">
        <v>0</v>
      </c>
      <c r="F54" s="20">
        <v>0</v>
      </c>
    </row>
    <row r="55" spans="1:6" x14ac:dyDescent="0.25">
      <c r="A55" s="187"/>
      <c r="B55" s="11" t="s">
        <v>1089</v>
      </c>
      <c r="C55" s="12">
        <v>11</v>
      </c>
      <c r="D55" s="12">
        <v>3</v>
      </c>
      <c r="E55" s="12">
        <v>0</v>
      </c>
      <c r="F55" s="20">
        <v>1</v>
      </c>
    </row>
    <row r="56" spans="1:6" x14ac:dyDescent="0.25">
      <c r="A56" s="187"/>
      <c r="B56" s="11" t="s">
        <v>1090</v>
      </c>
      <c r="C56" s="12">
        <v>0</v>
      </c>
      <c r="D56" s="12">
        <v>0</v>
      </c>
      <c r="E56" s="12">
        <v>0</v>
      </c>
      <c r="F56" s="20">
        <v>0</v>
      </c>
    </row>
    <row r="57" spans="1:6" x14ac:dyDescent="0.25">
      <c r="A57" s="187"/>
      <c r="B57" s="11" t="s">
        <v>1091</v>
      </c>
      <c r="C57" s="12">
        <v>41</v>
      </c>
      <c r="D57" s="12">
        <v>6</v>
      </c>
      <c r="E57" s="12">
        <v>4</v>
      </c>
      <c r="F57" s="20">
        <v>4</v>
      </c>
    </row>
    <row r="58" spans="1:6" x14ac:dyDescent="0.25">
      <c r="A58" s="187"/>
      <c r="B58" s="11" t="s">
        <v>1092</v>
      </c>
      <c r="C58" s="12">
        <v>26</v>
      </c>
      <c r="D58" s="12">
        <v>2</v>
      </c>
      <c r="E58" s="12">
        <v>0</v>
      </c>
      <c r="F58" s="20">
        <v>2</v>
      </c>
    </row>
    <row r="59" spans="1:6" x14ac:dyDescent="0.25">
      <c r="A59" s="187"/>
      <c r="B59" s="11" t="s">
        <v>1093</v>
      </c>
      <c r="C59" s="12">
        <v>0</v>
      </c>
      <c r="D59" s="12">
        <v>0</v>
      </c>
      <c r="E59" s="12">
        <v>0</v>
      </c>
      <c r="F59" s="20">
        <v>0</v>
      </c>
    </row>
    <row r="60" spans="1:6" x14ac:dyDescent="0.25">
      <c r="A60" s="187"/>
      <c r="B60" s="11" t="s">
        <v>405</v>
      </c>
      <c r="C60" s="12">
        <v>5</v>
      </c>
      <c r="D60" s="12">
        <v>1</v>
      </c>
      <c r="E60" s="12">
        <v>0</v>
      </c>
      <c r="F60" s="20">
        <v>0</v>
      </c>
    </row>
    <row r="61" spans="1:6" x14ac:dyDescent="0.25">
      <c r="A61" s="187"/>
      <c r="B61" s="11" t="s">
        <v>1094</v>
      </c>
      <c r="C61" s="12">
        <v>0</v>
      </c>
      <c r="D61" s="12">
        <v>0</v>
      </c>
      <c r="E61" s="12">
        <v>6</v>
      </c>
      <c r="F61" s="20">
        <v>3</v>
      </c>
    </row>
    <row r="62" spans="1:6" x14ac:dyDescent="0.25">
      <c r="A62" s="187"/>
      <c r="B62" s="11" t="s">
        <v>1095</v>
      </c>
      <c r="C62" s="12">
        <v>5</v>
      </c>
      <c r="D62" s="12">
        <v>0</v>
      </c>
      <c r="E62" s="12">
        <v>0</v>
      </c>
      <c r="F62" s="20">
        <v>0</v>
      </c>
    </row>
    <row r="63" spans="1:6" x14ac:dyDescent="0.25">
      <c r="A63" s="187"/>
      <c r="B63" s="11" t="s">
        <v>1096</v>
      </c>
      <c r="C63" s="12">
        <v>2</v>
      </c>
      <c r="D63" s="12">
        <v>0</v>
      </c>
      <c r="E63" s="12">
        <v>0</v>
      </c>
      <c r="F63" s="20">
        <v>0</v>
      </c>
    </row>
    <row r="64" spans="1:6" x14ac:dyDescent="0.25">
      <c r="A64" s="187"/>
      <c r="B64" s="11" t="s">
        <v>1097</v>
      </c>
      <c r="C64" s="12">
        <v>54</v>
      </c>
      <c r="D64" s="12">
        <v>16</v>
      </c>
      <c r="E64" s="12">
        <v>17</v>
      </c>
      <c r="F64" s="20">
        <v>10</v>
      </c>
    </row>
    <row r="65" spans="1:6" x14ac:dyDescent="0.25">
      <c r="A65" s="187"/>
      <c r="B65" s="11" t="s">
        <v>1098</v>
      </c>
      <c r="C65" s="12">
        <v>2</v>
      </c>
      <c r="D65" s="12">
        <v>2</v>
      </c>
      <c r="E65" s="12">
        <v>1</v>
      </c>
      <c r="F65" s="20">
        <v>0</v>
      </c>
    </row>
    <row r="66" spans="1:6" x14ac:dyDescent="0.25">
      <c r="A66" s="188"/>
      <c r="B66" s="11" t="s">
        <v>1099</v>
      </c>
      <c r="C66" s="12">
        <v>2</v>
      </c>
      <c r="D66" s="12">
        <v>0</v>
      </c>
      <c r="E66" s="12">
        <v>0</v>
      </c>
      <c r="F66" s="20">
        <v>0</v>
      </c>
    </row>
    <row r="67" spans="1:6" x14ac:dyDescent="0.25">
      <c r="A67" s="200" t="s">
        <v>1100</v>
      </c>
      <c r="B67" s="201"/>
      <c r="C67" s="27">
        <v>353</v>
      </c>
      <c r="D67" s="27">
        <v>82</v>
      </c>
      <c r="E67" s="27">
        <v>50</v>
      </c>
      <c r="F67" s="27">
        <v>44</v>
      </c>
    </row>
    <row r="68" spans="1:6" x14ac:dyDescent="0.25">
      <c r="A68" s="186" t="s">
        <v>977</v>
      </c>
      <c r="B68" s="11" t="s">
        <v>1101</v>
      </c>
      <c r="C68" s="12">
        <v>4</v>
      </c>
      <c r="D68" s="12">
        <v>1</v>
      </c>
      <c r="E68" s="12">
        <v>1</v>
      </c>
      <c r="F68" s="20">
        <v>0</v>
      </c>
    </row>
    <row r="69" spans="1:6" x14ac:dyDescent="0.25">
      <c r="A69" s="187"/>
      <c r="B69" s="11" t="s">
        <v>1102</v>
      </c>
      <c r="C69" s="12">
        <v>1</v>
      </c>
      <c r="D69" s="12">
        <v>0</v>
      </c>
      <c r="E69" s="12">
        <v>0</v>
      </c>
      <c r="F69" s="20">
        <v>0</v>
      </c>
    </row>
    <row r="70" spans="1:6" x14ac:dyDescent="0.25">
      <c r="A70" s="188"/>
      <c r="B70" s="11" t="s">
        <v>111</v>
      </c>
      <c r="C70" s="12">
        <v>26</v>
      </c>
      <c r="D70" s="12">
        <v>2</v>
      </c>
      <c r="E70" s="12">
        <v>10</v>
      </c>
      <c r="F70" s="20">
        <v>1</v>
      </c>
    </row>
    <row r="71" spans="1:6" x14ac:dyDescent="0.25">
      <c r="A71" s="200" t="s">
        <v>1103</v>
      </c>
      <c r="B71" s="201"/>
      <c r="C71" s="27">
        <v>31</v>
      </c>
      <c r="D71" s="27">
        <v>3</v>
      </c>
      <c r="E71" s="27">
        <v>11</v>
      </c>
      <c r="F71" s="27">
        <v>1</v>
      </c>
    </row>
    <row r="72" spans="1:6" x14ac:dyDescent="0.25">
      <c r="A72" s="16"/>
    </row>
  </sheetData>
  <sheetProtection algorithmName="SHA-512" hashValue="eORkfWUf2YCJ12+0lTrQKLpJ46XMfcXlN7fVBKqU1INpAs0UxVsshG5uKiC0jzJrSAirz3OjrxXh1gndhy9UhA==" saltValue="U2sOH/r4/2vqkT+x85ImM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3" t="s">
        <v>15</v>
      </c>
      <c r="C4" s="9" t="s">
        <v>3</v>
      </c>
    </row>
    <row r="5" spans="1:3" x14ac:dyDescent="0.25">
      <c r="A5" s="186" t="s">
        <v>1106</v>
      </c>
      <c r="B5" s="11" t="s">
        <v>1107</v>
      </c>
      <c r="C5" s="20">
        <v>955</v>
      </c>
    </row>
    <row r="6" spans="1:3" x14ac:dyDescent="0.25">
      <c r="A6" s="187"/>
      <c r="B6" s="11" t="s">
        <v>1049</v>
      </c>
      <c r="C6" s="20">
        <v>0</v>
      </c>
    </row>
    <row r="7" spans="1:3" x14ac:dyDescent="0.25">
      <c r="A7" s="187"/>
      <c r="B7" s="11" t="s">
        <v>1108</v>
      </c>
      <c r="C7" s="20">
        <v>1044</v>
      </c>
    </row>
    <row r="8" spans="1:3" x14ac:dyDescent="0.25">
      <c r="A8" s="187"/>
      <c r="B8" s="11" t="s">
        <v>1109</v>
      </c>
      <c r="C8" s="20">
        <v>227</v>
      </c>
    </row>
    <row r="9" spans="1:3" x14ac:dyDescent="0.25">
      <c r="A9" s="187"/>
      <c r="B9" s="11" t="s">
        <v>1051</v>
      </c>
      <c r="C9" s="20">
        <v>7</v>
      </c>
    </row>
    <row r="10" spans="1:3" x14ac:dyDescent="0.25">
      <c r="A10" s="187"/>
      <c r="B10" s="11" t="s">
        <v>1052</v>
      </c>
      <c r="C10" s="20">
        <v>0</v>
      </c>
    </row>
    <row r="11" spans="1:3" x14ac:dyDescent="0.25">
      <c r="A11" s="187"/>
      <c r="B11" s="11" t="s">
        <v>1110</v>
      </c>
      <c r="C11" s="20">
        <v>2</v>
      </c>
    </row>
    <row r="12" spans="1:3" x14ac:dyDescent="0.25">
      <c r="A12" s="188"/>
      <c r="B12" s="11" t="s">
        <v>1111</v>
      </c>
      <c r="C12" s="20">
        <v>0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3" t="s">
        <v>15</v>
      </c>
      <c r="C15" s="9" t="s">
        <v>3</v>
      </c>
    </row>
    <row r="16" spans="1:3" x14ac:dyDescent="0.25">
      <c r="A16" s="19" t="s">
        <v>1113</v>
      </c>
      <c r="B16" s="15"/>
      <c r="C16" s="20">
        <v>734</v>
      </c>
    </row>
    <row r="17" spans="1:3" x14ac:dyDescent="0.25">
      <c r="A17" s="19" t="s">
        <v>1114</v>
      </c>
      <c r="B17" s="15"/>
      <c r="C17" s="20">
        <v>174</v>
      </c>
    </row>
    <row r="18" spans="1:3" x14ac:dyDescent="0.25">
      <c r="A18" s="19" t="s">
        <v>1115</v>
      </c>
      <c r="B18" s="15"/>
      <c r="C18" s="20">
        <v>450</v>
      </c>
    </row>
    <row r="19" spans="1:3" x14ac:dyDescent="0.25">
      <c r="A19" s="19" t="s">
        <v>1116</v>
      </c>
      <c r="B19" s="15"/>
      <c r="C19" s="20">
        <v>58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3" t="s">
        <v>15</v>
      </c>
      <c r="C22" s="9" t="s">
        <v>3</v>
      </c>
    </row>
    <row r="23" spans="1:3" x14ac:dyDescent="0.25">
      <c r="A23" s="19" t="s">
        <v>1118</v>
      </c>
      <c r="B23" s="15"/>
      <c r="C23" s="20">
        <v>11</v>
      </c>
    </row>
    <row r="24" spans="1:3" x14ac:dyDescent="0.25">
      <c r="A24" s="19" t="s">
        <v>1119</v>
      </c>
      <c r="B24" s="15"/>
      <c r="C24" s="20">
        <v>95</v>
      </c>
    </row>
    <row r="25" spans="1:3" x14ac:dyDescent="0.25">
      <c r="A25" s="19" t="s">
        <v>1120</v>
      </c>
      <c r="B25" s="15"/>
      <c r="C25" s="20">
        <v>1</v>
      </c>
    </row>
    <row r="26" spans="1:3" x14ac:dyDescent="0.25">
      <c r="A26" s="19" t="s">
        <v>1121</v>
      </c>
      <c r="B26" s="15"/>
      <c r="C26" s="20">
        <v>0</v>
      </c>
    </row>
    <row r="27" spans="1:3" x14ac:dyDescent="0.25">
      <c r="A27" s="19" t="s">
        <v>1122</v>
      </c>
      <c r="B27" s="15"/>
      <c r="C27" s="20">
        <v>0</v>
      </c>
    </row>
    <row r="28" spans="1:3" x14ac:dyDescent="0.25">
      <c r="A28" s="19" t="s">
        <v>1123</v>
      </c>
      <c r="B28" s="15"/>
      <c r="C28" s="20">
        <v>720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3" t="s">
        <v>15</v>
      </c>
      <c r="C31" s="9" t="s">
        <v>3</v>
      </c>
    </row>
    <row r="32" spans="1:3" x14ac:dyDescent="0.25">
      <c r="A32" s="19" t="s">
        <v>1125</v>
      </c>
      <c r="B32" s="15"/>
      <c r="C32" s="20">
        <v>0</v>
      </c>
    </row>
    <row r="33" spans="1:3" x14ac:dyDescent="0.25">
      <c r="A33" s="19" t="s">
        <v>1126</v>
      </c>
      <c r="B33" s="15"/>
      <c r="C33" s="20">
        <v>1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3" t="s">
        <v>15</v>
      </c>
      <c r="C36" s="9" t="s">
        <v>3</v>
      </c>
    </row>
    <row r="37" spans="1:3" x14ac:dyDescent="0.25">
      <c r="A37" s="19" t="s">
        <v>1127</v>
      </c>
      <c r="B37" s="15"/>
      <c r="C37" s="20">
        <v>24</v>
      </c>
    </row>
    <row r="38" spans="1:3" x14ac:dyDescent="0.25">
      <c r="A38" s="19" t="s">
        <v>1128</v>
      </c>
      <c r="B38" s="15"/>
      <c r="C38" s="20">
        <v>65</v>
      </c>
    </row>
    <row r="39" spans="1:3" x14ac:dyDescent="0.25">
      <c r="A39" s="19" t="s">
        <v>1129</v>
      </c>
      <c r="B39" s="15"/>
      <c r="C39" s="20">
        <v>133</v>
      </c>
    </row>
    <row r="40" spans="1:3" x14ac:dyDescent="0.25">
      <c r="A40" s="19" t="s">
        <v>1130</v>
      </c>
      <c r="B40" s="15"/>
      <c r="C40" s="20">
        <v>138</v>
      </c>
    </row>
    <row r="41" spans="1:3" x14ac:dyDescent="0.25">
      <c r="A41" s="19" t="s">
        <v>1131</v>
      </c>
      <c r="B41" s="15"/>
      <c r="C41" s="20">
        <v>60</v>
      </c>
    </row>
    <row r="42" spans="1:3" x14ac:dyDescent="0.25">
      <c r="A42" s="19" t="s">
        <v>1132</v>
      </c>
      <c r="B42" s="15"/>
      <c r="C42" s="20">
        <v>73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3" t="s">
        <v>15</v>
      </c>
      <c r="C45" s="9" t="s">
        <v>3</v>
      </c>
    </row>
    <row r="46" spans="1:3" x14ac:dyDescent="0.25">
      <c r="A46" s="19" t="s">
        <v>1134</v>
      </c>
      <c r="B46" s="15"/>
      <c r="C46" s="20">
        <v>1</v>
      </c>
    </row>
    <row r="47" spans="1:3" x14ac:dyDescent="0.25">
      <c r="A47" s="19" t="s">
        <v>1135</v>
      </c>
      <c r="B47" s="15"/>
      <c r="C47" s="20">
        <v>1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3" t="s">
        <v>15</v>
      </c>
      <c r="C50" s="9" t="s">
        <v>3</v>
      </c>
    </row>
    <row r="51" spans="1:6" x14ac:dyDescent="0.25">
      <c r="A51" s="186" t="s">
        <v>1137</v>
      </c>
      <c r="B51" s="11" t="s">
        <v>1138</v>
      </c>
      <c r="C51" s="20">
        <v>260</v>
      </c>
    </row>
    <row r="52" spans="1:6" x14ac:dyDescent="0.25">
      <c r="A52" s="187"/>
      <c r="B52" s="11" t="s">
        <v>1139</v>
      </c>
      <c r="C52" s="20">
        <v>332</v>
      </c>
    </row>
    <row r="53" spans="1:6" x14ac:dyDescent="0.25">
      <c r="A53" s="187"/>
      <c r="B53" s="11" t="s">
        <v>1140</v>
      </c>
      <c r="C53" s="20">
        <v>198</v>
      </c>
    </row>
    <row r="54" spans="1:6" x14ac:dyDescent="0.25">
      <c r="A54" s="188"/>
      <c r="B54" s="11" t="s">
        <v>1141</v>
      </c>
      <c r="C54" s="20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3" t="s">
        <v>15</v>
      </c>
      <c r="C57" s="9" t="s">
        <v>3</v>
      </c>
    </row>
    <row r="58" spans="1:6" x14ac:dyDescent="0.25">
      <c r="A58" s="19" t="s">
        <v>104</v>
      </c>
      <c r="B58" s="15"/>
      <c r="C58" s="20">
        <v>0</v>
      </c>
    </row>
    <row r="59" spans="1:6" x14ac:dyDescent="0.25">
      <c r="A59" s="19" t="s">
        <v>114</v>
      </c>
      <c r="B59" s="15"/>
      <c r="C59" s="20">
        <v>0</v>
      </c>
    </row>
    <row r="60" spans="1:6" x14ac:dyDescent="0.25">
      <c r="A60" s="19" t="s">
        <v>1080</v>
      </c>
      <c r="B60" s="15"/>
      <c r="C60" s="20">
        <v>0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3" t="s">
        <v>15</v>
      </c>
      <c r="C62" s="21" t="s">
        <v>104</v>
      </c>
      <c r="D62" s="21" t="s">
        <v>1082</v>
      </c>
      <c r="E62" s="21" t="s">
        <v>1057</v>
      </c>
      <c r="F62" s="21" t="s">
        <v>1056</v>
      </c>
    </row>
    <row r="63" spans="1:6" x14ac:dyDescent="0.25">
      <c r="A63" s="186" t="s">
        <v>960</v>
      </c>
      <c r="B63" s="11" t="s">
        <v>1083</v>
      </c>
      <c r="C63" s="12">
        <v>0</v>
      </c>
      <c r="D63" s="12">
        <v>1</v>
      </c>
      <c r="E63" s="12">
        <v>0</v>
      </c>
      <c r="F63" s="20">
        <v>0</v>
      </c>
    </row>
    <row r="64" spans="1:6" x14ac:dyDescent="0.25">
      <c r="A64" s="187"/>
      <c r="B64" s="11" t="s">
        <v>1084</v>
      </c>
      <c r="C64" s="12">
        <v>1</v>
      </c>
      <c r="D64" s="12">
        <v>0</v>
      </c>
      <c r="E64" s="12">
        <v>0</v>
      </c>
      <c r="F64" s="20">
        <v>0</v>
      </c>
    </row>
    <row r="65" spans="1:6" x14ac:dyDescent="0.25">
      <c r="A65" s="187"/>
      <c r="B65" s="11" t="s">
        <v>1085</v>
      </c>
      <c r="C65" s="12">
        <v>0</v>
      </c>
      <c r="D65" s="12">
        <v>0</v>
      </c>
      <c r="E65" s="12">
        <v>0</v>
      </c>
      <c r="F65" s="20">
        <v>0</v>
      </c>
    </row>
    <row r="66" spans="1:6" x14ac:dyDescent="0.25">
      <c r="A66" s="187"/>
      <c r="B66" s="11" t="s">
        <v>1086</v>
      </c>
      <c r="C66" s="12">
        <v>3</v>
      </c>
      <c r="D66" s="12">
        <v>0</v>
      </c>
      <c r="E66" s="12">
        <v>0</v>
      </c>
      <c r="F66" s="20">
        <v>0</v>
      </c>
    </row>
    <row r="67" spans="1:6" x14ac:dyDescent="0.25">
      <c r="A67" s="187"/>
      <c r="B67" s="11" t="s">
        <v>334</v>
      </c>
      <c r="C67" s="12">
        <v>223</v>
      </c>
      <c r="D67" s="12">
        <v>53</v>
      </c>
      <c r="E67" s="12">
        <v>40</v>
      </c>
      <c r="F67" s="20">
        <v>24</v>
      </c>
    </row>
    <row r="68" spans="1:6" x14ac:dyDescent="0.25">
      <c r="A68" s="187"/>
      <c r="B68" s="11" t="s">
        <v>1142</v>
      </c>
      <c r="C68" s="12">
        <v>923</v>
      </c>
      <c r="D68" s="12">
        <v>272</v>
      </c>
      <c r="E68" s="12">
        <v>133</v>
      </c>
      <c r="F68" s="20">
        <v>143</v>
      </c>
    </row>
    <row r="69" spans="1:6" x14ac:dyDescent="0.25">
      <c r="A69" s="187"/>
      <c r="B69" s="11" t="s">
        <v>1143</v>
      </c>
      <c r="C69" s="12">
        <v>15</v>
      </c>
      <c r="D69" s="12">
        <v>9</v>
      </c>
      <c r="E69" s="12">
        <v>6</v>
      </c>
      <c r="F69" s="20">
        <v>2</v>
      </c>
    </row>
    <row r="70" spans="1:6" x14ac:dyDescent="0.25">
      <c r="A70" s="187"/>
      <c r="B70" s="11" t="s">
        <v>1089</v>
      </c>
      <c r="C70" s="12">
        <v>46</v>
      </c>
      <c r="D70" s="12">
        <v>11</v>
      </c>
      <c r="E70" s="12">
        <v>13</v>
      </c>
      <c r="F70" s="20">
        <v>4</v>
      </c>
    </row>
    <row r="71" spans="1:6" x14ac:dyDescent="0.25">
      <c r="A71" s="187"/>
      <c r="B71" s="11" t="s">
        <v>1144</v>
      </c>
      <c r="C71" s="12">
        <v>0</v>
      </c>
      <c r="D71" s="12">
        <v>0</v>
      </c>
      <c r="E71" s="12">
        <v>0</v>
      </c>
      <c r="F71" s="20">
        <v>0</v>
      </c>
    </row>
    <row r="72" spans="1:6" x14ac:dyDescent="0.25">
      <c r="A72" s="187"/>
      <c r="B72" s="11" t="s">
        <v>1145</v>
      </c>
      <c r="C72" s="12">
        <v>321</v>
      </c>
      <c r="D72" s="12">
        <v>145</v>
      </c>
      <c r="E72" s="12">
        <v>70</v>
      </c>
      <c r="F72" s="20">
        <v>56</v>
      </c>
    </row>
    <row r="73" spans="1:6" x14ac:dyDescent="0.25">
      <c r="A73" s="187"/>
      <c r="B73" s="11" t="s">
        <v>1146</v>
      </c>
      <c r="C73" s="12">
        <v>118</v>
      </c>
      <c r="D73" s="12">
        <v>35</v>
      </c>
      <c r="E73" s="12">
        <v>17</v>
      </c>
      <c r="F73" s="20">
        <v>20</v>
      </c>
    </row>
    <row r="74" spans="1:6" x14ac:dyDescent="0.25">
      <c r="A74" s="187"/>
      <c r="B74" s="11" t="s">
        <v>1093</v>
      </c>
      <c r="C74" s="12">
        <v>0</v>
      </c>
      <c r="D74" s="12">
        <v>0</v>
      </c>
      <c r="E74" s="12">
        <v>0</v>
      </c>
      <c r="F74" s="20">
        <v>0</v>
      </c>
    </row>
    <row r="75" spans="1:6" x14ac:dyDescent="0.25">
      <c r="A75" s="187"/>
      <c r="B75" s="11" t="s">
        <v>405</v>
      </c>
      <c r="C75" s="12">
        <v>45</v>
      </c>
      <c r="D75" s="12">
        <v>3</v>
      </c>
      <c r="E75" s="12">
        <v>0</v>
      </c>
      <c r="F75" s="20">
        <v>0</v>
      </c>
    </row>
    <row r="76" spans="1:6" x14ac:dyDescent="0.25">
      <c r="A76" s="187"/>
      <c r="B76" s="11" t="s">
        <v>1094</v>
      </c>
      <c r="C76" s="12">
        <v>1</v>
      </c>
      <c r="D76" s="12">
        <v>0</v>
      </c>
      <c r="E76" s="12">
        <v>0</v>
      </c>
      <c r="F76" s="20">
        <v>0</v>
      </c>
    </row>
    <row r="77" spans="1:6" x14ac:dyDescent="0.25">
      <c r="A77" s="187"/>
      <c r="B77" s="11" t="s">
        <v>1095</v>
      </c>
      <c r="C77" s="12">
        <v>0</v>
      </c>
      <c r="D77" s="12">
        <v>0</v>
      </c>
      <c r="E77" s="12">
        <v>0</v>
      </c>
      <c r="F77" s="20">
        <v>0</v>
      </c>
    </row>
    <row r="78" spans="1:6" x14ac:dyDescent="0.25">
      <c r="A78" s="187"/>
      <c r="B78" s="11" t="s">
        <v>1096</v>
      </c>
      <c r="C78" s="12">
        <v>3</v>
      </c>
      <c r="D78" s="12">
        <v>0</v>
      </c>
      <c r="E78" s="12">
        <v>0</v>
      </c>
      <c r="F78" s="20">
        <v>0</v>
      </c>
    </row>
    <row r="79" spans="1:6" x14ac:dyDescent="0.25">
      <c r="A79" s="187"/>
      <c r="B79" s="11" t="s">
        <v>1097</v>
      </c>
      <c r="C79" s="12">
        <v>424</v>
      </c>
      <c r="D79" s="12">
        <v>212</v>
      </c>
      <c r="E79" s="12">
        <v>124</v>
      </c>
      <c r="F79" s="20">
        <v>95</v>
      </c>
    </row>
    <row r="80" spans="1:6" x14ac:dyDescent="0.25">
      <c r="A80" s="187"/>
      <c r="B80" s="11" t="s">
        <v>1098</v>
      </c>
      <c r="C80" s="12">
        <v>1</v>
      </c>
      <c r="D80" s="12">
        <v>4</v>
      </c>
      <c r="E80" s="12">
        <v>9</v>
      </c>
      <c r="F80" s="20">
        <v>0</v>
      </c>
    </row>
    <row r="81" spans="1:6" x14ac:dyDescent="0.25">
      <c r="A81" s="188"/>
      <c r="B81" s="11" t="s">
        <v>1099</v>
      </c>
      <c r="C81" s="12">
        <v>4</v>
      </c>
      <c r="D81" s="12">
        <v>1</v>
      </c>
      <c r="E81" s="12">
        <v>9</v>
      </c>
      <c r="F81" s="20">
        <v>0</v>
      </c>
    </row>
    <row r="82" spans="1:6" x14ac:dyDescent="0.25">
      <c r="A82" s="202" t="s">
        <v>1100</v>
      </c>
      <c r="B82" s="203"/>
      <c r="C82" s="27">
        <v>2128</v>
      </c>
      <c r="D82" s="27">
        <v>746</v>
      </c>
      <c r="E82" s="27">
        <v>421</v>
      </c>
      <c r="F82" s="27">
        <v>344</v>
      </c>
    </row>
    <row r="83" spans="1:6" x14ac:dyDescent="0.25">
      <c r="A83" s="186" t="s">
        <v>1147</v>
      </c>
      <c r="B83" s="11" t="s">
        <v>1101</v>
      </c>
      <c r="C83" s="12">
        <v>9</v>
      </c>
      <c r="D83" s="12">
        <v>5</v>
      </c>
      <c r="E83" s="12">
        <v>5</v>
      </c>
      <c r="F83" s="20">
        <v>1</v>
      </c>
    </row>
    <row r="84" spans="1:6" x14ac:dyDescent="0.25">
      <c r="A84" s="187"/>
      <c r="B84" s="11" t="s">
        <v>1102</v>
      </c>
      <c r="C84" s="12">
        <v>2</v>
      </c>
      <c r="D84" s="12">
        <v>0</v>
      </c>
      <c r="E84" s="12">
        <v>0</v>
      </c>
      <c r="F84" s="20">
        <v>0</v>
      </c>
    </row>
    <row r="85" spans="1:6" x14ac:dyDescent="0.25">
      <c r="A85" s="188"/>
      <c r="B85" s="11" t="s">
        <v>111</v>
      </c>
      <c r="C85" s="12">
        <v>157</v>
      </c>
      <c r="D85" s="12">
        <v>38</v>
      </c>
      <c r="E85" s="12">
        <v>42</v>
      </c>
      <c r="F85" s="20">
        <v>13</v>
      </c>
    </row>
    <row r="86" spans="1:6" x14ac:dyDescent="0.25">
      <c r="A86" s="202" t="s">
        <v>1148</v>
      </c>
      <c r="B86" s="203"/>
      <c r="C86" s="27">
        <v>168</v>
      </c>
      <c r="D86" s="27">
        <v>43</v>
      </c>
      <c r="E86" s="27">
        <v>47</v>
      </c>
      <c r="F86" s="27">
        <v>14</v>
      </c>
    </row>
    <row r="87" spans="1:6" x14ac:dyDescent="0.25">
      <c r="A87" s="16"/>
    </row>
  </sheetData>
  <sheetProtection algorithmName="SHA-512" hashValue="/JR15HPJcpuYvNXnxH3LYUPiDmnPfqa5zPWWHaU3bv3UaHQyxpCYvwjBo4wnYbNkiSS0Por1y0rAWbV89pHE/Q==" saltValue="KbEEdS6fFN00v8YSyDyGb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0">
        <v>3</v>
      </c>
    </row>
    <row r="6" spans="1:3" ht="22.5" x14ac:dyDescent="0.25">
      <c r="A6" s="10" t="s">
        <v>1152</v>
      </c>
      <c r="B6" s="15"/>
      <c r="C6" s="20">
        <v>64</v>
      </c>
    </row>
    <row r="7" spans="1:3" x14ac:dyDescent="0.25">
      <c r="A7" s="10" t="s">
        <v>1153</v>
      </c>
      <c r="B7" s="15"/>
      <c r="C7" s="20">
        <v>0</v>
      </c>
    </row>
    <row r="8" spans="1:3" x14ac:dyDescent="0.25">
      <c r="A8" s="10" t="s">
        <v>1154</v>
      </c>
      <c r="B8" s="15"/>
      <c r="C8" s="20">
        <v>0</v>
      </c>
    </row>
    <row r="9" spans="1:3" x14ac:dyDescent="0.25">
      <c r="A9" s="10" t="s">
        <v>1155</v>
      </c>
      <c r="B9" s="15"/>
      <c r="C9" s="20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0">
        <v>4</v>
      </c>
    </row>
    <row r="14" spans="1:3" ht="22.5" x14ac:dyDescent="0.25">
      <c r="A14" s="10" t="s">
        <v>1152</v>
      </c>
      <c r="B14" s="15"/>
      <c r="C14" s="20">
        <v>17</v>
      </c>
    </row>
    <row r="15" spans="1:3" x14ac:dyDescent="0.25">
      <c r="A15" s="10" t="s">
        <v>1157</v>
      </c>
      <c r="B15" s="15"/>
      <c r="C15" s="20">
        <v>0</v>
      </c>
    </row>
    <row r="16" spans="1:3" x14ac:dyDescent="0.25">
      <c r="A16" s="10" t="s">
        <v>1154</v>
      </c>
      <c r="B16" s="15"/>
      <c r="C16" s="20">
        <v>0</v>
      </c>
    </row>
    <row r="17" spans="1:3" x14ac:dyDescent="0.25">
      <c r="A17" s="10" t="s">
        <v>1155</v>
      </c>
      <c r="B17" s="15"/>
      <c r="C17" s="20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0">
        <v>1</v>
      </c>
    </row>
    <row r="22" spans="1:3" x14ac:dyDescent="0.25">
      <c r="A22" s="10" t="s">
        <v>1159</v>
      </c>
      <c r="B22" s="15"/>
      <c r="C22" s="20">
        <v>1</v>
      </c>
    </row>
    <row r="23" spans="1:3" ht="22.5" x14ac:dyDescent="0.25">
      <c r="A23" s="10" t="s">
        <v>1160</v>
      </c>
      <c r="B23" s="15"/>
      <c r="C23" s="20">
        <v>0</v>
      </c>
    </row>
    <row r="24" spans="1:3" x14ac:dyDescent="0.25">
      <c r="A24" s="10" t="s">
        <v>1161</v>
      </c>
      <c r="B24" s="15"/>
      <c r="C24" s="20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0">
        <v>2</v>
      </c>
    </row>
    <row r="29" spans="1:3" x14ac:dyDescent="0.25">
      <c r="A29" s="10" t="s">
        <v>1164</v>
      </c>
      <c r="B29" s="15"/>
      <c r="C29" s="20">
        <v>2</v>
      </c>
    </row>
    <row r="30" spans="1:3" x14ac:dyDescent="0.25">
      <c r="A30" s="10" t="s">
        <v>1165</v>
      </c>
      <c r="B30" s="15"/>
      <c r="C30" s="20">
        <v>0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0">
        <v>1</v>
      </c>
    </row>
    <row r="35" spans="1:3" x14ac:dyDescent="0.25">
      <c r="A35" s="10" t="s">
        <v>1168</v>
      </c>
      <c r="B35" s="15"/>
      <c r="C35" s="20">
        <v>6</v>
      </c>
    </row>
    <row r="36" spans="1:3" ht="22.5" x14ac:dyDescent="0.25">
      <c r="A36" s="10" t="s">
        <v>1169</v>
      </c>
      <c r="B36" s="15"/>
      <c r="C36" s="20">
        <v>1</v>
      </c>
    </row>
    <row r="37" spans="1:3" x14ac:dyDescent="0.25">
      <c r="A37" s="16"/>
    </row>
  </sheetData>
  <sheetProtection algorithmName="SHA-512" hashValue="ANj3phkOnDP6C9IyypPwD6rlpFuCgBN9T8y9D5DjgmZJcR2Fkcniebyg++tLRL7LEMGVEiJwXQ92yiL8JaTXhQ==" saltValue="giJvy8FJV11Vv2+6m32ry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0">
        <v>25</v>
      </c>
    </row>
    <row r="6" spans="1:3" x14ac:dyDescent="0.25">
      <c r="A6" s="10" t="s">
        <v>1173</v>
      </c>
      <c r="B6" s="15"/>
      <c r="C6" s="20">
        <v>14</v>
      </c>
    </row>
    <row r="7" spans="1:3" x14ac:dyDescent="0.25">
      <c r="A7" s="10" t="s">
        <v>1174</v>
      </c>
      <c r="B7" s="15"/>
      <c r="C7" s="20">
        <v>10</v>
      </c>
    </row>
    <row r="8" spans="1:3" x14ac:dyDescent="0.25">
      <c r="A8" s="10" t="s">
        <v>1175</v>
      </c>
      <c r="B8" s="15"/>
      <c r="C8" s="20">
        <v>4</v>
      </c>
    </row>
    <row r="9" spans="1:3" x14ac:dyDescent="0.25">
      <c r="A9" s="10" t="s">
        <v>1176</v>
      </c>
      <c r="B9" s="15"/>
      <c r="C9" s="20">
        <v>0</v>
      </c>
    </row>
    <row r="10" spans="1:3" x14ac:dyDescent="0.25">
      <c r="A10" s="10" t="s">
        <v>1177</v>
      </c>
      <c r="B10" s="15"/>
      <c r="C10" s="20">
        <v>12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0">
        <v>12</v>
      </c>
    </row>
    <row r="15" spans="1:3" x14ac:dyDescent="0.25">
      <c r="A15" s="10" t="s">
        <v>1180</v>
      </c>
      <c r="B15" s="15"/>
      <c r="C15" s="20">
        <v>0</v>
      </c>
    </row>
    <row r="16" spans="1:3" x14ac:dyDescent="0.25">
      <c r="A16" s="10" t="s">
        <v>1181</v>
      </c>
      <c r="B16" s="15"/>
      <c r="C16" s="20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0">
        <v>130</v>
      </c>
    </row>
    <row r="21" spans="1:3" x14ac:dyDescent="0.25">
      <c r="A21" s="10" t="s">
        <v>1184</v>
      </c>
      <c r="B21" s="15"/>
      <c r="C21" s="20">
        <v>86</v>
      </c>
    </row>
    <row r="22" spans="1:3" x14ac:dyDescent="0.25">
      <c r="A22" s="10" t="s">
        <v>1185</v>
      </c>
      <c r="B22" s="15"/>
      <c r="C22" s="20">
        <v>68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0">
        <v>0</v>
      </c>
    </row>
    <row r="27" spans="1:3" x14ac:dyDescent="0.25">
      <c r="A27" s="10" t="s">
        <v>1188</v>
      </c>
      <c r="B27" s="15"/>
      <c r="C27" s="20">
        <v>0</v>
      </c>
    </row>
    <row r="28" spans="1:3" x14ac:dyDescent="0.25">
      <c r="A28" s="10" t="s">
        <v>1189</v>
      </c>
      <c r="B28" s="15"/>
      <c r="C28" s="20">
        <v>0</v>
      </c>
    </row>
    <row r="29" spans="1:3" x14ac:dyDescent="0.25">
      <c r="A29" s="10" t="s">
        <v>1190</v>
      </c>
      <c r="B29" s="15"/>
      <c r="C29" s="20">
        <v>0</v>
      </c>
    </row>
    <row r="30" spans="1:3" x14ac:dyDescent="0.25">
      <c r="A30" s="10" t="s">
        <v>1191</v>
      </c>
      <c r="B30" s="15"/>
      <c r="C30" s="20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0">
        <v>0</v>
      </c>
    </row>
    <row r="35" spans="1:3" x14ac:dyDescent="0.25">
      <c r="A35" s="10" t="s">
        <v>1194</v>
      </c>
      <c r="B35" s="15"/>
      <c r="C35" s="20">
        <v>0</v>
      </c>
    </row>
    <row r="36" spans="1:3" x14ac:dyDescent="0.25">
      <c r="A36" s="10" t="s">
        <v>1195</v>
      </c>
      <c r="B36" s="15"/>
      <c r="C36" s="20">
        <v>1</v>
      </c>
    </row>
    <row r="37" spans="1:3" x14ac:dyDescent="0.25">
      <c r="A37" s="10" t="s">
        <v>1113</v>
      </c>
      <c r="B37" s="15"/>
      <c r="C37" s="20">
        <v>0</v>
      </c>
    </row>
    <row r="38" spans="1:3" x14ac:dyDescent="0.25">
      <c r="A38" s="10" t="s">
        <v>1196</v>
      </c>
      <c r="B38" s="15"/>
      <c r="C38" s="20">
        <v>0</v>
      </c>
    </row>
    <row r="39" spans="1:3" x14ac:dyDescent="0.25">
      <c r="A39" s="10" t="s">
        <v>1197</v>
      </c>
      <c r="B39" s="15"/>
      <c r="C39" s="20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0">
        <v>1</v>
      </c>
    </row>
    <row r="44" spans="1:3" x14ac:dyDescent="0.25">
      <c r="A44" s="10" t="s">
        <v>1194</v>
      </c>
      <c r="B44" s="15"/>
      <c r="C44" s="20">
        <v>0</v>
      </c>
    </row>
    <row r="45" spans="1:3" x14ac:dyDescent="0.25">
      <c r="A45" s="10" t="s">
        <v>1195</v>
      </c>
      <c r="B45" s="15"/>
      <c r="C45" s="20">
        <v>11</v>
      </c>
    </row>
    <row r="46" spans="1:3" x14ac:dyDescent="0.25">
      <c r="A46" s="10" t="s">
        <v>1113</v>
      </c>
      <c r="B46" s="15"/>
      <c r="C46" s="20">
        <v>1</v>
      </c>
    </row>
    <row r="47" spans="1:3" x14ac:dyDescent="0.25">
      <c r="A47" s="10" t="s">
        <v>1196</v>
      </c>
      <c r="B47" s="15"/>
      <c r="C47" s="20">
        <v>1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0">
        <v>1</v>
      </c>
    </row>
    <row r="52" spans="1:3" x14ac:dyDescent="0.25">
      <c r="A52" s="10" t="s">
        <v>1194</v>
      </c>
      <c r="B52" s="15"/>
      <c r="C52" s="20">
        <v>0</v>
      </c>
    </row>
    <row r="53" spans="1:3" x14ac:dyDescent="0.25">
      <c r="A53" s="10" t="s">
        <v>1195</v>
      </c>
      <c r="B53" s="15"/>
      <c r="C53" s="20">
        <v>3</v>
      </c>
    </row>
    <row r="54" spans="1:3" x14ac:dyDescent="0.25">
      <c r="A54" s="10" t="s">
        <v>1113</v>
      </c>
      <c r="B54" s="15"/>
      <c r="C54" s="20">
        <v>1</v>
      </c>
    </row>
    <row r="55" spans="1:3" x14ac:dyDescent="0.25">
      <c r="A55" s="10" t="s">
        <v>1196</v>
      </c>
      <c r="B55" s="15"/>
      <c r="C55" s="20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0">
        <v>0</v>
      </c>
    </row>
    <row r="60" spans="1:3" x14ac:dyDescent="0.25">
      <c r="A60" s="10" t="s">
        <v>1194</v>
      </c>
      <c r="B60" s="15"/>
      <c r="C60" s="20">
        <v>0</v>
      </c>
    </row>
    <row r="61" spans="1:3" x14ac:dyDescent="0.25">
      <c r="A61" s="10" t="s">
        <v>1195</v>
      </c>
      <c r="B61" s="15"/>
      <c r="C61" s="20">
        <v>2</v>
      </c>
    </row>
    <row r="62" spans="1:3" x14ac:dyDescent="0.25">
      <c r="A62" s="10" t="s">
        <v>1113</v>
      </c>
      <c r="B62" s="15"/>
      <c r="C62" s="20">
        <v>0</v>
      </c>
    </row>
    <row r="63" spans="1:3" x14ac:dyDescent="0.25">
      <c r="A63" s="10" t="s">
        <v>1196</v>
      </c>
      <c r="B63" s="15"/>
      <c r="C63" s="20">
        <v>0</v>
      </c>
    </row>
    <row r="64" spans="1:3" x14ac:dyDescent="0.25">
      <c r="A64" s="16"/>
    </row>
  </sheetData>
  <sheetProtection algorithmName="SHA-512" hashValue="2YpEMBLZ0Nb4ysqwe05i29tlaFkkiglEzfPr0WbphmtXbMQwG4zGJfHZLDIu16zvXJqB1LLsBAVtE3rJGHRWOw==" saltValue="sqGCyoYE9KLx6drH9NLA9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1" t="s">
        <v>304</v>
      </c>
      <c r="D3" s="21" t="s">
        <v>305</v>
      </c>
      <c r="E3" s="21" t="s">
        <v>306</v>
      </c>
      <c r="F3" s="21" t="s">
        <v>307</v>
      </c>
      <c r="G3" s="21" t="s">
        <v>308</v>
      </c>
      <c r="H3" s="21" t="s">
        <v>309</v>
      </c>
      <c r="I3" s="21" t="s">
        <v>310</v>
      </c>
      <c r="J3" s="21" t="s">
        <v>311</v>
      </c>
      <c r="K3" s="21" t="s">
        <v>312</v>
      </c>
      <c r="L3" s="21" t="s">
        <v>313</v>
      </c>
      <c r="M3" s="21" t="s">
        <v>314</v>
      </c>
      <c r="N3" s="21" t="s">
        <v>315</v>
      </c>
      <c r="O3" s="21" t="s">
        <v>316</v>
      </c>
      <c r="P3" s="21" t="s">
        <v>317</v>
      </c>
    </row>
    <row r="4" spans="1:16" x14ac:dyDescent="0.25">
      <c r="A4" s="200" t="s">
        <v>645</v>
      </c>
      <c r="B4" s="201"/>
      <c r="C4" s="27">
        <v>530</v>
      </c>
      <c r="D4" s="27">
        <v>504</v>
      </c>
      <c r="E4" s="28">
        <v>0</v>
      </c>
      <c r="F4" s="27">
        <v>1513</v>
      </c>
      <c r="G4" s="27">
        <v>1441</v>
      </c>
      <c r="H4" s="27">
        <v>168</v>
      </c>
      <c r="I4" s="27">
        <v>169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6</v>
      </c>
      <c r="P4" s="27">
        <v>1447</v>
      </c>
    </row>
    <row r="5" spans="1:16" ht="45" x14ac:dyDescent="0.25">
      <c r="A5" s="34" t="s">
        <v>646</v>
      </c>
      <c r="B5" s="34" t="s">
        <v>647</v>
      </c>
      <c r="C5" s="12">
        <v>14</v>
      </c>
      <c r="D5" s="12">
        <v>16</v>
      </c>
      <c r="E5" s="26">
        <v>-1</v>
      </c>
      <c r="F5" s="12">
        <v>22</v>
      </c>
      <c r="G5" s="12">
        <v>20</v>
      </c>
      <c r="H5" s="12">
        <v>3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0">
        <v>24</v>
      </c>
    </row>
    <row r="6" spans="1:16" ht="33.75" x14ac:dyDescent="0.25">
      <c r="A6" s="34" t="s">
        <v>648</v>
      </c>
      <c r="B6" s="34" t="s">
        <v>649</v>
      </c>
      <c r="C6" s="12">
        <v>216</v>
      </c>
      <c r="D6" s="12">
        <v>196</v>
      </c>
      <c r="E6" s="26">
        <v>0</v>
      </c>
      <c r="F6" s="12">
        <v>713</v>
      </c>
      <c r="G6" s="12">
        <v>746</v>
      </c>
      <c r="H6" s="12">
        <v>71</v>
      </c>
      <c r="I6" s="12">
        <v>76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3</v>
      </c>
      <c r="P6" s="20">
        <v>689</v>
      </c>
    </row>
    <row r="7" spans="1:16" ht="22.5" x14ac:dyDescent="0.25">
      <c r="A7" s="34" t="s">
        <v>650</v>
      </c>
      <c r="B7" s="34" t="s">
        <v>651</v>
      </c>
      <c r="C7" s="12">
        <v>105</v>
      </c>
      <c r="D7" s="12">
        <v>77</v>
      </c>
      <c r="E7" s="26">
        <v>0</v>
      </c>
      <c r="F7" s="12">
        <v>29</v>
      </c>
      <c r="G7" s="12">
        <v>27</v>
      </c>
      <c r="H7" s="12">
        <v>11</v>
      </c>
      <c r="I7" s="12">
        <v>13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20">
        <v>33</v>
      </c>
    </row>
    <row r="8" spans="1:16" ht="33.75" x14ac:dyDescent="0.25">
      <c r="A8" s="34" t="s">
        <v>652</v>
      </c>
      <c r="B8" s="34" t="s">
        <v>653</v>
      </c>
      <c r="C8" s="12">
        <v>29</v>
      </c>
      <c r="D8" s="12">
        <v>26</v>
      </c>
      <c r="E8" s="26">
        <v>0</v>
      </c>
      <c r="F8" s="12">
        <v>6</v>
      </c>
      <c r="G8" s="12">
        <v>5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0">
        <v>6</v>
      </c>
    </row>
    <row r="9" spans="1:16" ht="45" x14ac:dyDescent="0.25">
      <c r="A9" s="34" t="s">
        <v>654</v>
      </c>
      <c r="B9" s="34" t="s">
        <v>655</v>
      </c>
      <c r="C9" s="12">
        <v>33</v>
      </c>
      <c r="D9" s="12">
        <v>29</v>
      </c>
      <c r="E9" s="26">
        <v>0</v>
      </c>
      <c r="F9" s="12">
        <v>100</v>
      </c>
      <c r="G9" s="12">
        <v>85</v>
      </c>
      <c r="H9" s="12">
        <v>23</v>
      </c>
      <c r="I9" s="12">
        <v>22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95</v>
      </c>
    </row>
    <row r="10" spans="1:16" ht="22.5" x14ac:dyDescent="0.25">
      <c r="A10" s="34" t="s">
        <v>656</v>
      </c>
      <c r="B10" s="34" t="s">
        <v>657</v>
      </c>
      <c r="C10" s="12">
        <v>132</v>
      </c>
      <c r="D10" s="12">
        <v>156</v>
      </c>
      <c r="E10" s="26">
        <v>-1</v>
      </c>
      <c r="F10" s="12">
        <v>642</v>
      </c>
      <c r="G10" s="12">
        <v>557</v>
      </c>
      <c r="H10" s="12">
        <v>60</v>
      </c>
      <c r="I10" s="12">
        <v>57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</v>
      </c>
      <c r="P10" s="20">
        <v>599</v>
      </c>
    </row>
    <row r="11" spans="1:16" ht="45" x14ac:dyDescent="0.25">
      <c r="A11" s="34" t="s">
        <v>658</v>
      </c>
      <c r="B11" s="34" t="s">
        <v>659</v>
      </c>
      <c r="C11" s="12">
        <v>1</v>
      </c>
      <c r="D11" s="12">
        <v>4</v>
      </c>
      <c r="E11" s="26">
        <v>-1</v>
      </c>
      <c r="F11" s="12">
        <v>1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1</v>
      </c>
    </row>
    <row r="12" spans="1:16" x14ac:dyDescent="0.25">
      <c r="A12" s="16"/>
    </row>
  </sheetData>
  <sheetProtection algorithmName="SHA-512" hashValue="MpreMP8tOIx53wH90L4Ox5PZ13gxZ2e83T2cfne7NcKgL2WPF02sVDdL3y4m76OR+a+pf7OsW0hrICjJQL5CHw==" saltValue="Z4VsNxSKimgE4mnCAo9Yj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2025-05-29T08:45:13Z</dcterms:created>
  <dcterms:modified xsi:type="dcterms:W3CDTF">2025-06-24T11:48:13Z</dcterms:modified>
</cp:coreProperties>
</file>